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showInkAnnotation="0"/>
  <xr:revisionPtr revIDLastSave="0" documentId="8_{5D8C0D9D-F725-43CC-BCBA-A40040EF6FE6}" xr6:coauthVersionLast="47" xr6:coauthVersionMax="47" xr10:uidLastSave="{00000000-0000-0000-0000-000000000000}"/>
  <workbookProtection workbookAlgorithmName="SHA-512" workbookHashValue="+nvWN8bPg197SDtPBXQ7Lt/yNV0DwAYzpBRoRvLplUZqy1h+Mz5uxbWHx432vBsEnfGh33RKyR8MAHnrXhpL+g==" workbookSaltValue="fTAGFVE21Yn7EC3WvXp4iQ==" workbookSpinCount="100000" lockStructure="1"/>
  <bookViews>
    <workbookView xWindow="-110" yWindow="-110" windowWidth="19420" windowHeight="10300" firstSheet="1" activeTab="1" xr2:uid="{00000000-000D-0000-FFFF-FFFF00000000}"/>
  </bookViews>
  <sheets>
    <sheet name="【非表示】利用許可書" sheetId="25" state="hidden" r:id="rId1"/>
    <sheet name="入力シート" sheetId="32" r:id="rId2"/>
    <sheet name="【記入不要】利用申請書" sheetId="33" r:id="rId3"/>
    <sheet name="活動日程表【小学校等・野炊なし】" sheetId="31" r:id="rId4"/>
    <sheet name="活動日程表【小学校等・1日目野炊あり】" sheetId="30" r:id="rId5"/>
    <sheet name="活動日程表【小学校等・2日目野炊あり】" sheetId="14" r:id="rId6"/>
    <sheet name="一覧表" sheetId="34" state="hidden" r:id="rId7"/>
    <sheet name="【変更】入力シート" sheetId="26" state="hidden" r:id="rId8"/>
    <sheet name="利用変更申請書" sheetId="21" state="hidden" r:id="rId9"/>
    <sheet name="【非表示】利用変更許可書" sheetId="23" state="hidden" r:id="rId10"/>
    <sheet name="(触らない）使用料金" sheetId="4" state="hidden" r:id="rId11"/>
  </sheets>
  <externalReferences>
    <externalReference r:id="rId12"/>
    <externalReference r:id="rId13"/>
  </externalReferences>
  <definedNames>
    <definedName name="_xlnm.Print_Area" localSheetId="2">【記入不要】利用申請書!$B$1:$V$45</definedName>
    <definedName name="_xlnm.Print_Area" localSheetId="0">【非表示】利用許可書!$A$1:$AG$47</definedName>
    <definedName name="_xlnm.Print_Area" localSheetId="9">【非表示】利用変更許可書!$A$1:$AG$45</definedName>
    <definedName name="_xlnm.Print_Area" localSheetId="4">活動日程表【小学校等・1日目野炊あり】!$A$1:$CT$39</definedName>
    <definedName name="_xlnm.Print_Area" localSheetId="5">活動日程表【小学校等・2日目野炊あり】!$A$1:$CT$39</definedName>
    <definedName name="_xlnm.Print_Area" localSheetId="3">活動日程表【小学校等・野炊なし】!$A$1:$CT$39</definedName>
    <definedName name="_xlnm.Print_Area" localSheetId="8">利用変更申請書!$A$1:$AG$48</definedName>
    <definedName name="区分" localSheetId="7">【変更】入力シート!#REF!</definedName>
    <definedName name="区分">#REF!</definedName>
    <definedName name="料金表" localSheetId="0">#REF!</definedName>
    <definedName name="料金表" localSheetId="9">#REF!</definedName>
    <definedName name="料金表" localSheetId="7">#REF!</definedName>
    <definedName name="料金表" localSheetId="8">#REF!</definedName>
    <definedName name="料金表">#REF!</definedName>
    <definedName name="料金表１" localSheetId="4">'[1](触らない）使用料金'!$D$9:$AJ$15</definedName>
    <definedName name="料金表１" localSheetId="3">'[2](触らない）使用料金'!$D$9:$AJ$15</definedName>
    <definedName name="料金表１">'(触らない）使用料金'!$D$9:$AJ$15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V9" i="14" l="1"/>
  <c r="CV8" i="14"/>
  <c r="CV9" i="30"/>
  <c r="H24" i="32" s="1"/>
  <c r="CV8" i="30"/>
  <c r="CV9" i="31"/>
  <c r="CV8" i="31"/>
  <c r="W8" i="14"/>
  <c r="BI6" i="14"/>
  <c r="AV6" i="14"/>
  <c r="AI6" i="14"/>
  <c r="AC6" i="14"/>
  <c r="P6" i="14"/>
  <c r="C6" i="14"/>
  <c r="W8" i="30"/>
  <c r="BI6" i="30"/>
  <c r="AV6" i="30"/>
  <c r="AI6" i="30"/>
  <c r="AC6" i="30"/>
  <c r="P6" i="30"/>
  <c r="C6" i="30"/>
  <c r="A34" i="30"/>
  <c r="A34" i="14"/>
  <c r="A34" i="31"/>
  <c r="A31" i="30"/>
  <c r="A31" i="14"/>
  <c r="A31" i="31"/>
  <c r="A28" i="30"/>
  <c r="A28" i="14"/>
  <c r="A28" i="31"/>
  <c r="A24" i="30"/>
  <c r="A24" i="14"/>
  <c r="A24" i="31"/>
  <c r="A21" i="30"/>
  <c r="A21" i="14"/>
  <c r="A21" i="31"/>
  <c r="A18" i="30"/>
  <c r="A18" i="14"/>
  <c r="A18" i="31"/>
  <c r="BI6" i="31"/>
  <c r="AV6" i="31"/>
  <c r="AI6" i="31"/>
  <c r="AC6" i="31"/>
  <c r="P6" i="31"/>
  <c r="C6" i="31"/>
  <c r="H21" i="32" l="1"/>
  <c r="D19" i="33"/>
  <c r="CF4" i="31" l="1"/>
  <c r="CF4" i="30"/>
  <c r="CF4" i="14"/>
  <c r="BD4" i="31"/>
  <c r="BD4" i="30"/>
  <c r="BD4" i="14"/>
  <c r="AW4" i="31"/>
  <c r="AW4" i="30"/>
  <c r="AW4" i="14"/>
  <c r="G4" i="31"/>
  <c r="G4" i="30"/>
  <c r="G4" i="14"/>
  <c r="D35" i="33"/>
  <c r="M34" i="33"/>
  <c r="H34" i="33"/>
  <c r="M33" i="33"/>
  <c r="H33" i="33"/>
  <c r="M32" i="33"/>
  <c r="H32" i="33"/>
  <c r="M31" i="33"/>
  <c r="H31" i="33"/>
  <c r="T30" i="33"/>
  <c r="R30" i="33"/>
  <c r="R29" i="33"/>
  <c r="M29" i="33"/>
  <c r="R28" i="33"/>
  <c r="M28" i="33"/>
  <c r="M27" i="33"/>
  <c r="M26" i="33"/>
  <c r="M25" i="33"/>
  <c r="O24" i="33"/>
  <c r="O23" i="33"/>
  <c r="H23" i="33"/>
  <c r="R22" i="33"/>
  <c r="M22" i="33"/>
  <c r="R21" i="33"/>
  <c r="M21" i="33"/>
  <c r="R20" i="33"/>
  <c r="M20" i="33"/>
  <c r="R19" i="33"/>
  <c r="M19" i="33"/>
  <c r="I17" i="33"/>
  <c r="F17" i="33"/>
  <c r="M16" i="33"/>
  <c r="F16" i="33"/>
  <c r="P15" i="33"/>
  <c r="N15" i="33"/>
  <c r="H15" i="33"/>
  <c r="F15" i="33"/>
  <c r="P14" i="33"/>
  <c r="N14" i="33"/>
  <c r="H14" i="33"/>
  <c r="F14" i="33"/>
  <c r="F13" i="33"/>
  <c r="L11" i="33"/>
  <c r="O10" i="33"/>
  <c r="L10" i="33"/>
  <c r="L9" i="33"/>
  <c r="L8" i="33"/>
  <c r="T5" i="33"/>
  <c r="R5" i="33"/>
  <c r="P5" i="33"/>
  <c r="I34" i="32"/>
  <c r="R31" i="33" s="1"/>
  <c r="W8" i="31"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tc={A9156730-075B-4FB4-A256-25D9C5873299}</author>
    <author>tc={C26806B5-21CD-4EB1-A64D-7280B11D310C}</author>
    <author>tc={C7C8C6E6-8258-43B8-99E3-511A4B3D6750}</author>
    <author>tc={8CF7B852-83BB-4A2D-9482-07BBE44C0026}</author>
    <author>tc={784DE291-A8BC-4510-B2C3-5BD2E8F8C7DD}</author>
    <author>tc={59607BD6-3C78-4981-B401-8F9CA932BDBC}</author>
    <author>tc={9E8D36DC-1782-42D8-9693-1D7543F2970B}</author>
    <author>tc={219D69AB-4082-4A82-B794-00FD5D1FB7A3}</author>
    <author>tc={41FF7CC3-B131-4C74-9929-92EBAFF48217}</author>
    <author>tc={A9C0ABC0-053A-4301-B402-C1B43F2EE152}</author>
    <author>tc={21937D02-A523-4C1D-97A2-990EDF423E04}</author>
    <author>tc={8120A365-E313-42F2-8464-C968A3547195}</author>
    <author>tc={39032F5D-9BB4-4B14-8E97-1759961CEF2E}</author>
    <author>tc={DAD50317-7A1E-4880-A693-15643989FE39}</author>
    <author>tc={1356B12C-8B41-443F-978C-E893CB650D02}</author>
    <author>tc={61A36637-2A3D-41D9-A598-E030D39E3327}</author>
    <author>tc={6766C8B9-CAA4-4B2F-A3BE-A14146A630FC}</author>
  </authors>
  <commentList>
    <comment ref="D4" authorId="0" shapeId="0" xr:uid="{A9156730-075B-4FB4-A256-25D9C587329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7610111</t>
      </text>
    </comment>
    <comment ref="D6" authorId="1" shapeId="0" xr:uid="{C26806B5-21CD-4EB1-A64D-7280B11D310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「校長」または「園長」等</t>
      </text>
    </comment>
    <comment ref="D10" authorId="2" shapeId="0" xr:uid="{C7C8C6E6-8258-43B8-99E3-511A4B3D675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「その他」をご選択の場合のみ、ご記入ください。</t>
      </text>
    </comment>
    <comment ref="D16" authorId="3" shapeId="0" xr:uid="{8CF7B852-83BB-4A2D-9482-07BBE44C002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利用区分が「学校行事」の場合のみ、選択してください。</t>
      </text>
    </comment>
    <comment ref="D19" authorId="4" shapeId="0" xr:uid="{784DE291-A8BC-4510-B2C3-5BD2E8F8C7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0878434545</t>
      </text>
    </comment>
    <comment ref="D25" authorId="5" shapeId="0" xr:uid="{59607BD6-3C78-4981-B401-8F9CA932BDB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「専用」とは、単独で体育館を利用すること。
「非専用」とは、複数の団体で体育館を利用すること。</t>
      </text>
    </comment>
    <comment ref="F26" authorId="6" shapeId="0" xr:uid="{9E8D36DC-1782-42D8-9693-1D7543F2970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7" authorId="7" shapeId="0" xr:uid="{219D69AB-4082-4A82-B794-00FD5D1FB7A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8" authorId="8" shapeId="0" xr:uid="{41FF7CC3-B131-4C74-9929-92EBAFF4821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9" authorId="9" shapeId="0" xr:uid="{A9C0ABC0-053A-4301-B402-C1B43F2EE15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0" authorId="10" shapeId="0" xr:uid="{21937D02-A523-4C1D-97A2-990EDF423E0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3" authorId="11" shapeId="0" xr:uid="{8120A365-E313-42F2-8464-C968A354719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野外炊事を行う班の数をご記入ください。</t>
      </text>
    </comment>
    <comment ref="H33" authorId="12" shapeId="0" xr:uid="{39032F5D-9BB4-4B14-8E97-1759961CEF2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野外炊事を行う回数をご記入ください。</t>
      </text>
    </comment>
    <comment ref="G35" authorId="13" shapeId="0" xr:uid="{DAD50317-7A1E-4880-A693-15643989FE39}">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
</t>
      </text>
    </comment>
    <comment ref="G36" authorId="14" shapeId="0" xr:uid="{1356B12C-8B41-443F-978C-E893CB650D0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G37" authorId="15" shapeId="0" xr:uid="{61A36637-2A3D-41D9-A598-E030D39E332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C38" authorId="16" shapeId="0" xr:uid="{6766C8B9-CAA4-4B2F-A3BE-A14146A630F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特別な事情や屋島少年自然の家との協議後の決定事項等あればご記入ください。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tc={F3A755EA-9257-4412-824B-C9B3D3C82D09}</author>
    <author>tc={F3CBAF0B-E4B7-4A1E-B5E1-E057351B0263}</author>
    <author>tc={3A6F77B8-1D88-4682-8349-E847A718BD4A}</author>
    <author>tc={7F41C550-D177-42F8-9E7D-48EBBA226731}</author>
    <author>tc={D0F4763D-A2B6-49E3-992D-E7D9C9ADB295}</author>
    <author>tc={20307AC6-95D4-4A6C-AC9D-1F47A934F88A}</author>
    <author>tc={9FBC27D6-DF4C-4074-AFBF-D0D450EE7FCD}</author>
    <author>tc={6358C4D3-8502-43FF-A07E-C72F59BE4BEB}</author>
    <author>tc={1502EC4E-53B2-493A-AF89-8E361B8A552D}</author>
    <author>tc={91AEDADA-7875-420E-8FCC-5D1DF4814E1A}</author>
    <author>tc={6CC1C72D-8EE3-4447-8CCF-F7EEAAB195E2}</author>
    <author>tc={3C89AD1C-786C-4FD6-866E-9E2F8032C405}</author>
    <author>tc={D94432B5-99F7-4047-B34C-438A08D84939}</author>
    <author>tc={3BD44F97-B937-4465-BF4F-510C39A1D920}</author>
    <author>tc={44CCAB69-1A5D-4104-B29F-2C1DCDE98B65}</author>
    <author>tc={9B1DCF33-33F7-4ABA-9418-5ABCE3292773}</author>
    <author>tc={5996ADD3-3EE1-4F31-A7D4-0B86475133BF}</author>
    <author>tc={4CFEAF11-86F1-443F-AEFB-8CB6E3FE38B0}</author>
    <author>tc={1D3DABD6-FF5B-4A5D-8DFC-ABA76F836142}</author>
    <author>tc={A0340468-BD69-45D4-B364-921725486B3B}</author>
    <author>tc={6418C5F7-9F3D-405A-AB4D-53F03084FBDE}</author>
    <author>tc={B27EBB36-4B4C-4E1C-8A6C-5EDB1B14881A}</author>
    <author>tc={2678E945-7E9E-4DA9-A22A-E7DC70F509C7}</author>
  </authors>
  <commentList>
    <comment ref="B11" authorId="0" shapeId="0" xr:uid="{F3A755EA-9257-4412-824B-C9B3D3C82D0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当施設から指定する宿泊棟・風呂、利用を希望する指導者室をプルダウンより「○」として選択してください。</t>
      </text>
    </comment>
    <comment ref="C15" authorId="1" shapeId="0" xr:uid="{F3CBAF0B-E4B7-4A1E-B5E1-E057351B026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★入所日は、「入所打合せ（11:00～）」、「入所式（11:30～）」
★退所日には
「退所点検（10分程度）」が必要です。(13時00分～)
★退所時間は、13:30です。それに合わせて活動をお考え下さい。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
      </text>
    </comment>
    <comment ref="AS18" authorId="2" shapeId="0" xr:uid="{3A6F77B8-1D88-4682-8349-E847A718BD4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1日目の午後に行う活動を選択してください。</t>
      </text>
    </comment>
    <comment ref="BW18" authorId="3" shapeId="0" xr:uid="{7F41C550-D177-42F8-9E7D-48EBBA22673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夜の活動を選択してください。</t>
      </text>
    </comment>
    <comment ref="AS19" authorId="4" shapeId="0" xr:uid="{D0F4763D-A2B6-49E3-992D-E7D9C9ADB29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1日目の午後に行う活動の場所を選択してください。</t>
      </text>
    </comment>
    <comment ref="BW19" authorId="5" shapeId="0" xr:uid="{20307AC6-95D4-4A6C-AC9D-1F47A934F88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荒天時の場合の
　　　　　　　　夜の活動を選択してください。　　　　</t>
      </text>
    </comment>
    <comment ref="AS20" authorId="6" shapeId="0" xr:uid="{9FBC27D6-DF4C-4074-AFBF-D0D450EE7FC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いかだ活動は、
5名または4名かつ30班以下の班編成
レザーは、
6名以下かつ25班以下の班編成
焼き板、火起こしは、
4名以下かつ19班以下の班編成
をご記入ください。</t>
      </text>
    </comment>
    <comment ref="BW20" authorId="7" shapeId="0" xr:uid="{6358C4D3-8502-43FF-A07E-C72F59BE4BE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夜の活動を行う
　　　　　　時間を入力して　　　　　　
　　　　　　ください。
　　　　　　例　18:30～20:30</t>
      </text>
    </comment>
    <comment ref="BW21" authorId="8" shapeId="0" xr:uid="{1502EC4E-53B2-493A-AF89-8E361B8A552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班長会を行う場合の
　　　　　　場所を選択してください。</t>
      </text>
    </comment>
    <comment ref="AS22" authorId="9" shapeId="0" xr:uid="{91AEDADA-7875-420E-8FCC-5D1DF4814E1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屋外での活動
（いかだ、釣り、サンドクラフト、ＦＤＧ、スコアオリエンテーリング、ポイントオリエンテーリング、ハイキング）を選択している場合は、荒天時の活動をご選択ください。</t>
      </text>
    </comment>
    <comment ref="BW22" authorId="10" shapeId="0" xr:uid="{6CC1C72D-8EE3-4447-8CCF-F7EEAAB195E2}">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班長会を行う時間を入力してください。
　　　　　　例　21:00～21:30
</t>
      </text>
    </comment>
    <comment ref="AS23" authorId="11" shapeId="0" xr:uid="{3C89AD1C-786C-4FD6-866E-9E2F8032C40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1日目の午後に行う荒天時の活動場所を選択してください。</t>
      </text>
    </comment>
    <comment ref="AS24" authorId="12" shapeId="0" xr:uid="{D94432B5-99F7-4047-B34C-438A08D8493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レザーは、
6名以下かつ25班以下の班編成
焼き板、火起こしは、
4名以下かつ19班以下の班編成
をご記入ください。</t>
      </text>
    </comment>
    <comment ref="R28" authorId="13" shapeId="0" xr:uid="{3BD44F97-B937-4465-BF4F-510C39A1D92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2日目の午前に行う活動を選択してください。</t>
      </text>
    </comment>
    <comment ref="R29" authorId="14" shapeId="0" xr:uid="{44CCAB69-1A5D-4104-B29F-2C1DCDE98B6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2日目の午前に行う活動の場所を選択してください。</t>
      </text>
    </comment>
    <comment ref="R30" authorId="15" shapeId="0" xr:uid="{9B1DCF33-33F7-4ABA-9418-5ABCE329277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いかだ活動は、
5名または4名かつ30班以下の班編成
レザーは、
6名以下かつ25班以下の班編成
焼き板、火起こしは、
4名以下かつ19班以下の班編成
をご記入ください。</t>
      </text>
    </comment>
    <comment ref="C32" authorId="16" shapeId="0" xr:uid="{5996ADD3-3EE1-4F31-A7D4-0B86475133B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朝のつどいの場所を選択してください。
（　）内は、荒天時の場所です。</t>
      </text>
    </comment>
    <comment ref="R32" authorId="17" shapeId="0" xr:uid="{4CFEAF11-86F1-443F-AEFB-8CB6E3FE38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屋外での活動
（いかだ、釣り、サンドクラフト、ＦＤＧ、スコアオリエンテーリング、ポイントオリエンテーリング、ハイキング）を選択している場合は、荒天時の活動をご選択ください。</t>
      </text>
    </comment>
    <comment ref="R33" authorId="18" shapeId="0" xr:uid="{1D3DABD6-FF5B-4A5D-8DFC-ABA76F83614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2日目の午前に行う荒天時の活動場所を選択してください。</t>
      </text>
    </comment>
    <comment ref="R34" authorId="19" shapeId="0" xr:uid="{A0340468-BD69-45D4-B364-921725486B3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レザーは、
6名以下かつ25班以下の班編成
焼き板、火起こしは、
4名以下かつ19班以下の班編成
をご記入ください。</t>
      </text>
    </comment>
    <comment ref="C36" authorId="20" shapeId="0" xr:uid="{6418C5F7-9F3D-405A-AB4D-53F03084FBD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特別な支援を要する児童、その他連絡事項がある場合、こちらにご記入ください。</t>
      </text>
    </comment>
    <comment ref="CP36" authorId="21" shapeId="0" xr:uid="{B27EBB36-4B4C-4E1C-8A6C-5EDB1B14881A}">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原則
 冷房利用は6月～9月
 暖房利用は11月～3月  </t>
      </text>
    </comment>
    <comment ref="CP38" authorId="22" shapeId="0" xr:uid="{2678E945-7E9E-4DA9-A22A-E7DC70F509C7}">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【注文】は 「アレルギーがある者が別の弁当を注文」を指す。
【持参】は「アレルギーがある者が弁当を持参」を指す。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tc={060C7849-9FB3-4816-9EE0-61477A819E01}</author>
    <author>tc={781DF1B0-E428-4876-A9C7-628AD628ABE3}</author>
    <author>tc={F0B6931C-F7EB-4530-9E8B-AB473325982B}</author>
    <author>tc={695A0DD5-57A0-44E2-8463-7770F69DCF23}</author>
    <author>tc={38C1B57A-DD3D-4645-B341-B017289F02F5}</author>
    <author>tc={C2A76FE8-4E3A-4C0B-8896-ECA42FC03569}</author>
    <author>tc={FCFC1438-6CA8-4444-94E9-631BD2271BDA}</author>
    <author>tc={7F2CEDF5-5247-496C-96AE-7EA8ACD47FFD}</author>
    <author>tc={F5007681-C74E-4981-B845-5F003289FD8B}</author>
    <author>tc={6C019A41-6CF4-4F21-B4ED-40BC1276965D}</author>
    <author>tc={610009CE-6727-4A9C-8392-0A121F9CF11A}</author>
    <author>tc={8E462661-8E67-4B7E-8427-44DA6645B600}</author>
    <author>tc={FB9A2241-4717-4820-B4C8-F5E9494861B1}</author>
    <author>tc={DE782348-4022-498F-A20A-AD3FBADC8646}</author>
    <author>tc={1E40E111-265F-460C-9793-F42A25CB4B29}</author>
    <author>tc={4CC0CB20-3687-46ED-BF5F-8D7C5BF1BE7D}</author>
    <author>tc={0EA58619-8373-4356-956C-71FF4A230ABC}</author>
    <author>tc={FAA0F6C4-0B7A-4C9E-8C84-A94D68CDF1BA}</author>
    <author>tc={BEF8B4D5-EAE0-416D-85CF-09FFCD1D75DA}</author>
  </authors>
  <commentList>
    <comment ref="B11" authorId="0" shapeId="0" xr:uid="{060C7849-9FB3-4816-9EE0-61477A819E0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当施設から指定する宿泊棟・風呂、利用を希望する指導者室をプルダウンより「○」として選択してください。</t>
      </text>
    </comment>
    <comment ref="C15" authorId="1" shapeId="0" xr:uid="{781DF1B0-E428-4876-A9C7-628AD628AB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★入所日は、「入所打合せ（11:00～）」、「入所式（11:30～）」
★退所日には
「退所点検（10分程度）」が必要です。(13時00分～)
★退所時間は、13:30です。それに合わせて活動をお考え下さい。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
      </text>
    </comment>
    <comment ref="AS18" authorId="2" shapeId="0" xr:uid="{F0B6931C-F7EB-4530-9E8B-AB473325982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野外炊事のメニューを選択してください。</t>
      </text>
    </comment>
    <comment ref="BQ18" authorId="3" shapeId="0" xr:uid="{695A0DD5-57A0-44E2-8463-7770F69DCF2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夜の活動を選択してください。</t>
      </text>
    </comment>
    <comment ref="AS19" authorId="4" shapeId="0" xr:uid="{38C1B57A-DD3D-4645-B341-B017289F02F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野外炊事の班編成を記入してください。
８名以下かつ16班以内で班編成してください。</t>
      </text>
    </comment>
    <comment ref="BQ19" authorId="5" shapeId="0" xr:uid="{C2A76FE8-4E3A-4C0B-8896-ECA42FC0356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荒天時の場合の
        夜の活動を選択してください。</t>
      </text>
    </comment>
    <comment ref="BQ20" authorId="6" shapeId="0" xr:uid="{FCFC1438-6CA8-4444-94E9-631BD2271BD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夜の活動を行う時間を
        入力してください。
        例　18:30～20:30</t>
      </text>
    </comment>
    <comment ref="BQ21" authorId="7" shapeId="0" xr:uid="{7F2CEDF5-5247-496C-96AE-7EA8ACD47FF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班長会を行う場合の
        場所を選択してください。</t>
      </text>
    </comment>
    <comment ref="BQ22" authorId="8" shapeId="0" xr:uid="{F5007681-C74E-4981-B845-5F003289FD8B}">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班長会を行う時間を
        入力してください。
        例　21:00～21:30
</t>
      </text>
    </comment>
    <comment ref="R28" authorId="9" shapeId="0" xr:uid="{6C019A41-6CF4-4F21-B4ED-40BC1276965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1日目の午後に行う活動を選択してください。</t>
      </text>
    </comment>
    <comment ref="R29" authorId="10" shapeId="0" xr:uid="{610009CE-6727-4A9C-8392-0A121F9CF11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1日目の午後に行う活動の場所を選択してください。</t>
      </text>
    </comment>
    <comment ref="R30" authorId="11" shapeId="0" xr:uid="{8E462661-8E67-4B7E-8427-44DA6645B6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いかだ活動は、
5名または4名かつ30班以下の班編成
レザーは、
6名以下かつ25班以下の班編成
焼き板、火起こしは、
4名以下かつ19班以下の班編成
をご記入ください。</t>
      </text>
    </comment>
    <comment ref="C32" authorId="12" shapeId="0" xr:uid="{FB9A2241-4717-4820-B4C8-F5E9494861B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朝のつどいの場所を選択してください。
（　）内は、荒天時の場所です。</t>
      </text>
    </comment>
    <comment ref="R32" authorId="13" shapeId="0" xr:uid="{DE782348-4022-498F-A20A-AD3FBADC864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屋外での活動
（いかだ、釣り、サンドクラフト、ＦＤＧ、スコアオリエンテーリング、ポイントオリエンテーリング、ハイキング）を選択している場合は、荒天時の活動をご選択ください。</t>
      </text>
    </comment>
    <comment ref="R33" authorId="14" shapeId="0" xr:uid="{1E40E111-265F-460C-9793-F42A25CB4B2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1日目の午後に行う荒天時の活動場所を選択してください。</t>
      </text>
    </comment>
    <comment ref="R34" authorId="15" shapeId="0" xr:uid="{4CC0CB20-3687-46ED-BF5F-8D7C5BF1BE7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レザーは、
6名以下かつ25班以下の班編成
焼き板、火起こしは、
4名以下かつ19班以下の班編成
をご記入ください。</t>
      </text>
    </comment>
    <comment ref="C36" authorId="16" shapeId="0" xr:uid="{0EA58619-8373-4356-956C-71FF4A230AB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特別な支援を要する児童、その他連絡事項がある場合、こちらにご記入ください。</t>
      </text>
    </comment>
    <comment ref="CP36" authorId="17" shapeId="0" xr:uid="{FAA0F6C4-0B7A-4C9E-8C84-A94D68CDF1BA}">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原則
      冷房利用は6月～9月
      暖房利用は11月～3月  </t>
      </text>
    </comment>
    <comment ref="CP38" authorId="18" shapeId="0" xr:uid="{BEF8B4D5-EAE0-416D-85CF-09FFCD1D75DA}">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【注文】は 「アレルギーがある者が別の弁当を注文」を指す。
【持参】は「アレルギーがある者が弁当を持参」を指す。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tc={FBC8B6FB-D445-4915-A632-7AECDDE64151}</author>
    <author>tc={4A9453FC-5CCA-4923-8111-8D9B0CCDA26F}</author>
    <author>tc={CA91D650-1047-418E-A57F-FECB8F374B58}</author>
    <author>tc={4B05C2DC-4A8C-41A8-8AC0-72C892A5DF81}</author>
    <author>tc={2383F3ED-BA9B-41F3-A807-D49B65EAE2BF}</author>
    <author>tc={8BEF75D2-AB13-4B20-9C7E-2ACCA60B7182}</author>
    <author>tc={FB63BD88-8131-4B73-AF75-8953341A406F}</author>
    <author>tc={68199D33-7338-495D-978F-EBB72B0F9C4E}</author>
    <author>tc={07AE3284-36C1-456D-8B1D-AB04CE43DC72}</author>
    <author>tc={E4067334-830D-4356-B84F-B1E9AC20EBCA}</author>
    <author>tc={05425B69-AD74-4495-A6E3-2A8AABE9EB0F}</author>
    <author>tc={5D137713-851A-46D8-B976-6B35C8B91FA7}</author>
    <author>tc={F0691219-81A0-46F2-AE7C-D19E1A57A274}</author>
    <author>tc={FFD1A441-3430-4836-A820-83C93946D75C}</author>
    <author>tc={5E8525E0-EDA4-426A-9E42-03F3AE60DF6A}</author>
    <author>tc={A1A01122-AB29-492D-BAB9-616C5A0027F6}</author>
    <author>tc={B0B0CA82-984E-4BE1-BF07-C76A2E613318}</author>
    <author>tc={5A4E1651-088F-4C7A-AD76-921556032E76}</author>
    <author>tc={527EE4A4-CBAD-4E7D-A914-BC3B3EB1B341}</author>
  </authors>
  <commentList>
    <comment ref="B11" authorId="0" shapeId="0" xr:uid="{FBC8B6FB-D445-4915-A632-7AECDDE6415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当施設から指定する宿泊棟・風呂、利用を希望する指導者室をプルダウンより「○」として選択してください。</t>
      </text>
    </comment>
    <comment ref="C15" authorId="1" shapeId="0" xr:uid="{4A9453FC-5CCA-4923-8111-8D9B0CCDA26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★入所日は、「入所打合せ（11:00～）」、「入所式（11:30～）」
★退所日には
「退所点検（10分程度）」が必要です。(13時00分～)
★退所時間は、13:30です。それに合わせて活動をお考え下さい。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
      </text>
    </comment>
    <comment ref="AS18" authorId="2" shapeId="0" xr:uid="{CA91D650-1047-418E-A57F-FECB8F374B5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1日目の午後に行う活動を選択してください。</t>
      </text>
    </comment>
    <comment ref="BW18" authorId="3" shapeId="0" xr:uid="{4B05C2DC-4A8C-41A8-8AC0-72C892A5DF8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夜の活動を選択してください。</t>
      </text>
    </comment>
    <comment ref="AS19" authorId="4" shapeId="0" xr:uid="{2383F3ED-BA9B-41F3-A807-D49B65EAE2B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1日目の午後に行う活動の場所を選択してください。</t>
      </text>
    </comment>
    <comment ref="BW19" authorId="5" shapeId="0" xr:uid="{8BEF75D2-AB13-4B20-9C7E-2ACCA60B718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荒天時の場合の
　　　　　　　　夜の活動を選択してください。　　　　</t>
      </text>
    </comment>
    <comment ref="AS20" authorId="6" shapeId="0" xr:uid="{FB63BD88-8131-4B73-AF75-8953341A406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いかだ活動は、
5名または4名かつ30班以下の班編成
レザーは、
6名以下かつ25班以下の班編成
焼き板、火起こしは、
4名以下かつ19班以下の班編成
をご記入ください。</t>
      </text>
    </comment>
    <comment ref="BW20" authorId="7" shapeId="0" xr:uid="{68199D33-7338-495D-978F-EBB72B0F9C4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夜の活動を行う
　　　　　　時間を入力して　　　　　　
　　　　　　ください。
　　　　　　例　18:30～20:30</t>
      </text>
    </comment>
    <comment ref="BW21" authorId="8" shapeId="0" xr:uid="{07AE3284-36C1-456D-8B1D-AB04CE43DC7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班長会を行う場合の
　　　　　　場所を選択してください。</t>
      </text>
    </comment>
    <comment ref="AS22" authorId="9" shapeId="0" xr:uid="{E4067334-830D-4356-B84F-B1E9AC20EB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屋外での活動
（いかだ、釣り、サンドクラフト、ＦＤＧ、スコアオリエンテーリング、ポイントオリエンテーリング、ハイキング）を選択している場合は、荒天時の活動をご選択ください。</t>
      </text>
    </comment>
    <comment ref="BW22" authorId="10" shapeId="0" xr:uid="{05425B69-AD74-4495-A6E3-2A8AABE9EB0F}">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班長会を行う時間を入力してください。
　　　　　　例　21:00～21:30
</t>
      </text>
    </comment>
    <comment ref="AS23" authorId="11" shapeId="0" xr:uid="{5D137713-851A-46D8-B976-6B35C8B91FA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1日目の午後に行う荒天時の活動場所を選択してください。</t>
      </text>
    </comment>
    <comment ref="AS24" authorId="12" shapeId="0" xr:uid="{F0691219-81A0-46F2-AE7C-D19E1A57A27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レザーは、
6名以下かつ25班以下の班編成
焼き板、火起こしは、
4名以下かつ19班以下の班編成
をご記入ください。</t>
      </text>
    </comment>
    <comment ref="R28" authorId="13" shapeId="0" xr:uid="{FFD1A441-3430-4836-A820-83C93946D75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2日目の午前に行う活動を選択してください。</t>
      </text>
    </comment>
    <comment ref="R29" authorId="14" shapeId="0" xr:uid="{5E8525E0-EDA4-426A-9E42-03F3AE60DF6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野外炊事の班編成を記入してください。
８名以下かつ16班以内で班編成してください。</t>
      </text>
    </comment>
    <comment ref="C32" authorId="15" shapeId="0" xr:uid="{A1A01122-AB29-492D-BAB9-616C5A0027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朝のつどいの場所を選択してください。
（　）内は、荒天時の場所です。</t>
      </text>
    </comment>
    <comment ref="C36" authorId="16" shapeId="0" xr:uid="{B0B0CA82-984E-4BE1-BF07-C76A2E61331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特別な支援を要する児童、その他連絡事項がある場合、こちらにご記入ください。</t>
      </text>
    </comment>
    <comment ref="CP36" authorId="17" shapeId="0" xr:uid="{5A4E1651-088F-4C7A-AD76-921556032E7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原則
      冷房利用は6月～9月
      暖房利用は11月～3月  </t>
      </text>
    </comment>
    <comment ref="CP38" authorId="18" shapeId="0" xr:uid="{527EE4A4-CBAD-4E7D-A914-BC3B3EB1B34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【注文】は 「アレルギーがある者が別の弁当を注文」を指す。
【持参】は「アレルギーがある者が弁当を持参」を指す。  </t>
      </text>
    </comment>
  </commentList>
</comments>
</file>

<file path=xl/sharedStrings.xml><?xml version="1.0" encoding="utf-8"?>
<sst xmlns="http://schemas.openxmlformats.org/spreadsheetml/2006/main" count="1008" uniqueCount="423">
  <si>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</si>
  <si>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</si>
  <si>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</si>
  <si>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</si>
  <si>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</si>
  <si>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</si>
  <si>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</si>
  <si>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</si>
  <si>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</si>
  <si>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</si>
  <si>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</si>
  <si>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</si>
  <si>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</si>
  <si>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</si>
  <si>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</si>
  <si>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</si>
  <si>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</si>
  <si>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</si>
  <si>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</si>
  <si>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</si>
  <si>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</si>
  <si>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</si>
  <si>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</si>
  <si>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</si>
  <si>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</si>
  <si>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</si>
  <si>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</si>
  <si>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</si>
  <si>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</si>
  <si>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</si>
  <si>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</si>
  <si>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</si>
  <si>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</si>
  <si>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</si>
  <si>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</si>
  <si>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</si>
  <si>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</si>
  <si>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</si>
  <si>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</si>
  <si>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</si>
  <si>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</si>
  <si>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</si>
  <si>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</si>
  <si>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</si>
  <si>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</si>
  <si>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</si>
  <si>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</si>
  <si>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</si>
  <si>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</si>
  <si>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</si>
  <si>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</si>
  <si>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</si>
  <si>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</si>
  <si>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</si>
  <si>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</si>
  <si>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</si>
  <si>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</si>
  <si>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</si>
  <si>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</si>
  <si>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</si>
  <si>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</si>
  <si>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</si>
  <si>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</si>
  <si>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</si>
  <si>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</si>
  <si>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</si>
  <si>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</si>
  <si>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</si>
  <si>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</si>
  <si>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</si>
  <si>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</si>
  <si>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</si>
  <si>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</si>
  <si>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</si>
  <si>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</si>
  <si>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</si>
  <si>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</si>
  <si>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</si>
  <si>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</si>
  <si>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</si>
  <si>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</si>
  <si>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</si>
  <si>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</si>
  <si>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</si>
  <si>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</si>
  <si>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</si>
  <si>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</si>
  <si>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</si>
  <si>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</si>
  <si>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</si>
  <si>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</si>
  <si>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</si>
  <si>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</si>
  <si>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</si>
  <si>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</si>
  <si>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</si>
  <si>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</si>
  <si>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</si>
  <si>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</si>
  <si>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</si>
  <si>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</si>
  <si>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</si>
  <si>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</si>
  <si>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</si>
  <si>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</si>
  <si>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</si>
  <si>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</si>
  <si>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</si>
  <si>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</si>
  <si>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</si>
  <si>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</si>
  <si>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</si>
  <si>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</si>
  <si>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</si>
  <si>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</si>
  <si>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</si>
  <si>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</si>
  <si>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</si>
  <si>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</si>
  <si>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</si>
  <si>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</si>
  <si>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</si>
  <si>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</si>
  <si>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</si>
  <si>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</si>
  <si>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</si>
  <si>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</si>
  <si>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</si>
  <si>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</si>
  <si>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</si>
  <si>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</si>
  <si>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</si>
  <si>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</si>
  <si>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</si>
  <si>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</si>
  <si>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</si>
  <si>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宿舎</t>
    <rPh sb="0" eb="2">
      <t>シュクシャ</t>
    </rPh>
    <phoneticPr fontId="5"/>
  </si>
  <si>
    <t>利用日</t>
    <rPh sb="0" eb="3">
      <t>リヨウビ</t>
    </rPh>
    <phoneticPr fontId="5"/>
  </si>
  <si>
    <t>月</t>
    <rPh sb="0" eb="1">
      <t>ガツ</t>
    </rPh>
    <phoneticPr fontId="5"/>
  </si>
  <si>
    <t>日</t>
    <rPh sb="0" eb="1">
      <t>ニチ</t>
    </rPh>
    <phoneticPr fontId="5"/>
  </si>
  <si>
    <t>宿泊人数</t>
    <rPh sb="0" eb="2">
      <t>シュクハク</t>
    </rPh>
    <rPh sb="2" eb="4">
      <t>ニンズウ</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</si>
  <si>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</si>
  <si>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</si>
  <si>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</si>
  <si>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</si>
  <si>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</si>
  <si>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</si>
  <si>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第１宿泊棟(207、307は指導者室)</t>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</si>
  <si>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</si>
  <si>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</si>
  <si>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</si>
  <si>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</si>
  <si>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</si>
  <si>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</si>
  <si>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</si>
  <si>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</si>
  <si>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</si>
  <si>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</si>
  <si>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</si>
  <si>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</si>
  <si>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</si>
  <si>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</si>
  <si>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</si>
  <si>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</si>
  <si>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</si>
  <si>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</si>
  <si>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</si>
  <si>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</si>
  <si>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</si>
  <si>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</si>
  <si>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</si>
  <si>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</si>
  <si>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</si>
  <si>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</si>
  <si>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</si>
  <si>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</si>
  <si>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</si>
  <si>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</si>
  <si>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</si>
  <si>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</si>
  <si>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</si>
  <si>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</si>
  <si>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</si>
  <si>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</si>
  <si>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</si>
  <si>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</si>
  <si>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</si>
  <si>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</si>
  <si>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</si>
  <si>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</si>
  <si>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</si>
  <si>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</si>
  <si>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</si>
  <si>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</si>
  <si>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</si>
  <si>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</si>
  <si>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</si>
  <si>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</si>
  <si>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</si>
  <si>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</si>
  <si>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</si>
  <si>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</si>
  <si>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</si>
  <si>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</si>
  <si>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</si>
  <si>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</si>
  <si>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</si>
  <si>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多目的浴室</t>
    <rPh sb="0" eb="5">
      <t>タモクテキヨクシツ</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</si>
  <si>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</si>
  <si>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</si>
  <si>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宿泊棟　冷暖房使用</t>
    <rPh sb="0" eb="3">
      <t>シュクハクトウ</t>
    </rPh>
    <rPh sb="4" eb="9">
      <t>レイダンボウシヨウ</t>
    </rPh>
    <phoneticPr fontId="1"/>
  </si>
  <si>
    <t>食事　アレルギー対応</t>
    <rPh sb="0" eb="2">
      <t>ショクジ</t>
    </rPh>
    <rPh sb="8" eb="10">
      <t>タイオウ</t>
    </rPh>
    <phoneticPr fontId="1"/>
  </si>
  <si>
    <t>入所式　所長挨拶</t>
    <rPh sb="0" eb="3">
      <t>ニュウショシキ</t>
    </rPh>
    <rPh sb="4" eb="8">
      <t>ショチョウアイサツ</t>
    </rPh>
    <phoneticPr fontId="1"/>
  </si>
  <si>
    <t>オリエンテーション</t>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</si>
  <si>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</si>
  <si>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6"/>
  </si>
  <si>
    <t>注</t>
    <rPh sb="0" eb="1">
      <t>チュウ</t>
    </rPh>
    <phoneticPr fontId="26"/>
  </si>
  <si>
    <t>備考</t>
  </si>
  <si>
    <t>時間</t>
    <rPh sb="0" eb="2">
      <t>ジカン</t>
    </rPh>
    <phoneticPr fontId="1"/>
  </si>
  <si>
    <t>時間</t>
    <rPh sb="0" eb="2">
      <t>ジカン</t>
    </rPh>
    <phoneticPr fontId="26"/>
  </si>
  <si>
    <t>人</t>
    <rPh sb="0" eb="1">
      <t>ニン</t>
    </rPh>
    <phoneticPr fontId="26"/>
  </si>
  <si>
    <t>泊</t>
    <rPh sb="0" eb="1">
      <t>ハク</t>
    </rPh>
    <phoneticPr fontId="1"/>
  </si>
  <si>
    <t>泊</t>
    <rPh sb="0" eb="1">
      <t>ハク</t>
    </rPh>
    <phoneticPr fontId="26"/>
  </si>
  <si>
    <t>冷暖房（宿泊室）</t>
  </si>
  <si>
    <t>食</t>
    <rPh sb="0" eb="1">
      <t>ショク</t>
    </rPh>
    <phoneticPr fontId="26"/>
  </si>
  <si>
    <t>式</t>
    <rPh sb="0" eb="1">
      <t>シキ</t>
    </rPh>
    <phoneticPr fontId="26"/>
  </si>
  <si>
    <t>キャンプ用炊事用具</t>
  </si>
  <si>
    <t>台</t>
    <rPh sb="0" eb="1">
      <t>ダイ</t>
    </rPh>
    <phoneticPr fontId="1"/>
  </si>
  <si>
    <t>台</t>
    <rPh sb="0" eb="1">
      <t>ダイ</t>
    </rPh>
    <phoneticPr fontId="26"/>
  </si>
  <si>
    <t>自転車</t>
  </si>
  <si>
    <t>艇</t>
    <rPh sb="0" eb="1">
      <t>テイ</t>
    </rPh>
    <phoneticPr fontId="1"/>
  </si>
  <si>
    <t>艇</t>
    <rPh sb="0" eb="1">
      <t>テイ</t>
    </rPh>
    <phoneticPr fontId="26"/>
  </si>
  <si>
    <t>カッター</t>
  </si>
  <si>
    <t>会議室（２階会議室）</t>
  </si>
  <si>
    <t>17～21時</t>
    <rPh sb="5" eb="6">
      <t>ジ</t>
    </rPh>
    <phoneticPr fontId="1"/>
  </si>
  <si>
    <t>17～21時</t>
    <rPh sb="5" eb="6">
      <t>ジ</t>
    </rPh>
    <phoneticPr fontId="26"/>
  </si>
  <si>
    <t>9～17時</t>
    <rPh sb="4" eb="5">
      <t>ジ</t>
    </rPh>
    <phoneticPr fontId="1"/>
  </si>
  <si>
    <t>9～17時</t>
    <rPh sb="4" eb="5">
      <t>ジ</t>
    </rPh>
    <phoneticPr fontId="26"/>
  </si>
  <si>
    <t>体育館</t>
    <rPh sb="0" eb="3">
      <t>タイイクカン</t>
    </rPh>
    <phoneticPr fontId="1"/>
  </si>
  <si>
    <t>体育館</t>
    <rPh sb="0" eb="3">
      <t>タイイクカン</t>
    </rPh>
    <phoneticPr fontId="26"/>
  </si>
  <si>
    <t>人</t>
    <rPh sb="0" eb="1">
      <t>ヒト</t>
    </rPh>
    <phoneticPr fontId="26"/>
  </si>
  <si>
    <t>小学校児童以下</t>
    <rPh sb="0" eb="7">
      <t>ショウガッコウジドウイカ</t>
    </rPh>
    <phoneticPr fontId="26"/>
  </si>
  <si>
    <t>中学校生徒</t>
    <rPh sb="0" eb="5">
      <t>チュウガッコウセイト</t>
    </rPh>
    <phoneticPr fontId="26"/>
  </si>
  <si>
    <t>高等学校生徒</t>
    <rPh sb="0" eb="2">
      <t>コウトウ</t>
    </rPh>
    <rPh sb="2" eb="4">
      <t>ガッコウ</t>
    </rPh>
    <rPh sb="4" eb="6">
      <t>セイト</t>
    </rPh>
    <phoneticPr fontId="26"/>
  </si>
  <si>
    <t>大人</t>
    <rPh sb="0" eb="2">
      <t>オトナ</t>
    </rPh>
    <phoneticPr fontId="1"/>
  </si>
  <si>
    <t>大人</t>
    <rPh sb="0" eb="2">
      <t>オトナ</t>
    </rPh>
    <phoneticPr fontId="26"/>
  </si>
  <si>
    <t>利用予定人数等</t>
    <rPh sb="0" eb="4">
      <t>リヨウヨテイ</t>
    </rPh>
    <rPh sb="4" eb="7">
      <t>ニンズウトウ</t>
    </rPh>
    <phoneticPr fontId="26"/>
  </si>
  <si>
    <t>日(泊)数又は時間</t>
    <rPh sb="0" eb="1">
      <t>ニチ</t>
    </rPh>
    <rPh sb="2" eb="3">
      <t>ハク</t>
    </rPh>
    <rPh sb="4" eb="5">
      <t>スウ</t>
    </rPh>
    <rPh sb="5" eb="6">
      <t>マタ</t>
    </rPh>
    <rPh sb="7" eb="9">
      <t>ジカン</t>
    </rPh>
    <phoneticPr fontId="26"/>
  </si>
  <si>
    <t>種別</t>
    <rPh sb="0" eb="2">
      <t>シュベツ</t>
    </rPh>
    <phoneticPr fontId="26"/>
  </si>
  <si>
    <t>名称</t>
    <rPh sb="0" eb="2">
      <t>メイショウ</t>
    </rPh>
    <phoneticPr fontId="26"/>
  </si>
  <si>
    <t>利用しようとする施設、設備又は物品</t>
    <rPh sb="0" eb="2">
      <t>リヨウ</t>
    </rPh>
    <rPh sb="8" eb="10">
      <t>シセツ</t>
    </rPh>
    <rPh sb="11" eb="13">
      <t>セツビ</t>
    </rPh>
    <rPh sb="13" eb="14">
      <t>マタ</t>
    </rPh>
    <rPh sb="15" eb="17">
      <t>ブッピン</t>
    </rPh>
    <phoneticPr fontId="26"/>
  </si>
  <si>
    <t>指導者職/氏名</t>
    <rPh sb="0" eb="3">
      <t>シドウシャ</t>
    </rPh>
    <rPh sb="3" eb="4">
      <t>ショク</t>
    </rPh>
    <rPh sb="5" eb="7">
      <t>シメイ</t>
    </rPh>
    <phoneticPr fontId="26"/>
  </si>
  <si>
    <t>利用区分</t>
    <rPh sb="0" eb="4">
      <t>リヨウクブン</t>
    </rPh>
    <phoneticPr fontId="26"/>
  </si>
  <si>
    <t>まで</t>
    <phoneticPr fontId="26"/>
  </si>
  <si>
    <t>入退所時刻</t>
    <rPh sb="0" eb="3">
      <t>ニュウタイショ</t>
    </rPh>
    <rPh sb="3" eb="5">
      <t>ジコク</t>
    </rPh>
    <phoneticPr fontId="26"/>
  </si>
  <si>
    <t>から</t>
    <phoneticPr fontId="26"/>
  </si>
  <si>
    <t>利用期間</t>
    <rPh sb="0" eb="4">
      <t>リヨウキカン</t>
    </rPh>
    <phoneticPr fontId="26"/>
  </si>
  <si>
    <t>利用目的</t>
    <rPh sb="0" eb="4">
      <t>リヨウモクテキ</t>
    </rPh>
    <phoneticPr fontId="26"/>
  </si>
  <si>
    <t>団体名</t>
    <rPh sb="0" eb="3">
      <t>ダンタイメイ</t>
    </rPh>
    <phoneticPr fontId="1"/>
  </si>
  <si>
    <t>団体名</t>
    <rPh sb="0" eb="3">
      <t>ダンタイメイ</t>
    </rPh>
    <phoneticPr fontId="26"/>
  </si>
  <si>
    <t>申請者職/氏名</t>
    <rPh sb="0" eb="3">
      <t>シンセイシャ</t>
    </rPh>
    <rPh sb="3" eb="4">
      <t>ショク</t>
    </rPh>
    <rPh sb="5" eb="7">
      <t>シメイ</t>
    </rPh>
    <phoneticPr fontId="26"/>
  </si>
  <si>
    <t>申請者住所</t>
    <rPh sb="0" eb="5">
      <t>シンセイシャジュウショ</t>
    </rPh>
    <phoneticPr fontId="26"/>
  </si>
  <si>
    <t>香川県立屋島少年自然の家所長　殿</t>
    <rPh sb="0" eb="10">
      <t>カガワケンリツヤシマショウネンシゼン</t>
    </rPh>
    <rPh sb="11" eb="12">
      <t>イエ</t>
    </rPh>
    <rPh sb="12" eb="14">
      <t>ショチョウ</t>
    </rPh>
    <rPh sb="15" eb="16">
      <t>ドノ</t>
    </rPh>
    <phoneticPr fontId="26"/>
  </si>
  <si>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6"/>
  </si>
  <si>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</si>
  <si>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</si>
  <si>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</si>
  <si>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</si>
  <si>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</si>
  <si>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</si>
  <si>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</si>
  <si>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</si>
  <si>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</si>
  <si>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</si>
  <si>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</si>
  <si>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</si>
  <si>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</si>
  <si>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</si>
  <si>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</si>
  <si>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</si>
  <si>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</si>
  <si>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代表住所</t>
    <rPh sb="0" eb="2">
      <t>ダイヒョウ</t>
    </rPh>
    <rPh sb="2" eb="4">
      <t>ジュウショ</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</si>
  <si>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</si>
  <si>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</si>
  <si>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</si>
  <si>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</si>
  <si>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</si>
  <si>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</si>
  <si>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</si>
  <si>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月</t>
    <rPh sb="0" eb="1">
      <t>ツキ</t>
    </rPh>
    <phoneticPr fontId="1"/>
  </si>
  <si>
    <t>日</t>
    <rPh sb="0" eb="1">
      <t>ヒ</t>
    </rPh>
    <phoneticPr fontId="1"/>
  </si>
  <si>
    <t>夕食（食堂）</t>
    <rPh sb="0" eb="2">
      <t>ユウショク</t>
    </rPh>
    <rPh sb="3" eb="5">
      <t>ショクドウ</t>
    </rPh>
    <phoneticPr fontId="1"/>
  </si>
  <si>
    <t>昼食</t>
    <rPh sb="0" eb="2">
      <t>チュウショク</t>
    </rPh>
    <phoneticPr fontId="1"/>
  </si>
  <si>
    <t>朝食（食堂）</t>
    <rPh sb="0" eb="2">
      <t>チョウショク</t>
    </rPh>
    <rPh sb="3" eb="5">
      <t>ショクドウ</t>
    </rPh>
    <phoneticPr fontId="1"/>
  </si>
  <si>
    <t>入所式（体育館）</t>
    <rPh sb="0" eb="3">
      <t>ニュウショシキ</t>
    </rPh>
    <rPh sb="4" eb="7">
      <t>タイイクカン</t>
    </rPh>
    <phoneticPr fontId="1"/>
  </si>
  <si>
    <t>活動準備</t>
    <rPh sb="0" eb="4">
      <t>カツドウジュンビ</t>
    </rPh>
    <phoneticPr fontId="1"/>
  </si>
  <si>
    <t>消灯</t>
    <rPh sb="0" eb="2">
      <t>ショウトウ</t>
    </rPh>
    <phoneticPr fontId="1"/>
  </si>
  <si>
    <t>入室</t>
    <rPh sb="0" eb="2">
      <t>ニュウシツ</t>
    </rPh>
    <phoneticPr fontId="1"/>
  </si>
  <si>
    <t>夕食準備</t>
    <rPh sb="0" eb="4">
      <t>ユウショクジュンビ</t>
    </rPh>
    <phoneticPr fontId="1"/>
  </si>
  <si>
    <t>入浴</t>
    <rPh sb="0" eb="2">
      <t>ニュウヨク</t>
    </rPh>
    <phoneticPr fontId="1"/>
  </si>
  <si>
    <t>退所点検・退所</t>
    <rPh sb="0" eb="4">
      <t>タイショテンケン</t>
    </rPh>
    <rPh sb="5" eb="7">
      <t>タイショ</t>
    </rPh>
    <phoneticPr fontId="1"/>
  </si>
  <si>
    <t>起床</t>
    <rPh sb="0" eb="2">
      <t>キショウ</t>
    </rPh>
    <phoneticPr fontId="1"/>
  </si>
  <si>
    <t>朝のつどい</t>
    <rPh sb="0" eb="1">
      <t>アサ</t>
    </rPh>
    <phoneticPr fontId="1"/>
  </si>
  <si>
    <t>第2宿泊棟・研修棟</t>
    <phoneticPr fontId="1"/>
  </si>
  <si>
    <t>昼食（食堂）</t>
    <rPh sb="0" eb="2">
      <t>チュウショク</t>
    </rPh>
    <rPh sb="3" eb="5">
      <t>ショクドウ</t>
    </rPh>
    <phoneticPr fontId="1"/>
  </si>
  <si>
    <t>昼食準備</t>
    <rPh sb="0" eb="2">
      <t>チュウショク</t>
    </rPh>
    <rPh sb="2" eb="4">
      <t>ジュンビ</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</si>
  <si>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</si>
  <si>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</si>
  <si>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</si>
  <si>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</si>
  <si>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</si>
  <si>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</si>
  <si>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</si>
  <si>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</si>
  <si>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</si>
  <si>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</si>
  <si>
    <t>いかだ</t>
    <phoneticPr fontId="1"/>
  </si>
  <si>
    <t>釣り</t>
    <rPh sb="0" eb="1">
      <t>ツ</t>
    </rPh>
    <phoneticPr fontId="1"/>
  </si>
  <si>
    <t>まが玉</t>
    <rPh sb="2" eb="3">
      <t>タマ</t>
    </rPh>
    <phoneticPr fontId="1"/>
  </si>
  <si>
    <t>ﾚｻﾞｰｸﾗﾌﾄ</t>
    <phoneticPr fontId="1"/>
  </si>
  <si>
    <t>火起こし+焼き板(色付無し)</t>
    <rPh sb="0" eb="2">
      <t>ヒオ</t>
    </rPh>
    <rPh sb="5" eb="6">
      <t>ヤ</t>
    </rPh>
    <rPh sb="7" eb="8">
      <t>イタ</t>
    </rPh>
    <rPh sb="9" eb="11">
      <t>イロツケ</t>
    </rPh>
    <rPh sb="11" eb="12">
      <t>ナ</t>
    </rPh>
    <phoneticPr fontId="1"/>
  </si>
  <si>
    <t>ｽｺｱｵﾘｴﾝﾃｰﾘﾝｸﾞ</t>
    <phoneticPr fontId="1"/>
  </si>
  <si>
    <t>ﾎﾟｲﾝﾄｵﾘｴﾝﾃｰﾘﾝｸﾞ</t>
    <phoneticPr fontId="1"/>
  </si>
  <si>
    <t>ﾊｲｷﾝｸﾞ</t>
    <phoneticPr fontId="1"/>
  </si>
  <si>
    <t>軽ｽﾎﾟｰﾂ</t>
    <rPh sb="0" eb="1">
      <t>ケイ</t>
    </rPh>
    <phoneticPr fontId="1"/>
  </si>
  <si>
    <t>ｷｬﾝﾌﾟﾌｧｲﾔｰ(運動場)</t>
    <rPh sb="11" eb="14">
      <t>ウンドウジョウ</t>
    </rPh>
    <phoneticPr fontId="1"/>
  </si>
  <si>
    <t>ｷｬﾝﾌﾟﾌｧｲﾔｰ(運動広場)</t>
    <rPh sb="11" eb="15">
      <t>ウンドウヒロバ</t>
    </rPh>
    <phoneticPr fontId="1"/>
  </si>
  <si>
    <t>ｷｬﾝﾄﾞﾙｻｰﾋﾞｽ(体育館)</t>
    <rPh sb="12" eb="15">
      <t>タイイクカン</t>
    </rPh>
    <phoneticPr fontId="1"/>
  </si>
  <si>
    <t>その他(備考に内容記入)</t>
    <rPh sb="2" eb="3">
      <t>タ</t>
    </rPh>
    <rPh sb="4" eb="6">
      <t>ビコウ</t>
    </rPh>
    <rPh sb="7" eb="9">
      <t>ナイヨウ</t>
    </rPh>
    <rPh sb="9" eb="11">
      <t>キニュウ</t>
    </rPh>
    <phoneticPr fontId="1"/>
  </si>
  <si>
    <t>(荒)まが玉</t>
    <rPh sb="1" eb="2">
      <t>アラ</t>
    </rPh>
    <rPh sb="5" eb="6">
      <t>タマ</t>
    </rPh>
    <phoneticPr fontId="1"/>
  </si>
  <si>
    <t>(荒)ﾚｻﾞｰｸﾗﾌﾄ</t>
    <rPh sb="1" eb="2">
      <t>アラ</t>
    </rPh>
    <phoneticPr fontId="1"/>
  </si>
  <si>
    <t>(荒)軽ｽﾎﾟｰﾂ</t>
    <rPh sb="3" eb="4">
      <t>ケイ</t>
    </rPh>
    <phoneticPr fontId="1"/>
  </si>
  <si>
    <t>(荒)ｷｬﾝﾄﾞﾙｻｰﾋﾞｽ(体育館)</t>
    <rPh sb="15" eb="18">
      <t>タイイクカン</t>
    </rPh>
    <phoneticPr fontId="1"/>
  </si>
  <si>
    <t>(荒)その他(備考に内容記入)</t>
    <rPh sb="5" eb="6">
      <t>タ</t>
    </rPh>
    <rPh sb="7" eb="9">
      <t>ビコウ</t>
    </rPh>
    <rPh sb="10" eb="12">
      <t>ナイヨウ</t>
    </rPh>
    <rPh sb="12" eb="14">
      <t>キニュウ</t>
    </rPh>
    <phoneticPr fontId="1"/>
  </si>
  <si>
    <t>その他(備考に内容記入)</t>
    <rPh sb="2" eb="3">
      <t>タ</t>
    </rPh>
    <rPh sb="4" eb="6">
      <t>ビコウ</t>
    </rPh>
    <rPh sb="7" eb="11">
      <t>ナイヨウキニュウ</t>
    </rPh>
    <phoneticPr fontId="1"/>
  </si>
  <si>
    <t>(荒)その他(備考に内容記入)</t>
    <rPh sb="1" eb="2">
      <t>アラ</t>
    </rPh>
    <rPh sb="5" eb="6">
      <t>タ</t>
    </rPh>
    <rPh sb="7" eb="9">
      <t>ビコウ</t>
    </rPh>
    <rPh sb="10" eb="14">
      <t>ナイヨウキニュウ</t>
    </rPh>
    <phoneticPr fontId="1"/>
  </si>
  <si>
    <t>あり</t>
  </si>
  <si>
    <t>(荒)火起こし+焼き板(色無し)</t>
    <rPh sb="3" eb="5">
      <t>ヒオ</t>
    </rPh>
    <rPh sb="8" eb="9">
      <t>ヤ</t>
    </rPh>
    <rPh sb="10" eb="11">
      <t>イタ</t>
    </rPh>
    <rPh sb="12" eb="13">
      <t>イロ</t>
    </rPh>
    <rPh sb="13" eb="14">
      <t>ナ</t>
    </rPh>
    <phoneticPr fontId="1"/>
  </si>
  <si>
    <t>16:30～夕方打ち合わせ</t>
    <rPh sb="6" eb="8">
      <t>ユウガタ</t>
    </rPh>
    <rPh sb="8" eb="9">
      <t>ウ</t>
    </rPh>
    <rPh sb="10" eb="11">
      <t>ア</t>
    </rPh>
    <phoneticPr fontId="1"/>
  </si>
  <si>
    <t>海浜活動棟</t>
    <rPh sb="0" eb="5">
      <t>カイヒンカツドウトウ</t>
    </rPh>
    <phoneticPr fontId="1"/>
  </si>
  <si>
    <t>プール棟</t>
    <rPh sb="3" eb="4">
      <t>トウ</t>
    </rPh>
    <phoneticPr fontId="1"/>
  </si>
  <si>
    <t>食堂下P</t>
    <rPh sb="0" eb="3">
      <t>ショクドウシタ</t>
    </rPh>
    <phoneticPr fontId="1"/>
  </si>
  <si>
    <t>管理棟下P</t>
    <rPh sb="0" eb="4">
      <t>カンリトウシタ</t>
    </rPh>
    <phoneticPr fontId="1"/>
  </si>
  <si>
    <t>食堂下P+管理棟下P</t>
    <rPh sb="0" eb="3">
      <t>ショクドウシタ</t>
    </rPh>
    <rPh sb="5" eb="9">
      <t>カンリトウシタ</t>
    </rPh>
    <phoneticPr fontId="1"/>
  </si>
  <si>
    <t>施設周辺</t>
    <rPh sb="0" eb="2">
      <t>シセツ</t>
    </rPh>
    <rPh sb="2" eb="4">
      <t>シュウヘン</t>
    </rPh>
    <phoneticPr fontId="1"/>
  </si>
  <si>
    <t>その他</t>
    <rPh sb="2" eb="3">
      <t>タ</t>
    </rPh>
    <phoneticPr fontId="1"/>
  </si>
  <si>
    <t>班長会(宿泊棟内)</t>
    <rPh sb="0" eb="3">
      <t>ハンチョウカイ</t>
    </rPh>
    <rPh sb="4" eb="7">
      <t>シュクハクトウ</t>
    </rPh>
    <rPh sb="7" eb="8">
      <t>ナイ</t>
    </rPh>
    <phoneticPr fontId="1"/>
  </si>
  <si>
    <t>班長会(2階会議室･冷暖房あり)</t>
    <rPh sb="0" eb="3">
      <t>ハンチョウカイ</t>
    </rPh>
    <rPh sb="5" eb="6">
      <t>カイ</t>
    </rPh>
    <rPh sb="6" eb="9">
      <t>カイギシツ</t>
    </rPh>
    <rPh sb="10" eb="13">
      <t>レイダンボウ</t>
    </rPh>
    <phoneticPr fontId="1"/>
  </si>
  <si>
    <t>班長会(2階会議室･冷暖房なし)</t>
    <rPh sb="0" eb="3">
      <t>ハンチョウカイ</t>
    </rPh>
    <rPh sb="5" eb="6">
      <t>カイ</t>
    </rPh>
    <rPh sb="6" eb="9">
      <t>カイギシツ</t>
    </rPh>
    <rPh sb="10" eb="13">
      <t>レイダンボウ</t>
    </rPh>
    <phoneticPr fontId="1"/>
  </si>
  <si>
    <t>班長会なし</t>
    <rPh sb="0" eb="3">
      <t>ハンチョウカイ</t>
    </rPh>
    <phoneticPr fontId="1"/>
  </si>
  <si>
    <t>活動（晴天時）選択肢</t>
    <rPh sb="0" eb="2">
      <t>カツドウ</t>
    </rPh>
    <rPh sb="3" eb="5">
      <t>セイテン</t>
    </rPh>
    <rPh sb="5" eb="6">
      <t>ジ</t>
    </rPh>
    <rPh sb="7" eb="10">
      <t>センタクシ</t>
    </rPh>
    <phoneticPr fontId="1"/>
  </si>
  <si>
    <t>活動（荒天時）選択肢</t>
    <rPh sb="0" eb="2">
      <t>カツドウ</t>
    </rPh>
    <rPh sb="3" eb="6">
      <t>コウテンジ</t>
    </rPh>
    <rPh sb="7" eb="10">
      <t>センタクシ</t>
    </rPh>
    <phoneticPr fontId="1"/>
  </si>
  <si>
    <t>活動（晴天時・荒天時）場所選択肢</t>
    <rPh sb="0" eb="2">
      <t>カツドウ</t>
    </rPh>
    <rPh sb="3" eb="5">
      <t>セイテン</t>
    </rPh>
    <rPh sb="5" eb="6">
      <t>ジ</t>
    </rPh>
    <rPh sb="7" eb="10">
      <t>コウテンジ</t>
    </rPh>
    <rPh sb="11" eb="13">
      <t>バショ</t>
    </rPh>
    <rPh sb="13" eb="16">
      <t>センタクシ</t>
    </rPh>
    <phoneticPr fontId="1"/>
  </si>
  <si>
    <t>FDG(1～18H)</t>
    <phoneticPr fontId="1"/>
  </si>
  <si>
    <t>FDG(1～12H)</t>
    <phoneticPr fontId="1"/>
  </si>
  <si>
    <t>FDG(13～18H)</t>
    <phoneticPr fontId="1"/>
  </si>
  <si>
    <t>夜の活動選択肢</t>
    <rPh sb="0" eb="1">
      <t>ヨル</t>
    </rPh>
    <rPh sb="2" eb="4">
      <t>カツドウ</t>
    </rPh>
    <rPh sb="4" eb="7">
      <t>センタクシ</t>
    </rPh>
    <phoneticPr fontId="1"/>
  </si>
  <si>
    <t>荒天時の夜の活動選択肢</t>
    <rPh sb="0" eb="3">
      <t>コウテンジ</t>
    </rPh>
    <rPh sb="4" eb="5">
      <t>ヨル</t>
    </rPh>
    <rPh sb="6" eb="8">
      <t>カツドウ</t>
    </rPh>
    <rPh sb="8" eb="11">
      <t>センタクシ</t>
    </rPh>
    <phoneticPr fontId="1"/>
  </si>
  <si>
    <t>班長会選択肢</t>
    <rPh sb="0" eb="3">
      <t>ハンチョウカイ</t>
    </rPh>
    <rPh sb="3" eb="6">
      <t>センタクシ</t>
    </rPh>
    <phoneticPr fontId="1"/>
  </si>
  <si>
    <t>1日目の活動に関する備考</t>
    <rPh sb="1" eb="3">
      <t>ニチメ</t>
    </rPh>
    <rPh sb="4" eb="6">
      <t>カツドウ</t>
    </rPh>
    <rPh sb="7" eb="8">
      <t>カン</t>
    </rPh>
    <rPh sb="10" eb="12">
      <t>ビコウ</t>
    </rPh>
    <phoneticPr fontId="1"/>
  </si>
  <si>
    <t>２日目の活動に関する備考</t>
    <rPh sb="1" eb="3">
      <t>ニチメ</t>
    </rPh>
    <rPh sb="4" eb="6">
      <t>カツドウ</t>
    </rPh>
    <rPh sb="7" eb="8">
      <t>カン</t>
    </rPh>
    <rPh sb="10" eb="12">
      <t>ビコウ</t>
    </rPh>
    <phoneticPr fontId="1"/>
  </si>
  <si>
    <t>ｻﾝﾄﾞｸﾗﾌﾄ/ﾋﾞｰﾁｺｰﾐﾝｸﾞ</t>
    <phoneticPr fontId="1"/>
  </si>
  <si>
    <t>夕方打ち合わせ16時30分</t>
    <rPh sb="0" eb="2">
      <t>ユウガタ</t>
    </rPh>
    <rPh sb="2" eb="3">
      <t>ウ</t>
    </rPh>
    <rPh sb="4" eb="5">
      <t>ア</t>
    </rPh>
    <rPh sb="9" eb="10">
      <t>ジ</t>
    </rPh>
    <rPh sb="12" eb="13">
      <t>フン</t>
    </rPh>
    <phoneticPr fontId="1"/>
  </si>
  <si>
    <t>×</t>
  </si>
  <si>
    <t>活動準備・精算確認(第一宿8時40分・第二宿8時45分)</t>
    <rPh sb="0" eb="4">
      <t>カツドウジュンビ</t>
    </rPh>
    <rPh sb="5" eb="9">
      <t>セイサンカクニン</t>
    </rPh>
    <rPh sb="10" eb="12">
      <t>ダイイチ</t>
    </rPh>
    <rPh sb="12" eb="13">
      <t>ヤド</t>
    </rPh>
    <rPh sb="14" eb="15">
      <t>ジ</t>
    </rPh>
    <rPh sb="17" eb="18">
      <t>フン</t>
    </rPh>
    <rPh sb="19" eb="21">
      <t>ダイニ</t>
    </rPh>
    <rPh sb="21" eb="22">
      <t>ヤド</t>
    </rPh>
    <rPh sb="23" eb="24">
      <t>ジ</t>
    </rPh>
    <rPh sb="26" eb="27">
      <t>フン</t>
    </rPh>
    <phoneticPr fontId="1"/>
  </si>
  <si>
    <t>入所打ち合わせ11時00分</t>
    <rPh sb="0" eb="3">
      <t>ニュウショウ</t>
    </rPh>
    <rPh sb="4" eb="5">
      <t>ア</t>
    </rPh>
    <rPh sb="9" eb="10">
      <t>ジ</t>
    </rPh>
    <rPh sb="12" eb="13">
      <t>フン</t>
    </rPh>
    <phoneticPr fontId="1"/>
  </si>
  <si>
    <t>曜日</t>
    <rPh sb="0" eb="2">
      <t>ヨウビ</t>
    </rPh>
    <phoneticPr fontId="1"/>
  </si>
  <si>
    <t>3階</t>
    <rPh sb="1" eb="2">
      <t>カイ</t>
    </rPh>
    <phoneticPr fontId="1"/>
  </si>
  <si>
    <t>2階</t>
    <rPh sb="1" eb="2">
      <t>カイ</t>
    </rPh>
    <phoneticPr fontId="1"/>
  </si>
  <si>
    <t>3階指導者室(307)</t>
    <rPh sb="1" eb="2">
      <t>カイ</t>
    </rPh>
    <rPh sb="2" eb="6">
      <t>シドウシャシツ</t>
    </rPh>
    <phoneticPr fontId="1"/>
  </si>
  <si>
    <t>2階指導者室(207)</t>
    <rPh sb="1" eb="2">
      <t>カイ</t>
    </rPh>
    <rPh sb="2" eb="6">
      <t>シドウシャシツ</t>
    </rPh>
    <phoneticPr fontId="1"/>
  </si>
  <si>
    <t>1階女風呂</t>
    <rPh sb="1" eb="2">
      <t>カイ</t>
    </rPh>
    <rPh sb="2" eb="3">
      <t>オンナ</t>
    </rPh>
    <rPh sb="3" eb="5">
      <t>ブロ</t>
    </rPh>
    <phoneticPr fontId="1"/>
  </si>
  <si>
    <t>1階男風呂</t>
    <rPh sb="1" eb="2">
      <t>カイ</t>
    </rPh>
    <rPh sb="2" eb="3">
      <t>オトコ</t>
    </rPh>
    <rPh sb="3" eb="5">
      <t>ブロ</t>
    </rPh>
    <phoneticPr fontId="1"/>
  </si>
  <si>
    <t>指導者室3</t>
    <rPh sb="0" eb="4">
      <t>シドウシャシツ</t>
    </rPh>
    <phoneticPr fontId="1"/>
  </si>
  <si>
    <t>指導者室2</t>
    <rPh sb="0" eb="4">
      <t>シドウシャシツ</t>
    </rPh>
    <phoneticPr fontId="1"/>
  </si>
  <si>
    <t>指導者室1</t>
    <rPh sb="0" eb="3">
      <t>シドウシャ</t>
    </rPh>
    <rPh sb="3" eb="4">
      <t>シツ</t>
    </rPh>
    <phoneticPr fontId="1"/>
  </si>
  <si>
    <t>1階</t>
    <rPh sb="1" eb="2">
      <t>カイ</t>
    </rPh>
    <phoneticPr fontId="1"/>
  </si>
  <si>
    <t>ｷｬﾝﾌﾟﾌｧｲﾔｰ(野外集会場)</t>
    <rPh sb="12" eb="15">
      <t>シュウカイジョウ</t>
    </rPh>
    <rPh sb="15" eb="16">
      <t>）</t>
    </rPh>
    <phoneticPr fontId="1"/>
  </si>
  <si>
    <t>学校行事を行うため。</t>
  </si>
  <si>
    <t>学校行事(県内)</t>
  </si>
  <si>
    <t>(体育館)</t>
  </si>
  <si>
    <t>大会議室</t>
    <rPh sb="0" eb="1">
      <t>ダイ</t>
    </rPh>
    <phoneticPr fontId="1"/>
  </si>
  <si>
    <t>２階会議室</t>
    <rPh sb="1" eb="2">
      <t>カイ</t>
    </rPh>
    <phoneticPr fontId="1"/>
  </si>
  <si>
    <t>３階会議室</t>
    <rPh sb="1" eb="2">
      <t>カイ</t>
    </rPh>
    <phoneticPr fontId="1"/>
  </si>
  <si>
    <t>大会議室(冷暖房なし)</t>
    <rPh sb="0" eb="1">
      <t>ダイ</t>
    </rPh>
    <rPh sb="1" eb="4">
      <t>カイギシツ</t>
    </rPh>
    <rPh sb="5" eb="8">
      <t>レイダンボウ</t>
    </rPh>
    <phoneticPr fontId="1"/>
  </si>
  <si>
    <t>大会議室(冷暖房あり)</t>
    <rPh sb="0" eb="1">
      <t>ダイ</t>
    </rPh>
    <rPh sb="1" eb="4">
      <t>カイギシツ</t>
    </rPh>
    <rPh sb="5" eb="8">
      <t>レイダンボウ</t>
    </rPh>
    <phoneticPr fontId="1"/>
  </si>
  <si>
    <t>ｷｬﾝﾄﾞﾙｻｰﾋﾞｽ(大会議室･冷暖房あり)</t>
    <rPh sb="14" eb="15">
      <t>・</t>
    </rPh>
    <rPh sb="15" eb="18">
      <t>レイダンボウ</t>
    </rPh>
    <rPh sb="17" eb="20">
      <t>レイダンボウ</t>
    </rPh>
    <phoneticPr fontId="1"/>
  </si>
  <si>
    <t>ｷｬﾝﾄﾞﾙｻｰﾋﾞｽ(大会議室･冷暖房なし)</t>
    <rPh sb="14" eb="15">
      <t>・</t>
    </rPh>
    <rPh sb="15" eb="18">
      <t>レイダンボウ</t>
    </rPh>
    <rPh sb="18" eb="20">
      <t>ナシ</t>
    </rPh>
    <phoneticPr fontId="1"/>
  </si>
  <si>
    <t>ｷｬﾝﾄﾞﾙｻｰﾋﾞｽ(3階会議室･冷暖房あり)</t>
    <rPh sb="12" eb="15">
      <t>カイギシツ</t>
    </rPh>
    <rPh sb="15" eb="16">
      <t>・</t>
    </rPh>
    <rPh sb="16" eb="19">
      <t>レイダンボウ</t>
    </rPh>
    <phoneticPr fontId="1"/>
  </si>
  <si>
    <t>ｷｬﾝﾄﾞﾙｻｰﾋﾞｽ(3階会議室･冷暖房なし)</t>
    <rPh sb="12" eb="15">
      <t>カイギシツ</t>
    </rPh>
    <rPh sb="15" eb="16">
      <t>・</t>
    </rPh>
    <rPh sb="16" eb="19">
      <t>レイダンボウ</t>
    </rPh>
    <phoneticPr fontId="1"/>
  </si>
  <si>
    <t>(荒)ｷｬﾝﾄﾞﾙｻｰﾋﾞｽ(大会議室･冷暖房あり)</t>
    <rPh sb="1" eb="2">
      <t>アラ</t>
    </rPh>
    <rPh sb="17" eb="18">
      <t>・</t>
    </rPh>
    <rPh sb="18" eb="21">
      <t>レイダンボウ</t>
    </rPh>
    <rPh sb="20" eb="23">
      <t>レイダンボウ</t>
    </rPh>
    <phoneticPr fontId="1"/>
  </si>
  <si>
    <t>(荒)ｷｬﾝﾄﾞﾙｻｰﾋﾞｽ(大会議室･冷暖房なし)</t>
    <rPh sb="1" eb="2">
      <t>アラ</t>
    </rPh>
    <rPh sb="17" eb="18">
      <t>・</t>
    </rPh>
    <rPh sb="18" eb="21">
      <t>レイダンボウ</t>
    </rPh>
    <rPh sb="21" eb="23">
      <t>ナシ</t>
    </rPh>
    <phoneticPr fontId="1"/>
  </si>
  <si>
    <t>(荒)ｷｬﾝﾄﾞﾙｻｰﾋﾞｽ(3階会議室･冷暖房あり)</t>
    <rPh sb="1" eb="2">
      <t>アラ</t>
    </rPh>
    <rPh sb="15" eb="18">
      <t>カイギシツ</t>
    </rPh>
    <rPh sb="18" eb="19">
      <t>・</t>
    </rPh>
    <rPh sb="19" eb="22">
      <t>レイダンボウ</t>
    </rPh>
    <phoneticPr fontId="1"/>
  </si>
  <si>
    <t>(荒)ｷｬﾝﾄﾞﾙｻｰﾋﾞｽ(3階会議室･冷暖房なし)</t>
    <rPh sb="1" eb="2">
      <t>アラ</t>
    </rPh>
    <rPh sb="15" eb="18">
      <t>カイギシツ</t>
    </rPh>
    <rPh sb="18" eb="19">
      <t>・</t>
    </rPh>
    <rPh sb="19" eb="22">
      <t>レイダンボウ</t>
    </rPh>
    <phoneticPr fontId="1"/>
  </si>
  <si>
    <t>班長会(大会議室･冷暖房あり)</t>
    <rPh sb="0" eb="3">
      <t>ハンチョウカイ</t>
    </rPh>
    <rPh sb="4" eb="5">
      <t>ダイ</t>
    </rPh>
    <rPh sb="5" eb="8">
      <t>カイギシツ</t>
    </rPh>
    <rPh sb="9" eb="12">
      <t>レイダンボウ</t>
    </rPh>
    <phoneticPr fontId="1"/>
  </si>
  <si>
    <t>班長会(大会議室･冷暖房なし)</t>
    <rPh sb="0" eb="3">
      <t>ハンチョウカイ</t>
    </rPh>
    <rPh sb="4" eb="5">
      <t>ダイ</t>
    </rPh>
    <rPh sb="5" eb="8">
      <t>カイギシツ</t>
    </rPh>
    <rPh sb="9" eb="12">
      <t>レイダンボウ</t>
    </rPh>
    <phoneticPr fontId="1"/>
  </si>
  <si>
    <t>班長会(3階会議室･冷暖房なし)</t>
    <rPh sb="0" eb="3">
      <t>ハンチョウカイ</t>
    </rPh>
    <rPh sb="5" eb="6">
      <t>カイ</t>
    </rPh>
    <rPh sb="6" eb="9">
      <t>カイギシツ</t>
    </rPh>
    <rPh sb="10" eb="13">
      <t>レイダンボウ</t>
    </rPh>
    <phoneticPr fontId="1"/>
  </si>
  <si>
    <t>班長会(3階会議室･冷暖房あり)</t>
    <rPh sb="0" eb="3">
      <t>ハンチョウカイ</t>
    </rPh>
    <rPh sb="5" eb="6">
      <t>カイ</t>
    </rPh>
    <rPh sb="6" eb="9">
      <t>カイギシツ</t>
    </rPh>
    <rPh sb="10" eb="13">
      <t>レイダンボウ</t>
    </rPh>
    <phoneticPr fontId="1"/>
  </si>
  <si>
    <t>大会議室（冷暖房）</t>
    <rPh sb="1" eb="3">
      <t>カイギ</t>
    </rPh>
    <phoneticPr fontId="1"/>
  </si>
  <si>
    <t>２階会議室（冷暖房）</t>
    <rPh sb="1" eb="2">
      <t>カイ</t>
    </rPh>
    <rPh sb="2" eb="4">
      <t>カイギ</t>
    </rPh>
    <phoneticPr fontId="1"/>
  </si>
  <si>
    <t>３階会議室（冷暖房）</t>
    <rPh sb="1" eb="2">
      <t>カイ</t>
    </rPh>
    <rPh sb="2" eb="4">
      <t>カイギ</t>
    </rPh>
    <phoneticPr fontId="1"/>
  </si>
  <si>
    <t>(荒)焼き板(色有りマーカー持込)</t>
    <rPh sb="3" eb="4">
      <t>ヤ</t>
    </rPh>
    <rPh sb="5" eb="6">
      <t>イタ</t>
    </rPh>
    <rPh sb="7" eb="8">
      <t>イロ</t>
    </rPh>
    <rPh sb="8" eb="9">
      <t>ア</t>
    </rPh>
    <rPh sb="14" eb="16">
      <t>モチコミ</t>
    </rPh>
    <phoneticPr fontId="1"/>
  </si>
  <si>
    <t>(荒)焼き板(色有りマーカー貸出)</t>
    <rPh sb="3" eb="4">
      <t>ヤ</t>
    </rPh>
    <rPh sb="5" eb="6">
      <t>イタ</t>
    </rPh>
    <rPh sb="7" eb="8">
      <t>イロ</t>
    </rPh>
    <rPh sb="8" eb="9">
      <t>ア</t>
    </rPh>
    <rPh sb="14" eb="16">
      <t>カシダシ</t>
    </rPh>
    <phoneticPr fontId="1"/>
  </si>
  <si>
    <t>焼き板(色有りマーカー貸出)</t>
    <rPh sb="0" eb="1">
      <t>ヤ</t>
    </rPh>
    <rPh sb="2" eb="3">
      <t>イタ</t>
    </rPh>
    <rPh sb="4" eb="5">
      <t>イロ</t>
    </rPh>
    <rPh sb="5" eb="6">
      <t>ア</t>
    </rPh>
    <rPh sb="11" eb="13">
      <t>カシダシ</t>
    </rPh>
    <phoneticPr fontId="1"/>
  </si>
  <si>
    <t>焼き板(色有りマーカー持込)</t>
    <rPh sb="0" eb="1">
      <t>ヤ</t>
    </rPh>
    <rPh sb="2" eb="3">
      <t>イタ</t>
    </rPh>
    <rPh sb="4" eb="5">
      <t>イロ</t>
    </rPh>
    <rPh sb="5" eb="6">
      <t>ア</t>
    </rPh>
    <rPh sb="11" eb="13">
      <t>モチコミ</t>
    </rPh>
    <phoneticPr fontId="1"/>
  </si>
  <si>
    <t>会議室（３階会議室）</t>
    <rPh sb="6" eb="8">
      <t>カイギ</t>
    </rPh>
    <phoneticPr fontId="1"/>
  </si>
  <si>
    <t>会議室（大会議室）</t>
    <rPh sb="5" eb="7">
      <t>カイギ</t>
    </rPh>
    <phoneticPr fontId="1"/>
  </si>
  <si>
    <t>注文品申込書</t>
    <rPh sb="0" eb="6">
      <t>チュウモンヒンモウシコミショ</t>
    </rPh>
    <phoneticPr fontId="1"/>
  </si>
  <si>
    <t>火起こし+FDG(入替無)</t>
    <rPh sb="0" eb="2">
      <t>ヒオ</t>
    </rPh>
    <rPh sb="9" eb="12">
      <t>イレカエナ</t>
    </rPh>
    <phoneticPr fontId="1"/>
  </si>
  <si>
    <t>火起こし+FDG(入替有)</t>
    <rPh sb="0" eb="2">
      <t>ヒオ</t>
    </rPh>
    <rPh sb="9" eb="11">
      <t>イレカエ</t>
    </rPh>
    <rPh sb="11" eb="12">
      <t>アリ</t>
    </rPh>
    <phoneticPr fontId="1"/>
  </si>
  <si>
    <t>焼き板(色付無し)+FDG(入替有)</t>
    <rPh sb="0" eb="1">
      <t>ヤ</t>
    </rPh>
    <rPh sb="2" eb="3">
      <t>イタ</t>
    </rPh>
    <rPh sb="4" eb="5">
      <t>イロ</t>
    </rPh>
    <rPh sb="5" eb="6">
      <t>ツケ</t>
    </rPh>
    <rPh sb="6" eb="7">
      <t>ナ</t>
    </rPh>
    <phoneticPr fontId="1"/>
  </si>
  <si>
    <t>焼き板(色付無し)+FDG(入替無)</t>
    <rPh sb="0" eb="1">
      <t>ヤ</t>
    </rPh>
    <rPh sb="2" eb="3">
      <t>イタ</t>
    </rPh>
    <rPh sb="4" eb="5">
      <t>イロ</t>
    </rPh>
    <rPh sb="5" eb="6">
      <t>ツケ</t>
    </rPh>
    <rPh sb="6" eb="7">
      <t>ナ</t>
    </rPh>
    <rPh sb="16" eb="17">
      <t>ナ</t>
    </rPh>
    <phoneticPr fontId="1"/>
  </si>
  <si>
    <t>火起こし+軽ｽﾎﾟｰﾂ(入替有)</t>
    <rPh sb="0" eb="2">
      <t>ヒオ</t>
    </rPh>
    <rPh sb="5" eb="6">
      <t>ケイ</t>
    </rPh>
    <phoneticPr fontId="1"/>
  </si>
  <si>
    <t>火起こし+軽ｽﾎﾟｰﾂ(入替無)</t>
    <rPh sb="0" eb="2">
      <t>ヒオ</t>
    </rPh>
    <rPh sb="5" eb="6">
      <t>ケイ</t>
    </rPh>
    <rPh sb="14" eb="15">
      <t>ナ</t>
    </rPh>
    <phoneticPr fontId="1"/>
  </si>
  <si>
    <t>焼き板(色付無し)+軽ｽﾎﾟｰﾂ(入替有)</t>
    <rPh sb="0" eb="1">
      <t>ヤ</t>
    </rPh>
    <rPh sb="2" eb="3">
      <t>イタ</t>
    </rPh>
    <rPh sb="4" eb="7">
      <t>イロツケナ</t>
    </rPh>
    <rPh sb="10" eb="11">
      <t>ケイ</t>
    </rPh>
    <phoneticPr fontId="1"/>
  </si>
  <si>
    <t>焼き板(色付無し)+軽ｽﾎﾟｰﾂ(入替無)</t>
    <rPh sb="0" eb="1">
      <t>ヤ</t>
    </rPh>
    <rPh sb="2" eb="3">
      <t>イタ</t>
    </rPh>
    <rPh sb="4" eb="7">
      <t>イロツケナ</t>
    </rPh>
    <rPh sb="10" eb="11">
      <t>ケイ</t>
    </rPh>
    <rPh sb="19" eb="20">
      <t>ナ</t>
    </rPh>
    <phoneticPr fontId="1"/>
  </si>
  <si>
    <t>(荒)火起こし+軽ｽﾎﾟｰﾂ(入替有)</t>
    <rPh sb="3" eb="5">
      <t>ヒオ</t>
    </rPh>
    <rPh sb="8" eb="9">
      <t>ケイ</t>
    </rPh>
    <rPh sb="15" eb="17">
      <t>イレカエ</t>
    </rPh>
    <rPh sb="17" eb="18">
      <t>アリ</t>
    </rPh>
    <phoneticPr fontId="1"/>
  </si>
  <si>
    <t>(荒)火起こし+軽ｽﾎﾟｰﾂ(入替無)</t>
    <rPh sb="3" eb="5">
      <t>ヒオ</t>
    </rPh>
    <rPh sb="8" eb="9">
      <t>ケイ</t>
    </rPh>
    <rPh sb="17" eb="18">
      <t>ナ</t>
    </rPh>
    <phoneticPr fontId="1"/>
  </si>
  <si>
    <t>(荒)焼き板(色無し)+軽ｽﾎﾟｰﾂ(入替有)</t>
    <rPh sb="3" eb="4">
      <t>ヤ</t>
    </rPh>
    <rPh sb="5" eb="6">
      <t>イタ</t>
    </rPh>
    <rPh sb="7" eb="8">
      <t>イロ</t>
    </rPh>
    <rPh sb="8" eb="9">
      <t>ナ</t>
    </rPh>
    <rPh sb="12" eb="13">
      <t>ケイ</t>
    </rPh>
    <phoneticPr fontId="1"/>
  </si>
  <si>
    <t>(荒)焼き板(色無し)+軽ｽﾎﾟｰﾂ(入替無)</t>
    <rPh sb="3" eb="4">
      <t>ヤ</t>
    </rPh>
    <rPh sb="5" eb="6">
      <t>イタ</t>
    </rPh>
    <rPh sb="7" eb="8">
      <t>イロ</t>
    </rPh>
    <rPh sb="8" eb="9">
      <t>ナ</t>
    </rPh>
    <rPh sb="12" eb="13">
      <t>ケイ</t>
    </rPh>
    <rPh sb="21" eb="22">
      <t>ナ</t>
    </rPh>
    <phoneticPr fontId="1"/>
  </si>
  <si>
    <t>入力前に必ず利用お手引きをご一読ください。
①　こちらの「入力シート」にご記入ください。
  ※　入力した内容は【保存】するとほかのセルに反映されます。
②　「活動日程表」に詳細をご記入ください。
③　利用申請書は入力シートから自動転記するため、記入不要です。
④　このExcelファイルを屋島少年自然の家まで送付してください。</t>
    <phoneticPr fontId="1"/>
  </si>
  <si>
    <t>専用</t>
  </si>
  <si>
    <r>
      <rPr>
        <b/>
        <sz val="9"/>
        <rFont val="ＭＳ 明朝"/>
        <family val="1"/>
        <charset val="128"/>
      </rPr>
      <t>【注意事項】</t>
    </r>
    <r>
      <rPr>
        <sz val="9"/>
        <rFont val="ＭＳ 明朝"/>
        <family val="1"/>
        <charset val="128"/>
      </rPr>
      <t xml:space="preserve">
①職員のつく活動の指導員数は
午前・午後ともに</t>
    </r>
    <r>
      <rPr>
        <b/>
        <sz val="9"/>
        <color rgb="FFFF0000"/>
        <rFont val="ＭＳ 明朝"/>
        <family val="1"/>
        <charset val="128"/>
      </rPr>
      <t>最大４名</t>
    </r>
    <r>
      <rPr>
        <sz val="9"/>
        <rFont val="ＭＳ 明朝"/>
        <family val="1"/>
        <charset val="128"/>
      </rPr>
      <t xml:space="preserve">までです。
同時入所団体がある場合は、
２校合わせての指導員数ですので、
活動プランと合わせて、ご留意ください。
②11時30分までは
前日入所団体が
活動している場合があります。
</t>
    </r>
    <r>
      <rPr>
        <b/>
        <sz val="9"/>
        <color rgb="FFFF0000"/>
        <rFont val="ＭＳ 明朝"/>
        <family val="1"/>
        <charset val="128"/>
      </rPr>
      <t>入所の時間までは
原則バスでの待機</t>
    </r>
    <r>
      <rPr>
        <sz val="9"/>
        <rFont val="ＭＳ 明朝"/>
        <family val="1"/>
        <charset val="128"/>
      </rPr>
      <t xml:space="preserve">をお願いします。
</t>
    </r>
    <r>
      <rPr>
        <b/>
        <sz val="9"/>
        <rFont val="ＭＳ 明朝"/>
        <family val="1"/>
        <charset val="128"/>
      </rPr>
      <t>令和８年度より、軽スポーツの用具の貸出は有料です。</t>
    </r>
    <rPh sb="1" eb="5">
      <t>チュウイジコウ</t>
    </rPh>
    <rPh sb="94" eb="95">
      <t>ジ</t>
    </rPh>
    <rPh sb="97" eb="98">
      <t>フン</t>
    </rPh>
    <rPh sb="102" eb="108">
      <t>ゼンジツニュウショダンタイ</t>
    </rPh>
    <rPh sb="110" eb="112">
      <t>カツドウ</t>
    </rPh>
    <rPh sb="116" eb="118">
      <t>バアイ</t>
    </rPh>
    <rPh sb="125" eb="127">
      <t>ニュウショ</t>
    </rPh>
    <rPh sb="128" eb="130">
      <t>ジカン</t>
    </rPh>
    <rPh sb="134" eb="136">
      <t>ゲンソク</t>
    </rPh>
    <rPh sb="140" eb="142">
      <t>タイキ</t>
    </rPh>
    <rPh sb="144" eb="145">
      <t>ネガ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</si>
</sst>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aaa"/>
    <numFmt numFmtId="177" formatCode="0000000000"/>
  </numFmts>
  <fonts count="32"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
      <sz val="9"/>
      <color rgb="FFFF0000"/>
      <name val="ＭＳ 明朝"/>
      <family val="1"/>
      <charset val="128"/>
    </font>
    <font>
      <b/>
      <sz val="9"/>
      <name val="ＭＳ 明朝"/>
      <family val="1"/>
      <charset val="128"/>
    </font>
    <font>
      <b/>
      <sz val="9"/>
      <color rgb="FFFF0000"/>
      <name val="ＭＳ 明朝"/>
      <family val="1"/>
      <charset val="128"/>
    </font>
  </fonts>
  <fills count="4">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s>
  <borders count="171">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top style="medium">
        <color indexed="64"/>
      </top>
      <bottom style="medium">
        <color indexed="64"/>
      </bottom>
      <diagonal/>
    </border>
    <border>
      <left style="double">
        <color indexed="64"/>
      </left>
      <right/>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hair">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top style="double">
        <color indexed="64"/>
      </top>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hair">
        <color indexed="64"/>
      </right>
      <top style="double">
        <color indexed="64"/>
      </top>
      <bottom/>
      <diagonal/>
    </border>
    <border>
      <left/>
      <right style="hair">
        <color auto="1"/>
      </right>
      <top style="hair">
        <color auto="1"/>
      </top>
      <bottom style="medium">
        <color auto="1"/>
      </bottom>
      <diagonal/>
    </border>
    <border>
      <left/>
      <right style="medium">
        <color indexed="64"/>
      </right>
      <top style="double">
        <color indexed="64"/>
      </top>
      <bottom style="hair">
        <color indexed="64"/>
      </bottom>
      <diagonal/>
    </border>
    <border diagonalDown="1">
      <left style="thin">
        <color indexed="64"/>
      </left>
      <right style="thin">
        <color indexed="64"/>
      </right>
      <top style="thin">
        <color indexed="64"/>
      </top>
      <bottom style="thin">
        <color indexed="64"/>
      </bottom>
      <diagonal style="hair">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s>
  <cellStyleXfs count="3">
    <xf numFmtId="0" fontId="0" fillId="0" borderId="0">
      <alignment vertical="center"/>
    </xf>
    <xf numFmtId="0" fontId="11" fillId="0" borderId="0">
      <alignment vertical="center"/>
    </xf>
    <xf numFmtId="0" fontId="23" fillId="0" borderId="0"/>
  </cellStyleXfs>
  <cellXfs count="693">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1" xfId="0" applyFont="1" applyBorder="1" applyAlignment="1">
      <alignment horizontal="center" vertical="center"/>
    </xf>
    <xf numFmtId="0" fontId="2" fillId="0" borderId="93"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1"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3"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08"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2" xfId="0" applyBorder="1">
      <alignment vertical="center"/>
    </xf>
    <xf numFmtId="0" fontId="0" fillId="0" borderId="113" xfId="0" applyBorder="1">
      <alignment vertical="center"/>
    </xf>
    <xf numFmtId="0" fontId="0" fillId="0" borderId="114" xfId="0" applyBorder="1">
      <alignment vertical="center"/>
    </xf>
    <xf numFmtId="0" fontId="0" fillId="0" borderId="115" xfId="0" applyBorder="1">
      <alignment vertical="center"/>
    </xf>
    <xf numFmtId="0" fontId="0" fillId="0" borderId="107" xfId="0" applyBorder="1">
      <alignment vertical="center"/>
    </xf>
    <xf numFmtId="0" fontId="0" fillId="0" borderId="116" xfId="0" applyBorder="1">
      <alignment vertical="center"/>
    </xf>
    <xf numFmtId="0" fontId="0" fillId="0" borderId="117" xfId="0" applyBorder="1">
      <alignment vertical="center"/>
    </xf>
    <xf numFmtId="0" fontId="0" fillId="0" borderId="118" xfId="0" applyBorder="1">
      <alignment vertical="center"/>
    </xf>
    <xf numFmtId="0" fontId="0" fillId="0" borderId="108" xfId="0" applyBorder="1" applyAlignment="1">
      <alignment vertical="center" shrinkToFit="1"/>
    </xf>
    <xf numFmtId="0" fontId="0" fillId="0" borderId="108"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5" fillId="0" borderId="0" xfId="1" applyFont="1">
      <alignment vertical="center"/>
    </xf>
    <xf numFmtId="0" fontId="16" fillId="0" borderId="0" xfId="1" applyFont="1">
      <alignment vertical="center"/>
    </xf>
    <xf numFmtId="0" fontId="17" fillId="0" borderId="70" xfId="1" applyFont="1" applyBorder="1">
      <alignment vertical="center"/>
    </xf>
    <xf numFmtId="0" fontId="15" fillId="0" borderId="70" xfId="1" applyFont="1" applyBorder="1">
      <alignment vertical="center"/>
    </xf>
    <xf numFmtId="0" fontId="15" fillId="0" borderId="72" xfId="1" applyFont="1" applyBorder="1">
      <alignment vertical="center"/>
    </xf>
    <xf numFmtId="0" fontId="20" fillId="0" borderId="17" xfId="1" applyFont="1" applyBorder="1" applyAlignment="1">
      <alignment horizontal="center" vertical="center" textRotation="255" shrinkToFit="1"/>
    </xf>
    <xf numFmtId="0" fontId="15" fillId="0" borderId="61" xfId="1" applyFont="1" applyBorder="1" applyAlignment="1">
      <alignment horizontal="center" vertical="center" textRotation="255" shrinkToFit="1"/>
    </xf>
    <xf numFmtId="0" fontId="21" fillId="0" borderId="78" xfId="1" applyFont="1" applyBorder="1" applyAlignment="1"/>
    <xf numFmtId="0" fontId="21" fillId="0" borderId="43" xfId="1" applyFont="1" applyBorder="1" applyAlignment="1"/>
    <xf numFmtId="0" fontId="15" fillId="0" borderId="82" xfId="1" applyFont="1" applyBorder="1">
      <alignment vertical="center"/>
    </xf>
    <xf numFmtId="0" fontId="15" fillId="0" borderId="83" xfId="1" applyFont="1" applyBorder="1">
      <alignment vertical="center"/>
    </xf>
    <xf numFmtId="0" fontId="15" fillId="0" borderId="42" xfId="1" applyFont="1" applyBorder="1">
      <alignment vertical="center"/>
    </xf>
    <xf numFmtId="0" fontId="15" fillId="0" borderId="87" xfId="1" applyFont="1" applyBorder="1">
      <alignment vertical="center"/>
    </xf>
    <xf numFmtId="0" fontId="15" fillId="0" borderId="0" xfId="1" applyFont="1" applyAlignment="1">
      <alignment horizontal="center" vertical="center"/>
    </xf>
    <xf numFmtId="0" fontId="15" fillId="0" borderId="84" xfId="1" applyFont="1" applyBorder="1">
      <alignment vertical="center"/>
    </xf>
    <xf numFmtId="0" fontId="21" fillId="0" borderId="124" xfId="1" applyFont="1" applyBorder="1" applyAlignment="1"/>
    <xf numFmtId="0" fontId="15" fillId="0" borderId="130" xfId="1" applyFont="1" applyBorder="1">
      <alignment vertical="center"/>
    </xf>
    <xf numFmtId="0" fontId="24" fillId="0" borderId="0" xfId="2" applyFont="1"/>
    <xf numFmtId="0" fontId="24" fillId="0" borderId="19" xfId="2" applyFont="1" applyBorder="1" applyAlignment="1">
      <alignment vertical="center" shrinkToFit="1"/>
    </xf>
    <xf numFmtId="0" fontId="24" fillId="0" borderId="18" xfId="2" applyFont="1" applyBorder="1" applyAlignment="1">
      <alignment vertical="center" shrinkToFit="1"/>
    </xf>
    <xf numFmtId="0" fontId="24" fillId="0" borderId="62" xfId="2" applyFont="1" applyBorder="1" applyAlignment="1">
      <alignment vertical="center" shrinkToFit="1"/>
    </xf>
    <xf numFmtId="0" fontId="24" fillId="0" borderId="12" xfId="2" applyFont="1" applyBorder="1" applyAlignment="1">
      <alignment vertical="center" shrinkToFit="1"/>
    </xf>
    <xf numFmtId="0" fontId="24" fillId="0" borderId="17" xfId="2" applyFont="1" applyBorder="1" applyAlignment="1">
      <alignment vertical="center" shrinkToFit="1"/>
    </xf>
    <xf numFmtId="0" fontId="24" fillId="0" borderId="0" xfId="2" applyFont="1" applyAlignment="1">
      <alignment vertical="center" shrinkToFit="1"/>
    </xf>
    <xf numFmtId="0" fontId="24" fillId="0" borderId="0" xfId="2" applyFont="1" applyAlignment="1">
      <alignment vertical="top"/>
    </xf>
    <xf numFmtId="0" fontId="27" fillId="0" borderId="0" xfId="2" applyFont="1" applyAlignment="1">
      <alignment vertical="center" shrinkToFit="1"/>
    </xf>
    <xf numFmtId="0" fontId="0" fillId="0" borderId="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 xfId="0" applyBorder="1" applyProtection="1">
      <alignment vertical="center"/>
      <protection locked="0"/>
    </xf>
    <xf numFmtId="0" fontId="0" fillId="0" borderId="29" xfId="0" applyBorder="1" applyAlignment="1" applyProtection="1">
      <alignment horizontal="left" vertical="center"/>
      <protection locked="0"/>
    </xf>
    <xf numFmtId="0" fontId="24" fillId="0" borderId="56" xfId="2" applyFont="1" applyBorder="1" applyAlignment="1">
      <alignment vertical="center" shrinkToFit="1"/>
    </xf>
    <xf numFmtId="0" fontId="24" fillId="0" borderId="13" xfId="2" applyFont="1" applyBorder="1" applyAlignment="1">
      <alignment vertical="center" shrinkToFit="1"/>
    </xf>
    <xf numFmtId="0" fontId="24" fillId="0" borderId="91" xfId="2" applyFont="1" applyBorder="1" applyAlignment="1">
      <alignment vertical="center" shrinkToFit="1"/>
    </xf>
    <xf numFmtId="0" fontId="24" fillId="0" borderId="15" xfId="2" applyFont="1" applyBorder="1" applyAlignment="1">
      <alignment vertical="center" shrinkToFit="1"/>
    </xf>
    <xf numFmtId="0" fontId="24" fillId="0" borderId="10" xfId="2" applyFont="1" applyBorder="1" applyAlignment="1">
      <alignment vertical="center" shrinkToFit="1"/>
    </xf>
    <xf numFmtId="0" fontId="24" fillId="0" borderId="93" xfId="2" applyFont="1" applyBorder="1" applyAlignment="1">
      <alignment vertical="center" shrinkToFit="1"/>
    </xf>
    <xf numFmtId="0" fontId="15" fillId="0" borderId="45" xfId="1" applyFont="1" applyBorder="1">
      <alignment vertical="center"/>
    </xf>
    <xf numFmtId="0" fontId="24" fillId="0" borderId="0" xfId="2" applyFont="1" applyAlignment="1">
      <alignment horizontal="center" vertical="center"/>
    </xf>
    <xf numFmtId="14" fontId="24" fillId="0" borderId="0" xfId="2" applyNumberFormat="1" applyFont="1" applyAlignment="1">
      <alignment horizontal="center" vertical="center"/>
    </xf>
    <xf numFmtId="0" fontId="0" fillId="0" borderId="2" xfId="0" applyBorder="1" applyAlignment="1">
      <alignment horizontal="left" vertical="center"/>
    </xf>
    <xf numFmtId="0" fontId="0" fillId="0" borderId="42"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0" fontId="0" fillId="0" borderId="2" xfId="0" applyBorder="1" applyAlignment="1"/>
    <xf numFmtId="0" fontId="0" fillId="0" borderId="32" xfId="0" applyBorder="1" applyAlignment="1">
      <alignment horizontal="left" vertical="center"/>
    </xf>
    <xf numFmtId="0" fontId="0" fillId="0" borderId="2" xfId="0" applyBorder="1" applyAlignment="1">
      <alignment horizontal="left" vertical="center" shrinkToFit="1"/>
    </xf>
    <xf numFmtId="0" fontId="0" fillId="0" borderId="29" xfId="0" applyBorder="1" applyAlignment="1">
      <alignment horizontal="left" vertical="center"/>
    </xf>
    <xf numFmtId="177" fontId="0" fillId="0" borderId="66" xfId="0" applyNumberFormat="1" applyBorder="1" applyAlignment="1">
      <alignment horizontal="left" vertical="center"/>
    </xf>
    <xf numFmtId="0" fontId="0" fillId="0" borderId="165" xfId="0" applyBorder="1" applyAlignment="1">
      <alignment horizontal="left" vertical="center"/>
    </xf>
    <xf numFmtId="0" fontId="0" fillId="2" borderId="2" xfId="0" applyFill="1" applyBorder="1">
      <alignment vertical="center"/>
    </xf>
    <xf numFmtId="0" fontId="0" fillId="2" borderId="7" xfId="0" applyFill="1" applyBorder="1">
      <alignment vertical="center"/>
    </xf>
    <xf numFmtId="0" fontId="15" fillId="0" borderId="2" xfId="1" applyFont="1" applyBorder="1">
      <alignment vertical="center"/>
    </xf>
    <xf numFmtId="0" fontId="15" fillId="0" borderId="7" xfId="1" applyFont="1" applyBorder="1">
      <alignment vertical="center"/>
    </xf>
    <xf numFmtId="0" fontId="0" fillId="0" borderId="32" xfId="0" applyBorder="1" applyAlignment="1">
      <alignment horizontal="left" vertical="center"/>
    </xf>
    <xf numFmtId="0" fontId="0" fillId="0" borderId="2" xfId="0" applyBorder="1" applyAlignment="1">
      <alignment horizontal="left" vertical="center"/>
    </xf>
    <xf numFmtId="0" fontId="0" fillId="0" borderId="2" xfId="0" applyBorder="1" applyAlignment="1">
      <alignment horizontal="left" vertical="top"/>
    </xf>
    <xf numFmtId="0" fontId="0" fillId="0" borderId="2" xfId="0" applyBorder="1" applyAlignment="1" applyProtection="1">
      <alignment horizontal="center" vertical="center"/>
      <protection locked="0"/>
    </xf>
    <xf numFmtId="0" fontId="0" fillId="0" borderId="7" xfId="0" applyBorder="1" applyAlignment="1">
      <alignment horizontal="left" vertical="center"/>
    </xf>
    <xf numFmtId="0" fontId="0" fillId="0" borderId="20" xfId="0" applyBorder="1" applyAlignment="1">
      <alignment horizontal="left" vertical="center"/>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32" xfId="0" applyBorder="1" applyAlignment="1">
      <alignment horizontal="left" vertical="top"/>
    </xf>
    <xf numFmtId="0" fontId="0" fillId="0" borderId="2" xfId="0" applyBorder="1" applyAlignment="1" applyProtection="1">
      <alignment horizontal="left" vertical="center"/>
      <protection locked="0"/>
    </xf>
    <xf numFmtId="0" fontId="12" fillId="2" borderId="0" xfId="0" applyFont="1" applyFill="1" applyAlignment="1">
      <alignment horizontal="left" vertical="center" wrapText="1"/>
    </xf>
    <xf numFmtId="0" fontId="0" fillId="0" borderId="29" xfId="0" applyBorder="1" applyAlignment="1">
      <alignment horizontal="left" vertical="center"/>
    </xf>
    <xf numFmtId="0" fontId="0" fillId="0" borderId="32" xfId="0" applyBorder="1" applyAlignment="1" applyProtection="1">
      <alignment horizontal="left" vertical="center"/>
      <protection locked="0"/>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2" fillId="0" borderId="11" xfId="0" applyFont="1" applyBorder="1" applyAlignment="1">
      <alignment horizontal="center" vertical="center"/>
    </xf>
    <xf numFmtId="0" fontId="2" fillId="0" borderId="75"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5" xfId="0" applyFont="1" applyBorder="1" applyAlignment="1">
      <alignment horizontal="center" vertical="center" textRotation="255" shrinkToFit="1"/>
    </xf>
    <xf numFmtId="0" fontId="2" fillId="0" borderId="103"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2" xfId="0" applyFont="1" applyBorder="1" applyAlignment="1">
      <alignment horizontal="center" vertical="center"/>
    </xf>
    <xf numFmtId="0" fontId="2" fillId="0" borderId="14" xfId="0" applyFont="1" applyBorder="1" applyAlignment="1">
      <alignment horizontal="center" vertical="center"/>
    </xf>
    <xf numFmtId="0" fontId="2" fillId="0" borderId="104" xfId="0" applyFont="1" applyBorder="1" applyAlignment="1">
      <alignment horizontal="center" vertical="center"/>
    </xf>
    <xf numFmtId="0" fontId="2" fillId="0" borderId="95" xfId="0" applyFont="1" applyBorder="1" applyAlignment="1">
      <alignment horizontal="center" vertical="center" textRotation="255"/>
    </xf>
    <xf numFmtId="0" fontId="2" fillId="0" borderId="96" xfId="0" applyFont="1" applyBorder="1" applyAlignment="1">
      <alignment horizontal="center" vertical="center" textRotation="255"/>
    </xf>
    <xf numFmtId="0" fontId="2" fillId="0" borderId="105"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1"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87" xfId="0" applyFont="1" applyBorder="1" applyAlignment="1">
      <alignment horizontal="left" vertical="top" shrinkToFit="1"/>
    </xf>
    <xf numFmtId="0" fontId="4" fillId="0" borderId="106" xfId="0" applyFont="1" applyBorder="1" applyAlignment="1">
      <alignment horizontal="left" vertical="top" shrinkToFit="1"/>
    </xf>
    <xf numFmtId="0" fontId="4" fillId="0" borderId="70" xfId="0" applyFont="1" applyBorder="1" applyAlignment="1">
      <alignment horizontal="left" vertical="top" shrinkToFit="1"/>
    </xf>
    <xf numFmtId="0" fontId="4" fillId="0" borderId="81" xfId="0" applyFont="1" applyBorder="1" applyAlignment="1">
      <alignment horizontal="left" vertical="top" shrinkToFit="1"/>
    </xf>
    <xf numFmtId="0" fontId="4" fillId="0" borderId="94"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4" xfId="0" applyFont="1" applyBorder="1" applyAlignment="1">
      <alignment horizontal="center" vertical="center" textRotation="255" shrinkToFit="1"/>
    </xf>
    <xf numFmtId="0" fontId="2" fillId="0" borderId="101" xfId="0" applyFont="1" applyBorder="1" applyAlignment="1">
      <alignment horizontal="center" vertical="center" textRotation="255" shrinkToFit="1"/>
    </xf>
    <xf numFmtId="0" fontId="2" fillId="0" borderId="78" xfId="0" applyFont="1" applyBorder="1" applyAlignment="1">
      <alignment horizontal="distributed" vertical="center"/>
    </xf>
    <xf numFmtId="0" fontId="2" fillId="0" borderId="43" xfId="0" applyFont="1" applyBorder="1" applyAlignment="1">
      <alignment horizontal="distributed" vertical="center"/>
    </xf>
    <xf numFmtId="0" fontId="2" fillId="0" borderId="89" xfId="0" applyFont="1" applyBorder="1" applyAlignment="1">
      <alignment horizontal="distributed" vertical="center"/>
    </xf>
    <xf numFmtId="0" fontId="2" fillId="0" borderId="43" xfId="0" applyFont="1" applyBorder="1" applyAlignment="1">
      <alignment horizontal="left" vertical="center"/>
    </xf>
    <xf numFmtId="0" fontId="2" fillId="0" borderId="79" xfId="0" applyFont="1" applyBorder="1" applyAlignment="1">
      <alignment horizontal="left" vertical="center"/>
    </xf>
    <xf numFmtId="0" fontId="2" fillId="0" borderId="90"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2"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4"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24" fillId="0" borderId="95" xfId="2" applyFont="1" applyBorder="1" applyAlignment="1">
      <alignment horizontal="center" vertical="top"/>
    </xf>
    <xf numFmtId="0" fontId="24" fillId="0" borderId="96" xfId="2" applyFont="1" applyBorder="1" applyAlignment="1">
      <alignment horizontal="center" vertical="top"/>
    </xf>
    <xf numFmtId="0" fontId="24" fillId="0" borderId="103" xfId="2" applyFont="1" applyBorder="1" applyAlignment="1">
      <alignment horizontal="center" vertical="top"/>
    </xf>
    <xf numFmtId="0" fontId="24" fillId="0" borderId="55" xfId="2" applyFont="1" applyBorder="1" applyAlignment="1">
      <alignment horizontal="left" vertical="top"/>
    </xf>
    <xf numFmtId="0" fontId="24" fillId="0" borderId="102" xfId="2" applyFont="1" applyBorder="1" applyAlignment="1">
      <alignment horizontal="left" vertical="top"/>
    </xf>
    <xf numFmtId="0" fontId="24" fillId="0" borderId="140" xfId="2" applyFont="1" applyBorder="1" applyAlignment="1">
      <alignment horizontal="left" vertical="top"/>
    </xf>
    <xf numFmtId="0" fontId="24" fillId="0" borderId="139" xfId="2" applyFont="1" applyBorder="1" applyAlignment="1">
      <alignment horizontal="left" vertical="top"/>
    </xf>
    <xf numFmtId="0" fontId="24" fillId="0" borderId="14" xfId="2" applyFont="1" applyBorder="1" applyAlignment="1">
      <alignment horizontal="left" vertical="top"/>
    </xf>
    <xf numFmtId="0" fontId="24" fillId="0" borderId="104" xfId="2" applyFont="1" applyBorder="1" applyAlignment="1">
      <alignment horizontal="left" vertical="top"/>
    </xf>
    <xf numFmtId="0" fontId="24" fillId="0" borderId="90" xfId="2" applyFont="1" applyBorder="1" applyAlignment="1">
      <alignment horizontal="center" vertical="top"/>
    </xf>
    <xf numFmtId="0" fontId="24" fillId="0" borderId="80" xfId="2" applyFont="1" applyBorder="1" applyAlignment="1">
      <alignment horizontal="center" vertical="top"/>
    </xf>
    <xf numFmtId="0" fontId="25" fillId="0" borderId="0" xfId="2" applyFont="1" applyAlignment="1">
      <alignment horizontal="left" vertical="top" wrapText="1"/>
    </xf>
    <xf numFmtId="0" fontId="25" fillId="0" borderId="87" xfId="2" applyFont="1" applyBorder="1" applyAlignment="1">
      <alignment horizontal="left" vertical="top" wrapText="1"/>
    </xf>
    <xf numFmtId="0" fontId="25" fillId="0" borderId="70" xfId="2" applyFont="1" applyBorder="1" applyAlignment="1">
      <alignment horizontal="left" vertical="top" wrapText="1"/>
    </xf>
    <xf numFmtId="0" fontId="25" fillId="0" borderId="81" xfId="2" applyFont="1" applyBorder="1" applyAlignment="1">
      <alignment horizontal="left" vertical="top" wrapText="1"/>
    </xf>
    <xf numFmtId="0" fontId="24" fillId="0" borderId="11" xfId="2" applyFont="1" applyBorder="1" applyAlignment="1">
      <alignment horizontal="left" vertical="center" shrinkToFit="1"/>
    </xf>
    <xf numFmtId="0" fontId="24" fillId="0" borderId="11" xfId="2" applyFont="1" applyBorder="1" applyAlignment="1">
      <alignment vertical="center" shrinkToFit="1"/>
    </xf>
    <xf numFmtId="0" fontId="24" fillId="0" borderId="17" xfId="2" applyFont="1" applyBorder="1" applyAlignment="1">
      <alignment horizontal="right" vertical="center" shrinkToFit="1"/>
    </xf>
    <xf numFmtId="0" fontId="24" fillId="0" borderId="12" xfId="2" applyFont="1" applyBorder="1" applyAlignment="1">
      <alignment horizontal="right" vertical="center" shrinkToFit="1"/>
    </xf>
    <xf numFmtId="0" fontId="24" fillId="0" borderId="142" xfId="2" applyFont="1" applyBorder="1" applyAlignment="1">
      <alignment horizontal="center" vertical="center" shrinkToFit="1"/>
    </xf>
    <xf numFmtId="0" fontId="24" fillId="0" borderId="141" xfId="2" applyFont="1" applyBorder="1" applyAlignment="1">
      <alignment horizontal="center" vertical="center" shrinkToFit="1"/>
    </xf>
    <xf numFmtId="0" fontId="24" fillId="0" borderId="55" xfId="2" applyFont="1" applyBorder="1" applyAlignment="1">
      <alignment horizontal="left" vertical="center" shrinkToFit="1"/>
    </xf>
    <xf numFmtId="0" fontId="24" fillId="0" borderId="55" xfId="2" applyFont="1" applyBorder="1" applyAlignment="1">
      <alignment vertical="center" shrinkToFit="1"/>
    </xf>
    <xf numFmtId="0" fontId="24" fillId="0" borderId="45" xfId="2" applyFont="1" applyBorder="1" applyAlignment="1">
      <alignment horizontal="center" vertical="center" textRotation="255" shrinkToFit="1"/>
    </xf>
    <xf numFmtId="0" fontId="24" fillId="0" borderId="11" xfId="2" applyFont="1" applyBorder="1" applyAlignment="1">
      <alignment horizontal="center" vertical="center" shrinkToFit="1"/>
    </xf>
    <xf numFmtId="0" fontId="24" fillId="0" borderId="17" xfId="2" applyFont="1" applyBorder="1" applyAlignment="1">
      <alignment horizontal="left" vertical="center" shrinkToFit="1"/>
    </xf>
    <xf numFmtId="0" fontId="24" fillId="0" borderId="12" xfId="2" applyFont="1" applyBorder="1" applyAlignment="1">
      <alignment horizontal="left" vertical="center" shrinkToFit="1"/>
    </xf>
    <xf numFmtId="0" fontId="24" fillId="0" borderId="18" xfId="2" applyFont="1" applyBorder="1" applyAlignment="1">
      <alignment horizontal="left" vertical="center" shrinkToFit="1"/>
    </xf>
    <xf numFmtId="0" fontId="24" fillId="0" borderId="146" xfId="2" applyFont="1" applyBorder="1" applyAlignment="1">
      <alignment horizontal="center" vertical="center" shrinkToFit="1"/>
    </xf>
    <xf numFmtId="0" fontId="24" fillId="0" borderId="145" xfId="2" applyFont="1" applyBorder="1" applyAlignment="1">
      <alignment horizontal="center" vertical="center" shrinkToFit="1"/>
    </xf>
    <xf numFmtId="0" fontId="24" fillId="0" borderId="144" xfId="2" applyFont="1" applyBorder="1" applyAlignment="1">
      <alignment horizontal="center" vertical="center" shrinkToFit="1"/>
    </xf>
    <xf numFmtId="0" fontId="24" fillId="0" borderId="143" xfId="2" applyFont="1" applyBorder="1" applyAlignment="1">
      <alignment horizontal="center" vertical="center" shrinkToFit="1"/>
    </xf>
    <xf numFmtId="0" fontId="24" fillId="0" borderId="56" xfId="2" applyFont="1" applyBorder="1" applyAlignment="1">
      <alignment horizontal="left" vertical="center" shrinkToFit="1"/>
    </xf>
    <xf numFmtId="0" fontId="24" fillId="0" borderId="13" xfId="2" applyFont="1" applyBorder="1" applyAlignment="1">
      <alignment horizontal="left" vertical="center" shrinkToFit="1"/>
    </xf>
    <xf numFmtId="0" fontId="24" fillId="0" borderId="19" xfId="2" applyFont="1" applyBorder="1" applyAlignment="1">
      <alignment horizontal="left" vertical="center" shrinkToFit="1"/>
    </xf>
    <xf numFmtId="0" fontId="24" fillId="0" borderId="57" xfId="2" applyFont="1" applyBorder="1" applyAlignment="1">
      <alignment horizontal="left" vertical="center" shrinkToFit="1"/>
    </xf>
    <xf numFmtId="0" fontId="24" fillId="0" borderId="0" xfId="2" applyFont="1" applyAlignment="1">
      <alignment horizontal="left" vertical="center" shrinkToFit="1"/>
    </xf>
    <xf numFmtId="0" fontId="24" fillId="0" borderId="137" xfId="2" applyFont="1" applyBorder="1" applyAlignment="1">
      <alignment horizontal="left" vertical="center" shrinkToFit="1"/>
    </xf>
    <xf numFmtId="0" fontId="24" fillId="0" borderId="152" xfId="2" applyFont="1" applyBorder="1" applyAlignment="1">
      <alignment horizontal="center" vertical="center" shrinkToFit="1"/>
    </xf>
    <xf numFmtId="0" fontId="24" fillId="0" borderId="151" xfId="2" applyFont="1" applyBorder="1" applyAlignment="1">
      <alignment horizontal="center" vertical="center" shrinkToFit="1"/>
    </xf>
    <xf numFmtId="0" fontId="24" fillId="0" borderId="150" xfId="2" applyFont="1" applyBorder="1" applyAlignment="1">
      <alignment horizontal="center" vertical="center" shrinkToFit="1"/>
    </xf>
    <xf numFmtId="0" fontId="24" fillId="0" borderId="149" xfId="2" applyFont="1" applyBorder="1" applyAlignment="1">
      <alignment horizontal="center" vertical="center" shrinkToFit="1"/>
    </xf>
    <xf numFmtId="0" fontId="24" fillId="0" borderId="148" xfId="2" applyFont="1" applyBorder="1" applyAlignment="1">
      <alignment horizontal="center" vertical="center" shrinkToFit="1"/>
    </xf>
    <xf numFmtId="0" fontId="24" fillId="0" borderId="147" xfId="2" applyFont="1" applyBorder="1" applyAlignment="1">
      <alignment horizontal="center" vertical="center" shrinkToFit="1"/>
    </xf>
    <xf numFmtId="0" fontId="24" fillId="0" borderId="75" xfId="2" applyFont="1" applyBorder="1" applyAlignment="1">
      <alignment horizontal="center" vertical="center" shrinkToFit="1"/>
    </xf>
    <xf numFmtId="0" fontId="24" fillId="0" borderId="94" xfId="2" applyFont="1" applyBorder="1" applyAlignment="1">
      <alignment horizontal="center" vertical="center" shrinkToFit="1"/>
    </xf>
    <xf numFmtId="0" fontId="24" fillId="0" borderId="12" xfId="2" applyFont="1" applyBorder="1" applyAlignment="1">
      <alignment horizontal="center" vertical="center" shrinkToFit="1"/>
    </xf>
    <xf numFmtId="0" fontId="24" fillId="0" borderId="18" xfId="2" applyFont="1" applyBorder="1" applyAlignment="1">
      <alignment horizontal="center" vertical="center" shrinkToFit="1"/>
    </xf>
    <xf numFmtId="0" fontId="24" fillId="0" borderId="62" xfId="2" applyFont="1" applyBorder="1" applyAlignment="1">
      <alignment horizontal="left" vertical="center" shrinkToFit="1"/>
    </xf>
    <xf numFmtId="0" fontId="27" fillId="0" borderId="10" xfId="2" applyFont="1" applyBorder="1" applyAlignment="1">
      <alignment horizontal="center" vertical="center" shrinkToFit="1"/>
    </xf>
    <xf numFmtId="0" fontId="24" fillId="0" borderId="10" xfId="2" applyFont="1" applyBorder="1" applyAlignment="1">
      <alignment horizontal="left" vertical="center"/>
    </xf>
    <xf numFmtId="0" fontId="27" fillId="0" borderId="12" xfId="2" applyFont="1" applyBorder="1" applyAlignment="1">
      <alignment horizontal="center" vertical="center" shrinkToFit="1"/>
    </xf>
    <xf numFmtId="0" fontId="24" fillId="0" borderId="12" xfId="2" applyFont="1" applyBorder="1" applyAlignment="1">
      <alignment horizontal="left" vertical="center"/>
    </xf>
    <xf numFmtId="0" fontId="24" fillId="0" borderId="71" xfId="2" applyFont="1" applyBorder="1" applyAlignment="1">
      <alignment horizontal="center" vertical="center" shrinkToFit="1"/>
    </xf>
    <xf numFmtId="0" fontId="24" fillId="0" borderId="59" xfId="2" applyFont="1" applyBorder="1" applyAlignment="1">
      <alignment horizontal="center" vertical="center" shrinkToFit="1"/>
    </xf>
    <xf numFmtId="0" fontId="24" fillId="0" borderId="59" xfId="2" applyFont="1" applyBorder="1" applyAlignment="1">
      <alignment horizontal="left" vertical="center" shrinkToFit="1"/>
    </xf>
    <xf numFmtId="0" fontId="24" fillId="0" borderId="73" xfId="2" applyFont="1" applyBorder="1" applyAlignment="1">
      <alignment horizontal="left" vertical="center" shrinkToFit="1"/>
    </xf>
    <xf numFmtId="0" fontId="24" fillId="0" borderId="90" xfId="2" applyFont="1" applyBorder="1" applyAlignment="1">
      <alignment horizontal="center" vertical="center" shrinkToFit="1"/>
    </xf>
    <xf numFmtId="0" fontId="24" fillId="0" borderId="13" xfId="2" applyFont="1" applyBorder="1" applyAlignment="1">
      <alignment horizontal="center" vertical="center" shrinkToFit="1"/>
    </xf>
    <xf numFmtId="0" fontId="24" fillId="0" borderId="19" xfId="2" applyFont="1" applyBorder="1" applyAlignment="1">
      <alignment horizontal="center" vertical="center" shrinkToFit="1"/>
    </xf>
    <xf numFmtId="0" fontId="24" fillId="0" borderId="45" xfId="2" applyFont="1" applyBorder="1" applyAlignment="1">
      <alignment horizontal="center" vertical="center" shrinkToFit="1"/>
    </xf>
    <xf numFmtId="0" fontId="24" fillId="0" borderId="0" xfId="2" applyFont="1" applyAlignment="1">
      <alignment horizontal="center" vertical="center" shrinkToFit="1"/>
    </xf>
    <xf numFmtId="0" fontId="24" fillId="0" borderId="137" xfId="2" applyFont="1" applyBorder="1" applyAlignment="1">
      <alignment horizontal="center" vertical="center" shrinkToFit="1"/>
    </xf>
    <xf numFmtId="0" fontId="24" fillId="0" borderId="56" xfId="2" applyFont="1" applyBorder="1" applyAlignment="1">
      <alignment horizontal="center" vertical="center" shrinkToFit="1"/>
    </xf>
    <xf numFmtId="0" fontId="24" fillId="0" borderId="15" xfId="2" applyFont="1" applyBorder="1" applyAlignment="1">
      <alignment horizontal="center" vertical="center" shrinkToFit="1"/>
    </xf>
    <xf numFmtId="0" fontId="24" fillId="0" borderId="10" xfId="2" applyFont="1" applyBorder="1" applyAlignment="1">
      <alignment horizontal="center" vertical="center" shrinkToFit="1"/>
    </xf>
    <xf numFmtId="0" fontId="24" fillId="0" borderId="16" xfId="2" applyFont="1" applyBorder="1" applyAlignment="1">
      <alignment horizontal="center" vertical="center" shrinkToFit="1"/>
    </xf>
    <xf numFmtId="0" fontId="28" fillId="0" borderId="0" xfId="2" applyFont="1" applyAlignment="1">
      <alignment horizontal="center" vertical="top"/>
    </xf>
    <xf numFmtId="0" fontId="25" fillId="0" borderId="0" xfId="2" applyFont="1" applyAlignment="1">
      <alignment horizontal="center"/>
    </xf>
    <xf numFmtId="0" fontId="24" fillId="0" borderId="0" xfId="2" applyFont="1" applyAlignment="1">
      <alignment horizontal="center"/>
    </xf>
    <xf numFmtId="0" fontId="19" fillId="0" borderId="153" xfId="1" applyFont="1" applyBorder="1" applyAlignment="1">
      <alignment horizontal="center" vertical="center" textRotation="255" shrinkToFit="1"/>
    </xf>
    <xf numFmtId="0" fontId="19" fillId="0" borderId="154" xfId="1" applyFont="1" applyBorder="1" applyAlignment="1">
      <alignment horizontal="center" vertical="center" textRotation="255" shrinkToFit="1"/>
    </xf>
    <xf numFmtId="0" fontId="19" fillId="0" borderId="155" xfId="1" applyFont="1" applyBorder="1" applyAlignment="1">
      <alignment horizontal="center" vertical="center" textRotation="255" shrinkToFit="1"/>
    </xf>
    <xf numFmtId="0" fontId="19" fillId="0" borderId="11" xfId="1" applyFont="1" applyBorder="1" applyAlignment="1">
      <alignment horizontal="center" vertical="center" textRotation="255" shrinkToFit="1"/>
    </xf>
    <xf numFmtId="0" fontId="19" fillId="3" borderId="155" xfId="1" applyFont="1" applyFill="1" applyBorder="1" applyAlignment="1" applyProtection="1">
      <alignment horizontal="center" vertical="center" textRotation="255" shrinkToFit="1"/>
      <protection locked="0"/>
    </xf>
    <xf numFmtId="0" fontId="19" fillId="3" borderId="11" xfId="1" applyFont="1" applyFill="1" applyBorder="1" applyAlignment="1" applyProtection="1">
      <alignment horizontal="center" vertical="center" textRotation="255" shrinkToFit="1"/>
      <protection locked="0"/>
    </xf>
    <xf numFmtId="0" fontId="19" fillId="3" borderId="156" xfId="1" applyFont="1" applyFill="1" applyBorder="1" applyAlignment="1" applyProtection="1">
      <alignment horizontal="center" vertical="center" textRotation="255" shrinkToFit="1"/>
      <protection locked="0"/>
    </xf>
    <xf numFmtId="0" fontId="19" fillId="3" borderId="60" xfId="1" applyFont="1" applyFill="1" applyBorder="1" applyAlignment="1" applyProtection="1">
      <alignment horizontal="center" vertical="center" textRotation="255" shrinkToFit="1"/>
      <protection locked="0"/>
    </xf>
    <xf numFmtId="0" fontId="29" fillId="0" borderId="154" xfId="1" applyFont="1" applyBorder="1" applyAlignment="1">
      <alignment horizontal="center" vertical="center" textRotation="255" shrinkToFit="1"/>
    </xf>
    <xf numFmtId="0" fontId="29" fillId="0" borderId="11" xfId="1" applyFont="1" applyBorder="1" applyAlignment="1">
      <alignment horizontal="center" vertical="center" textRotation="255" shrinkToFit="1"/>
    </xf>
    <xf numFmtId="0" fontId="29" fillId="0" borderId="60" xfId="1" applyFont="1" applyBorder="1" applyAlignment="1">
      <alignment horizontal="center" vertical="center" textRotation="255" shrinkToFit="1"/>
    </xf>
    <xf numFmtId="0" fontId="19" fillId="0" borderId="154" xfId="1" applyFont="1" applyBorder="1" applyAlignment="1" applyProtection="1">
      <alignment horizontal="center" vertical="center" wrapText="1" shrinkToFit="1"/>
      <protection locked="0"/>
    </xf>
    <xf numFmtId="0" fontId="19" fillId="0" borderId="11" xfId="1" applyFont="1" applyBorder="1" applyAlignment="1" applyProtection="1">
      <alignment horizontal="center" vertical="center" wrapText="1" shrinkToFit="1"/>
      <protection locked="0"/>
    </xf>
    <xf numFmtId="0" fontId="19" fillId="0" borderId="11" xfId="1" applyFont="1" applyBorder="1" applyAlignment="1" applyProtection="1">
      <alignment horizontal="center" vertical="center" shrinkToFit="1"/>
      <protection locked="0"/>
    </xf>
    <xf numFmtId="0" fontId="21" fillId="0" borderId="43" xfId="1" applyFont="1" applyBorder="1" applyAlignment="1">
      <alignment horizontal="center"/>
    </xf>
    <xf numFmtId="0" fontId="19" fillId="0" borderId="158" xfId="1" applyFont="1" applyBorder="1" applyAlignment="1">
      <alignment horizontal="center" vertical="center" textRotation="255" shrinkToFit="1"/>
    </xf>
    <xf numFmtId="0" fontId="19" fillId="0" borderId="86" xfId="1" applyFont="1" applyBorder="1" applyAlignment="1">
      <alignment horizontal="center" vertical="center" textRotation="255" shrinkToFit="1"/>
    </xf>
    <xf numFmtId="0" fontId="19" fillId="0" borderId="162" xfId="1" applyFont="1" applyBorder="1" applyAlignment="1">
      <alignment horizontal="center" vertical="center" textRotation="255" shrinkToFit="1"/>
    </xf>
    <xf numFmtId="0" fontId="19" fillId="0" borderId="57" xfId="1" applyFont="1" applyBorder="1" applyAlignment="1">
      <alignment horizontal="center" vertical="center" textRotation="255" shrinkToFit="1"/>
    </xf>
    <xf numFmtId="0" fontId="19" fillId="0" borderId="0" xfId="1" applyFont="1" applyAlignment="1">
      <alignment horizontal="center" vertical="center" textRotation="255" shrinkToFit="1"/>
    </xf>
    <xf numFmtId="0" fontId="19" fillId="0" borderId="137" xfId="1" applyFont="1" applyBorder="1" applyAlignment="1">
      <alignment horizontal="center" vertical="center" textRotation="255" shrinkToFit="1"/>
    </xf>
    <xf numFmtId="0" fontId="19" fillId="0" borderId="106" xfId="1" applyFont="1" applyBorder="1" applyAlignment="1">
      <alignment horizontal="center" vertical="center" textRotation="255" shrinkToFit="1"/>
    </xf>
    <xf numFmtId="0" fontId="19" fillId="0" borderId="70" xfId="1" applyFont="1" applyBorder="1" applyAlignment="1">
      <alignment horizontal="center" vertical="center" textRotation="255" shrinkToFit="1"/>
    </xf>
    <xf numFmtId="0" fontId="19" fillId="0" borderId="138" xfId="1" applyFont="1" applyBorder="1" applyAlignment="1">
      <alignment horizontal="center" vertical="center" textRotation="255" shrinkToFit="1"/>
    </xf>
    <xf numFmtId="0" fontId="19" fillId="0" borderId="60" xfId="1" applyFont="1" applyBorder="1" applyAlignment="1" applyProtection="1">
      <alignment horizontal="center" vertical="center" shrinkToFit="1"/>
      <protection locked="0"/>
    </xf>
    <xf numFmtId="0" fontId="19" fillId="0" borderId="60" xfId="1" applyFont="1" applyBorder="1" applyAlignment="1">
      <alignment horizontal="center" vertical="center" textRotation="255" shrinkToFit="1"/>
    </xf>
    <xf numFmtId="0" fontId="18" fillId="3" borderId="134" xfId="1" applyFont="1" applyFill="1" applyBorder="1" applyAlignment="1" applyProtection="1">
      <alignment horizontal="center" vertical="center" shrinkToFit="1"/>
      <protection locked="0"/>
    </xf>
    <xf numFmtId="0" fontId="18" fillId="3" borderId="136" xfId="1" applyFont="1" applyFill="1" applyBorder="1" applyAlignment="1" applyProtection="1">
      <alignment horizontal="center" vertical="center" shrinkToFit="1"/>
      <protection locked="0"/>
    </xf>
    <xf numFmtId="0" fontId="19" fillId="0" borderId="17" xfId="1" applyFont="1" applyBorder="1" applyAlignment="1" applyProtection="1">
      <alignment horizontal="center" vertical="center" shrinkToFit="1"/>
      <protection locked="0"/>
    </xf>
    <xf numFmtId="0" fontId="19" fillId="0" borderId="12" xfId="1" applyFont="1" applyBorder="1" applyAlignment="1" applyProtection="1">
      <alignment horizontal="center" vertical="center" shrinkToFit="1"/>
      <protection locked="0"/>
    </xf>
    <xf numFmtId="0" fontId="19" fillId="0" borderId="18" xfId="1" applyFont="1" applyBorder="1" applyAlignment="1" applyProtection="1">
      <alignment horizontal="center" vertical="center" shrinkToFit="1"/>
      <protection locked="0"/>
    </xf>
    <xf numFmtId="0" fontId="18" fillId="0" borderId="61" xfId="1" applyFont="1" applyBorder="1" applyAlignment="1">
      <alignment horizontal="center" vertical="center" shrinkToFit="1"/>
    </xf>
    <xf numFmtId="0" fontId="18" fillId="0" borderId="134" xfId="1" applyFont="1" applyBorder="1" applyAlignment="1">
      <alignment horizontal="center" vertical="center" shrinkToFit="1"/>
    </xf>
    <xf numFmtId="0" fontId="19" fillId="0" borderId="14" xfId="1" applyFont="1" applyBorder="1" applyAlignment="1" applyProtection="1">
      <alignment horizontal="center" vertical="center" wrapText="1" shrinkToFit="1"/>
      <protection locked="0"/>
    </xf>
    <xf numFmtId="0" fontId="19" fillId="0" borderId="17" xfId="1" applyFont="1" applyBorder="1" applyAlignment="1">
      <alignment horizontal="center" vertical="center" shrinkToFit="1"/>
    </xf>
    <xf numFmtId="0" fontId="19" fillId="0" borderId="12" xfId="1" applyFont="1" applyBorder="1" applyAlignment="1">
      <alignment horizontal="center" vertical="center" shrinkToFit="1"/>
    </xf>
    <xf numFmtId="0" fontId="19" fillId="0" borderId="18" xfId="1" applyFont="1" applyBorder="1" applyAlignment="1">
      <alignment horizontal="center" vertical="center" shrinkToFit="1"/>
    </xf>
    <xf numFmtId="0" fontId="19" fillId="0" borderId="154" xfId="1" applyFont="1" applyBorder="1" applyAlignment="1">
      <alignment horizontal="center" vertical="center" textRotation="255"/>
    </xf>
    <xf numFmtId="0" fontId="19" fillId="0" borderId="157" xfId="1" applyFont="1" applyBorder="1" applyAlignment="1">
      <alignment horizontal="center" vertical="center" textRotation="255"/>
    </xf>
    <xf numFmtId="0" fontId="19" fillId="0" borderId="11" xfId="1" applyFont="1" applyBorder="1" applyAlignment="1">
      <alignment horizontal="center" vertical="center" textRotation="255"/>
    </xf>
    <xf numFmtId="0" fontId="19" fillId="0" borderId="75" xfId="1" applyFont="1" applyBorder="1" applyAlignment="1">
      <alignment horizontal="center" vertical="center" textRotation="255"/>
    </xf>
    <xf numFmtId="0" fontId="19" fillId="0" borderId="60" xfId="1" applyFont="1" applyBorder="1" applyAlignment="1">
      <alignment horizontal="center" vertical="center" textRotation="255"/>
    </xf>
    <xf numFmtId="0" fontId="19" fillId="0" borderId="77" xfId="1" applyFont="1" applyBorder="1" applyAlignment="1">
      <alignment horizontal="center" vertical="center" textRotation="255"/>
    </xf>
    <xf numFmtId="0" fontId="19" fillId="0" borderId="56" xfId="1" applyFont="1" applyBorder="1" applyAlignment="1" applyProtection="1">
      <alignment horizontal="center" vertical="center" shrinkToFit="1"/>
      <protection locked="0"/>
    </xf>
    <xf numFmtId="0" fontId="19" fillId="0" borderId="13" xfId="1" applyFont="1" applyBorder="1" applyAlignment="1" applyProtection="1">
      <alignment horizontal="center" vertical="center" shrinkToFit="1"/>
      <protection locked="0"/>
    </xf>
    <xf numFmtId="0" fontId="19" fillId="0" borderId="19" xfId="1" applyFont="1" applyBorder="1" applyAlignment="1" applyProtection="1">
      <alignment horizontal="center" vertical="center" shrinkToFit="1"/>
      <protection locked="0"/>
    </xf>
    <xf numFmtId="0" fontId="19" fillId="0" borderId="56" xfId="1" applyFont="1" applyBorder="1" applyAlignment="1">
      <alignment horizontal="center" vertical="center" textRotation="255" shrinkToFit="1"/>
    </xf>
    <xf numFmtId="0" fontId="19" fillId="0" borderId="13" xfId="1" applyFont="1" applyBorder="1" applyAlignment="1">
      <alignment horizontal="center" vertical="center" textRotation="255" shrinkToFit="1"/>
    </xf>
    <xf numFmtId="0" fontId="19" fillId="0" borderId="19" xfId="1" applyFont="1" applyBorder="1" applyAlignment="1">
      <alignment horizontal="center" vertical="center" textRotation="255" shrinkToFit="1"/>
    </xf>
    <xf numFmtId="0" fontId="19" fillId="0" borderId="17" xfId="1" applyFont="1" applyBorder="1" applyAlignment="1" applyProtection="1">
      <alignment horizontal="center" vertical="center" wrapText="1" shrinkToFit="1"/>
      <protection locked="0"/>
    </xf>
    <xf numFmtId="0" fontId="19" fillId="0" borderId="12" xfId="1" applyFont="1" applyBorder="1" applyAlignment="1" applyProtection="1">
      <alignment horizontal="center" vertical="center" wrapText="1" shrinkToFit="1"/>
      <protection locked="0"/>
    </xf>
    <xf numFmtId="0" fontId="19" fillId="0" borderId="18" xfId="1" applyFont="1" applyBorder="1" applyAlignment="1" applyProtection="1">
      <alignment horizontal="center" vertical="center" wrapText="1" shrinkToFit="1"/>
      <protection locked="0"/>
    </xf>
    <xf numFmtId="0" fontId="18" fillId="0" borderId="17" xfId="1" applyFont="1" applyBorder="1" applyAlignment="1">
      <alignment horizontal="left" vertical="center" shrinkToFit="1"/>
    </xf>
    <xf numFmtId="0" fontId="18" fillId="0" borderId="12" xfId="1" applyFont="1" applyBorder="1" applyAlignment="1">
      <alignment horizontal="left" vertical="center" shrinkToFit="1"/>
    </xf>
    <xf numFmtId="0" fontId="21" fillId="0" borderId="79" xfId="1" applyFont="1" applyBorder="1" applyAlignment="1">
      <alignment horizontal="center"/>
    </xf>
    <xf numFmtId="0" fontId="18" fillId="3" borderId="132" xfId="1" applyFont="1" applyFill="1" applyBorder="1" applyAlignment="1" applyProtection="1">
      <alignment horizontal="center" vertical="center" shrinkToFit="1"/>
      <protection locked="0"/>
    </xf>
    <xf numFmtId="0" fontId="18" fillId="3" borderId="135" xfId="1" applyFont="1" applyFill="1" applyBorder="1" applyAlignment="1" applyProtection="1">
      <alignment horizontal="center" vertical="center" shrinkToFit="1"/>
      <protection locked="0"/>
    </xf>
    <xf numFmtId="0" fontId="18" fillId="3" borderId="12" xfId="1" applyFont="1" applyFill="1" applyBorder="1" applyAlignment="1" applyProtection="1">
      <alignment horizontal="center" vertical="center" shrinkToFit="1"/>
      <protection locked="0"/>
    </xf>
    <xf numFmtId="0" fontId="18" fillId="3" borderId="62" xfId="1" applyFont="1" applyFill="1" applyBorder="1" applyAlignment="1" applyProtection="1">
      <alignment horizontal="center" vertical="center" shrinkToFit="1"/>
      <protection locked="0"/>
    </xf>
    <xf numFmtId="0" fontId="15" fillId="0" borderId="45" xfId="1" applyFont="1" applyBorder="1" applyAlignment="1">
      <alignment horizontal="center" vertical="center"/>
    </xf>
    <xf numFmtId="0" fontId="15" fillId="0" borderId="68" xfId="1" applyFont="1" applyBorder="1" applyAlignment="1">
      <alignment horizontal="center" vertical="center"/>
    </xf>
    <xf numFmtId="0" fontId="19" fillId="0" borderId="78" xfId="1" applyFont="1" applyBorder="1" applyAlignment="1">
      <alignment horizontal="center" vertical="center"/>
    </xf>
    <xf numFmtId="0" fontId="19" fillId="0" borderId="43" xfId="1" applyFont="1" applyBorder="1" applyAlignment="1">
      <alignment horizontal="center" vertical="center"/>
    </xf>
    <xf numFmtId="0" fontId="19" fillId="0" borderId="80" xfId="1" applyFont="1" applyBorder="1" applyAlignment="1">
      <alignment horizontal="center" vertical="center"/>
    </xf>
    <xf numFmtId="0" fontId="19" fillId="0" borderId="70" xfId="1" applyFont="1" applyBorder="1" applyAlignment="1">
      <alignment horizontal="center" vertical="center"/>
    </xf>
    <xf numFmtId="0" fontId="15" fillId="0" borderId="78" xfId="1" applyFont="1" applyBorder="1" applyAlignment="1">
      <alignment horizontal="center" vertical="center"/>
    </xf>
    <xf numFmtId="0" fontId="15" fillId="0" borderId="85" xfId="1" applyFont="1" applyBorder="1" applyAlignment="1">
      <alignment horizontal="center" vertical="center"/>
    </xf>
    <xf numFmtId="176" fontId="15" fillId="0" borderId="45" xfId="1" applyNumberFormat="1" applyFont="1" applyBorder="1" applyAlignment="1">
      <alignment horizontal="center" vertical="center"/>
    </xf>
    <xf numFmtId="176" fontId="15" fillId="0" borderId="68" xfId="1" applyNumberFormat="1" applyFont="1" applyBorder="1" applyAlignment="1">
      <alignment horizontal="center" vertical="center"/>
    </xf>
    <xf numFmtId="176" fontId="15" fillId="0" borderId="80" xfId="1" applyNumberFormat="1" applyFont="1" applyBorder="1" applyAlignment="1">
      <alignment horizontal="center" vertical="center"/>
    </xf>
    <xf numFmtId="176" fontId="15" fillId="0" borderId="88" xfId="1" applyNumberFormat="1" applyFont="1" applyBorder="1" applyAlignment="1">
      <alignment horizontal="center" vertical="center"/>
    </xf>
    <xf numFmtId="0" fontId="19" fillId="0" borderId="62" xfId="1" applyFont="1" applyBorder="1" applyAlignment="1" applyProtection="1">
      <alignment horizontal="center" vertical="center" wrapText="1" shrinkToFit="1"/>
      <protection locked="0"/>
    </xf>
    <xf numFmtId="0" fontId="19" fillId="0" borderId="61" xfId="1" applyFont="1" applyBorder="1" applyAlignment="1" applyProtection="1">
      <alignment horizontal="center" vertical="center" wrapText="1" shrinkToFit="1"/>
      <protection locked="0"/>
    </xf>
    <xf numFmtId="0" fontId="19" fillId="0" borderId="134" xfId="1" applyFont="1" applyBorder="1" applyAlignment="1" applyProtection="1">
      <alignment horizontal="center" vertical="center" wrapText="1" shrinkToFit="1"/>
      <protection locked="0"/>
    </xf>
    <xf numFmtId="0" fontId="19" fillId="0" borderId="136" xfId="1" applyFont="1" applyBorder="1" applyAlignment="1" applyProtection="1">
      <alignment horizontal="center" vertical="center" wrapText="1" shrinkToFit="1"/>
      <protection locked="0"/>
    </xf>
    <xf numFmtId="0" fontId="19" fillId="0" borderId="62" xfId="1" applyFont="1" applyBorder="1" applyAlignment="1">
      <alignment horizontal="center" vertical="center" shrinkToFit="1"/>
    </xf>
    <xf numFmtId="0" fontId="18" fillId="0" borderId="131" xfId="1" applyFont="1" applyBorder="1" applyAlignment="1">
      <alignment horizontal="left" vertical="center" shrinkToFit="1"/>
    </xf>
    <xf numFmtId="0" fontId="18" fillId="0" borderId="132" xfId="1" applyFont="1" applyBorder="1" applyAlignment="1">
      <alignment horizontal="left" vertical="center" shrinkToFit="1"/>
    </xf>
    <xf numFmtId="0" fontId="19" fillId="0" borderId="159" xfId="1" applyFont="1" applyBorder="1" applyAlignment="1">
      <alignment horizontal="center" vertical="center" shrinkToFit="1"/>
    </xf>
    <xf numFmtId="0" fontId="19" fillId="0" borderId="160" xfId="1" applyFont="1" applyBorder="1" applyAlignment="1">
      <alignment horizontal="center" vertical="center" shrinkToFit="1"/>
    </xf>
    <xf numFmtId="0" fontId="19" fillId="0" borderId="164" xfId="1" applyFont="1" applyBorder="1" applyAlignment="1">
      <alignment horizontal="center" vertical="center" shrinkToFit="1"/>
    </xf>
    <xf numFmtId="0" fontId="18" fillId="0" borderId="12" xfId="1" applyFont="1" applyBorder="1" applyAlignment="1">
      <alignment horizontal="center" vertical="center" shrinkToFit="1"/>
    </xf>
    <xf numFmtId="0" fontId="18" fillId="0" borderId="18" xfId="1" applyFont="1" applyBorder="1" applyAlignment="1">
      <alignment horizontal="center" vertical="center" shrinkToFit="1"/>
    </xf>
    <xf numFmtId="0" fontId="22" fillId="0" borderId="78" xfId="1" applyFont="1" applyBorder="1" applyAlignment="1">
      <alignment horizontal="center" vertical="center" textRotation="255"/>
    </xf>
    <xf numFmtId="0" fontId="22" fillId="0" borderId="125" xfId="1" applyFont="1" applyBorder="1" applyAlignment="1">
      <alignment horizontal="center" vertical="center" textRotation="255"/>
    </xf>
    <xf numFmtId="0" fontId="22" fillId="0" borderId="45" xfId="1" applyFont="1" applyBorder="1" applyAlignment="1">
      <alignment horizontal="center" vertical="center" textRotation="255"/>
    </xf>
    <xf numFmtId="0" fontId="22" fillId="0" borderId="1" xfId="1" applyFont="1" applyBorder="1" applyAlignment="1">
      <alignment horizontal="center" vertical="center" textRotation="255"/>
    </xf>
    <xf numFmtId="0" fontId="22" fillId="0" borderId="80" xfId="1" applyFont="1" applyBorder="1" applyAlignment="1">
      <alignment horizontal="center" vertical="center" textRotation="255"/>
    </xf>
    <xf numFmtId="0" fontId="22" fillId="0" borderId="126" xfId="1" applyFont="1" applyBorder="1" applyAlignment="1">
      <alignment horizontal="center" vertical="center" textRotation="255"/>
    </xf>
    <xf numFmtId="0" fontId="19" fillId="0" borderId="79" xfId="1" applyFont="1" applyBorder="1" applyAlignment="1">
      <alignment horizontal="center" vertical="center"/>
    </xf>
    <xf numFmtId="0" fontId="19" fillId="0" borderId="81" xfId="1" applyFont="1" applyBorder="1" applyAlignment="1">
      <alignment horizontal="center" vertical="center"/>
    </xf>
    <xf numFmtId="0" fontId="18" fillId="3" borderId="127" xfId="1" applyFont="1" applyFill="1" applyBorder="1" applyAlignment="1" applyProtection="1">
      <alignment horizontal="center" vertical="center" wrapText="1" shrinkToFit="1"/>
      <protection locked="0"/>
    </xf>
    <xf numFmtId="0" fontId="18" fillId="3" borderId="43" xfId="1" applyFont="1" applyFill="1" applyBorder="1" applyAlignment="1" applyProtection="1">
      <alignment horizontal="center" vertical="center" wrapText="1" shrinkToFit="1"/>
      <protection locked="0"/>
    </xf>
    <xf numFmtId="0" fontId="18" fillId="3" borderId="89" xfId="1" applyFont="1" applyFill="1" applyBorder="1" applyAlignment="1" applyProtection="1">
      <alignment horizontal="center" vertical="center" wrapText="1" shrinkToFit="1"/>
      <protection locked="0"/>
    </xf>
    <xf numFmtId="0" fontId="18" fillId="3" borderId="66" xfId="1" applyFont="1" applyFill="1" applyBorder="1" applyAlignment="1" applyProtection="1">
      <alignment horizontal="center" vertical="center" wrapText="1" shrinkToFit="1"/>
      <protection locked="0"/>
    </xf>
    <xf numFmtId="0" fontId="18" fillId="3" borderId="0" xfId="1" applyFont="1" applyFill="1" applyAlignment="1" applyProtection="1">
      <alignment horizontal="center" vertical="center" wrapText="1" shrinkToFit="1"/>
      <protection locked="0"/>
    </xf>
    <xf numFmtId="0" fontId="18" fillId="3" borderId="137" xfId="1" applyFont="1" applyFill="1" applyBorder="1" applyAlignment="1" applyProtection="1">
      <alignment horizontal="center" vertical="center" wrapText="1" shrinkToFit="1"/>
      <protection locked="0"/>
    </xf>
    <xf numFmtId="0" fontId="18" fillId="3" borderId="128" xfId="1" applyFont="1" applyFill="1" applyBorder="1" applyAlignment="1" applyProtection="1">
      <alignment horizontal="center" vertical="center" wrapText="1" shrinkToFit="1"/>
      <protection locked="0"/>
    </xf>
    <xf numFmtId="0" fontId="18" fillId="3" borderId="70" xfId="1" applyFont="1" applyFill="1" applyBorder="1" applyAlignment="1" applyProtection="1">
      <alignment horizontal="center" vertical="center" wrapText="1" shrinkToFit="1"/>
      <protection locked="0"/>
    </xf>
    <xf numFmtId="0" fontId="18" fillId="3" borderId="138" xfId="1" applyFont="1" applyFill="1" applyBorder="1" applyAlignment="1" applyProtection="1">
      <alignment horizontal="center" vertical="center" wrapText="1" shrinkToFit="1"/>
      <protection locked="0"/>
    </xf>
    <xf numFmtId="0" fontId="18" fillId="3" borderId="133" xfId="1" applyFont="1" applyFill="1" applyBorder="1" applyAlignment="1" applyProtection="1">
      <alignment horizontal="center" vertical="center" shrinkToFit="1"/>
      <protection locked="0"/>
    </xf>
    <xf numFmtId="0" fontId="18" fillId="3" borderId="18" xfId="1" applyFont="1" applyFill="1" applyBorder="1" applyAlignment="1" applyProtection="1">
      <alignment horizontal="center" vertical="center" shrinkToFit="1"/>
      <protection locked="0"/>
    </xf>
    <xf numFmtId="0" fontId="15" fillId="0" borderId="64" xfId="1" applyFont="1" applyBorder="1" applyAlignment="1">
      <alignment horizontal="center" vertical="center"/>
    </xf>
    <xf numFmtId="0" fontId="18" fillId="0" borderId="129" xfId="1" applyFont="1" applyBorder="1" applyAlignment="1">
      <alignment horizontal="center" vertical="center" shrinkToFit="1"/>
    </xf>
    <xf numFmtId="0" fontId="18" fillId="0" borderId="64" xfId="1" applyFont="1" applyBorder="1" applyAlignment="1">
      <alignment horizontal="center" vertical="center" shrinkToFit="1"/>
    </xf>
    <xf numFmtId="0" fontId="18" fillId="0" borderId="65" xfId="1" applyFont="1" applyBorder="1" applyAlignment="1">
      <alignment horizontal="center" vertical="center" shrinkToFit="1"/>
    </xf>
    <xf numFmtId="0" fontId="19" fillId="0" borderId="71" xfId="1" applyFont="1" applyBorder="1" applyAlignment="1">
      <alignment horizontal="center" vertical="center"/>
    </xf>
    <xf numFmtId="0" fontId="19" fillId="0" borderId="59" xfId="1" applyFont="1" applyBorder="1" applyAlignment="1">
      <alignment horizontal="center" vertical="center"/>
    </xf>
    <xf numFmtId="0" fontId="19" fillId="3" borderId="59" xfId="1" applyFont="1" applyFill="1" applyBorder="1" applyAlignment="1" applyProtection="1">
      <alignment horizontal="center" vertical="center"/>
      <protection locked="0"/>
    </xf>
    <xf numFmtId="0" fontId="15" fillId="0" borderId="0" xfId="1" applyFont="1" applyAlignment="1">
      <alignment horizontal="center" vertical="center"/>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8" fillId="0" borderId="63" xfId="1" applyFont="1" applyBorder="1" applyAlignment="1">
      <alignment horizontal="center" vertical="center" shrinkToFit="1"/>
    </xf>
    <xf numFmtId="0" fontId="15" fillId="0" borderId="43" xfId="1" applyFont="1" applyBorder="1" applyAlignment="1">
      <alignment horizontal="center" vertical="center"/>
    </xf>
    <xf numFmtId="176" fontId="15" fillId="0" borderId="64" xfId="1" applyNumberFormat="1" applyFont="1" applyBorder="1" applyAlignment="1">
      <alignment horizontal="center" vertical="center"/>
    </xf>
    <xf numFmtId="176" fontId="15" fillId="0" borderId="65" xfId="1" applyNumberFormat="1" applyFont="1" applyBorder="1" applyAlignment="1">
      <alignment horizontal="center" vertical="center"/>
    </xf>
    <xf numFmtId="0" fontId="15" fillId="0" borderId="63" xfId="1" applyFont="1" applyBorder="1" applyAlignment="1">
      <alignment horizontal="center" vertical="center"/>
    </xf>
    <xf numFmtId="0" fontId="18" fillId="0" borderId="63" xfId="1" applyFont="1" applyBorder="1" applyAlignment="1">
      <alignment horizontal="center" vertical="center"/>
    </xf>
    <xf numFmtId="0" fontId="18" fillId="0" borderId="64" xfId="1" applyFont="1" applyBorder="1" applyAlignment="1">
      <alignment horizontal="center" vertical="center"/>
    </xf>
    <xf numFmtId="0" fontId="18" fillId="0" borderId="65" xfId="1" applyFont="1" applyBorder="1" applyAlignment="1">
      <alignment horizontal="center" vertical="center"/>
    </xf>
    <xf numFmtId="0" fontId="15" fillId="0" borderId="63" xfId="1" applyFont="1" applyBorder="1" applyAlignment="1">
      <alignment horizontal="center" vertical="center" shrinkToFit="1"/>
    </xf>
    <xf numFmtId="0" fontId="15" fillId="0" borderId="64" xfId="1" applyFont="1" applyBorder="1" applyAlignment="1">
      <alignment horizontal="center" vertical="center" shrinkToFit="1"/>
    </xf>
    <xf numFmtId="0" fontId="15" fillId="0" borderId="71" xfId="1" applyFont="1" applyBorder="1" applyAlignment="1">
      <alignment horizontal="center" vertical="center" textRotation="255" shrinkToFit="1"/>
    </xf>
    <xf numFmtId="0" fontId="15" fillId="0" borderId="74" xfId="1" applyFont="1" applyBorder="1" applyAlignment="1">
      <alignment horizontal="center" vertical="center" textRotation="255" shrinkToFit="1"/>
    </xf>
    <xf numFmtId="0" fontId="15" fillId="0" borderId="76" xfId="1" applyFont="1" applyBorder="1" applyAlignment="1">
      <alignment horizontal="center" vertical="center" textRotation="255" shrinkToFit="1"/>
    </xf>
    <xf numFmtId="0" fontId="15" fillId="0" borderId="11" xfId="1" applyFont="1" applyBorder="1" applyAlignment="1" applyProtection="1">
      <alignment horizontal="center" vertical="center"/>
      <protection locked="0"/>
    </xf>
    <xf numFmtId="0" fontId="15" fillId="0" borderId="74" xfId="1" applyFont="1" applyBorder="1" applyAlignment="1" applyProtection="1">
      <alignment horizontal="center" vertical="center"/>
      <protection locked="0"/>
    </xf>
    <xf numFmtId="0" fontId="19" fillId="0" borderId="76" xfId="1" applyFont="1" applyBorder="1" applyAlignment="1">
      <alignment horizontal="center" vertical="center"/>
    </xf>
    <xf numFmtId="0" fontId="19" fillId="0" borderId="60" xfId="1" applyFont="1" applyBorder="1" applyAlignment="1">
      <alignment horizontal="center" vertical="center"/>
    </xf>
    <xf numFmtId="0" fontId="19" fillId="0" borderId="166" xfId="1" applyFont="1" applyBorder="1" applyAlignment="1">
      <alignment horizontal="center" vertical="center"/>
    </xf>
    <xf numFmtId="0" fontId="19" fillId="0" borderId="167" xfId="1" applyFont="1" applyBorder="1" applyAlignment="1">
      <alignment horizontal="center" vertical="center"/>
    </xf>
    <xf numFmtId="0" fontId="19" fillId="0" borderId="168" xfId="1" applyFont="1" applyBorder="1" applyAlignment="1">
      <alignment horizontal="center" vertical="center"/>
    </xf>
    <xf numFmtId="0" fontId="19" fillId="3" borderId="73" xfId="1" applyFont="1" applyFill="1" applyBorder="1" applyAlignment="1" applyProtection="1">
      <alignment horizontal="center" vertical="center"/>
      <protection locked="0"/>
    </xf>
    <xf numFmtId="0" fontId="19" fillId="3" borderId="60" xfId="1" applyFont="1" applyFill="1" applyBorder="1" applyAlignment="1" applyProtection="1">
      <alignment horizontal="center" vertical="center"/>
      <protection locked="0"/>
    </xf>
    <xf numFmtId="0" fontId="15" fillId="0" borderId="25" xfId="1" applyFont="1" applyBorder="1" applyAlignment="1">
      <alignment horizontal="center" vertical="center" textRotation="255"/>
    </xf>
    <xf numFmtId="0" fontId="15" fillId="0" borderId="47" xfId="1" applyFont="1" applyBorder="1" applyAlignment="1">
      <alignment horizontal="center" vertical="center" textRotation="255"/>
    </xf>
    <xf numFmtId="0" fontId="15" fillId="0" borderId="169" xfId="1" applyFont="1" applyBorder="1" applyAlignment="1">
      <alignment horizontal="center" vertical="center" textRotation="255"/>
    </xf>
    <xf numFmtId="0" fontId="15" fillId="0" borderId="0" xfId="1" applyFont="1" applyAlignment="1" applyProtection="1">
      <alignment horizontal="center" vertical="center"/>
      <protection locked="0"/>
    </xf>
    <xf numFmtId="0" fontId="15" fillId="0" borderId="76" xfId="1" applyFont="1" applyBorder="1" applyAlignment="1" applyProtection="1">
      <alignment horizontal="center" vertical="center"/>
      <protection locked="0"/>
    </xf>
    <xf numFmtId="0" fontId="15" fillId="0" borderId="60" xfId="1" applyFont="1" applyBorder="1" applyAlignment="1" applyProtection="1">
      <alignment horizontal="center" vertical="center"/>
      <protection locked="0"/>
    </xf>
    <xf numFmtId="0" fontId="15" fillId="0" borderId="11" xfId="1" applyFont="1" applyBorder="1" applyAlignment="1">
      <alignment horizontal="center" vertical="center"/>
    </xf>
    <xf numFmtId="0" fontId="15" fillId="0" borderId="75" xfId="1" applyFont="1" applyBorder="1" applyAlignment="1">
      <alignment horizontal="center" vertical="center"/>
    </xf>
    <xf numFmtId="0" fontId="15" fillId="0" borderId="60" xfId="1" applyFont="1" applyBorder="1" applyAlignment="1">
      <alignment horizontal="center" vertical="center"/>
    </xf>
    <xf numFmtId="0" fontId="15" fillId="0" borderId="77" xfId="1" applyFont="1" applyBorder="1" applyAlignment="1">
      <alignment horizontal="center" vertical="center"/>
    </xf>
    <xf numFmtId="0" fontId="15" fillId="0" borderId="45" xfId="1" applyFont="1" applyBorder="1" applyAlignment="1" applyProtection="1">
      <alignment horizontal="center" vertical="center"/>
      <protection locked="0"/>
    </xf>
    <xf numFmtId="0" fontId="19" fillId="3" borderId="56" xfId="1" applyFont="1" applyFill="1" applyBorder="1" applyAlignment="1" applyProtection="1">
      <alignment horizontal="center" vertical="center" textRotation="255" shrinkToFit="1"/>
      <protection locked="0"/>
    </xf>
    <xf numFmtId="0" fontId="19" fillId="3" borderId="13" xfId="1" applyFont="1" applyFill="1" applyBorder="1" applyAlignment="1" applyProtection="1">
      <alignment horizontal="center" vertical="center" textRotation="255" shrinkToFit="1"/>
      <protection locked="0"/>
    </xf>
    <xf numFmtId="0" fontId="19" fillId="3" borderId="19" xfId="1" applyFont="1" applyFill="1" applyBorder="1" applyAlignment="1" applyProtection="1">
      <alignment horizontal="center" vertical="center" textRotation="255" shrinkToFit="1"/>
      <protection locked="0"/>
    </xf>
    <xf numFmtId="0" fontId="19" fillId="3" borderId="57" xfId="1" applyFont="1" applyFill="1" applyBorder="1" applyAlignment="1" applyProtection="1">
      <alignment horizontal="center" vertical="center" textRotation="255" shrinkToFit="1"/>
      <protection locked="0"/>
    </xf>
    <xf numFmtId="0" fontId="19" fillId="3" borderId="0" xfId="1" applyFont="1" applyFill="1" applyAlignment="1" applyProtection="1">
      <alignment horizontal="center" vertical="center" textRotation="255" shrinkToFit="1"/>
      <protection locked="0"/>
    </xf>
    <xf numFmtId="0" fontId="19" fillId="3" borderId="137" xfId="1" applyFont="1" applyFill="1" applyBorder="1" applyAlignment="1" applyProtection="1">
      <alignment horizontal="center" vertical="center" textRotation="255" shrinkToFit="1"/>
      <protection locked="0"/>
    </xf>
    <xf numFmtId="0" fontId="19" fillId="3" borderId="106" xfId="1" applyFont="1" applyFill="1" applyBorder="1" applyAlignment="1" applyProtection="1">
      <alignment horizontal="center" vertical="center" textRotation="255" shrinkToFit="1"/>
      <protection locked="0"/>
    </xf>
    <xf numFmtId="0" fontId="19" fillId="3" borderId="70" xfId="1" applyFont="1" applyFill="1" applyBorder="1" applyAlignment="1" applyProtection="1">
      <alignment horizontal="center" vertical="center" textRotation="255" shrinkToFit="1"/>
      <protection locked="0"/>
    </xf>
    <xf numFmtId="0" fontId="19" fillId="3" borderId="138" xfId="1" applyFont="1" applyFill="1" applyBorder="1" applyAlignment="1" applyProtection="1">
      <alignment horizontal="center" vertical="center" textRotation="255" shrinkToFit="1"/>
      <protection locked="0"/>
    </xf>
    <xf numFmtId="0" fontId="15" fillId="0" borderId="71" xfId="1" applyFont="1" applyBorder="1" applyAlignment="1">
      <alignment horizontal="center" vertical="center"/>
    </xf>
    <xf numFmtId="0" fontId="15" fillId="0" borderId="59" xfId="1" applyFont="1" applyBorder="1" applyAlignment="1">
      <alignment horizontal="center" vertical="center"/>
    </xf>
    <xf numFmtId="0" fontId="15" fillId="0" borderId="73" xfId="1" applyFont="1" applyBorder="1" applyAlignment="1">
      <alignment horizontal="center" vertical="center"/>
    </xf>
    <xf numFmtId="0" fontId="19" fillId="0" borderId="170" xfId="1" applyFont="1" applyBorder="1" applyAlignment="1">
      <alignment horizontal="center" vertical="center" shrinkToFit="1"/>
    </xf>
    <xf numFmtId="0" fontId="19" fillId="0" borderId="167" xfId="1" applyFont="1" applyBorder="1" applyAlignment="1">
      <alignment horizontal="center" vertical="center" shrinkToFit="1"/>
    </xf>
    <xf numFmtId="0" fontId="19" fillId="0" borderId="168" xfId="1" applyFont="1" applyBorder="1" applyAlignment="1">
      <alignment horizontal="center" vertical="center" shrinkToFit="1"/>
    </xf>
    <xf numFmtId="0" fontId="19" fillId="3" borderId="77" xfId="1" applyFont="1" applyFill="1" applyBorder="1" applyAlignment="1" applyProtection="1">
      <alignment horizontal="center" vertical="center"/>
      <protection locked="0"/>
    </xf>
    <xf numFmtId="0" fontId="19" fillId="0" borderId="15" xfId="1" applyFont="1" applyBorder="1" applyAlignment="1">
      <alignment horizontal="center" vertical="center" textRotation="255" shrinkToFit="1"/>
    </xf>
    <xf numFmtId="0" fontId="19" fillId="0" borderId="10" xfId="1" applyFont="1" applyBorder="1" applyAlignment="1">
      <alignment horizontal="center" vertical="center" textRotation="255" shrinkToFit="1"/>
    </xf>
    <xf numFmtId="0" fontId="19" fillId="0" borderId="16" xfId="1" applyFont="1" applyBorder="1" applyAlignment="1">
      <alignment horizontal="center" vertical="center" textRotation="255" shrinkToFit="1"/>
    </xf>
    <xf numFmtId="0" fontId="19" fillId="2" borderId="69" xfId="1" applyFont="1" applyFill="1" applyBorder="1" applyAlignment="1">
      <alignment horizontal="left" vertical="top" wrapText="1"/>
    </xf>
    <xf numFmtId="0" fontId="19" fillId="2" borderId="86" xfId="1" applyFont="1" applyFill="1" applyBorder="1" applyAlignment="1">
      <alignment horizontal="left" vertical="top"/>
    </xf>
    <xf numFmtId="0" fontId="19" fillId="2" borderId="162" xfId="1" applyFont="1" applyFill="1" applyBorder="1" applyAlignment="1">
      <alignment horizontal="left" vertical="top"/>
    </xf>
    <xf numFmtId="0" fontId="19" fillId="2" borderId="67" xfId="1" applyFont="1" applyFill="1" applyBorder="1" applyAlignment="1">
      <alignment horizontal="left" vertical="top"/>
    </xf>
    <xf numFmtId="0" fontId="19" fillId="2" borderId="0" xfId="1" applyFont="1" applyFill="1" applyAlignment="1">
      <alignment horizontal="left" vertical="top"/>
    </xf>
    <xf numFmtId="0" fontId="19" fillId="2" borderId="137" xfId="1" applyFont="1" applyFill="1" applyBorder="1" applyAlignment="1">
      <alignment horizontal="left" vertical="top"/>
    </xf>
    <xf numFmtId="0" fontId="19" fillId="2" borderId="123" xfId="1" applyFont="1" applyFill="1" applyBorder="1" applyAlignment="1">
      <alignment horizontal="left" vertical="top"/>
    </xf>
    <xf numFmtId="0" fontId="19" fillId="2" borderId="70" xfId="1" applyFont="1" applyFill="1" applyBorder="1" applyAlignment="1">
      <alignment horizontal="left" vertical="top"/>
    </xf>
    <xf numFmtId="0" fontId="19" fillId="2" borderId="138" xfId="1" applyFont="1" applyFill="1" applyBorder="1" applyAlignment="1">
      <alignment horizontal="left" vertical="top"/>
    </xf>
    <xf numFmtId="0" fontId="15" fillId="0" borderId="70" xfId="1" applyFont="1" applyBorder="1" applyAlignment="1">
      <alignment horizontal="center" vertical="center"/>
    </xf>
    <xf numFmtId="0" fontId="19" fillId="3" borderId="59" xfId="1" applyFont="1" applyFill="1" applyBorder="1" applyAlignment="1" applyProtection="1">
      <alignment horizontal="center" vertical="center" shrinkToFit="1"/>
      <protection locked="0"/>
    </xf>
    <xf numFmtId="0" fontId="19" fillId="3" borderId="73" xfId="1" applyFont="1" applyFill="1" applyBorder="1" applyAlignment="1" applyProtection="1">
      <alignment horizontal="center" vertical="center" shrinkToFit="1"/>
      <protection locked="0"/>
    </xf>
    <xf numFmtId="0" fontId="19" fillId="3" borderId="60" xfId="1" applyFont="1" applyFill="1" applyBorder="1" applyAlignment="1" applyProtection="1">
      <alignment horizontal="center" vertical="center" shrinkToFit="1"/>
      <protection locked="0"/>
    </xf>
    <xf numFmtId="0" fontId="19" fillId="3" borderId="77" xfId="1" applyFont="1" applyFill="1" applyBorder="1" applyAlignment="1" applyProtection="1">
      <alignment horizontal="center" vertical="center" shrinkToFit="1"/>
      <protection locked="0"/>
    </xf>
    <xf numFmtId="0" fontId="19" fillId="0" borderId="133" xfId="1" applyFont="1" applyBorder="1" applyAlignment="1">
      <alignment horizontal="center" vertical="center" shrinkToFit="1"/>
    </xf>
    <xf numFmtId="0" fontId="19" fillId="0" borderId="59" xfId="1" applyFont="1" applyBorder="1" applyAlignment="1">
      <alignment horizontal="center" vertical="center" shrinkToFit="1"/>
    </xf>
    <xf numFmtId="0" fontId="19" fillId="0" borderId="163" xfId="1" applyFont="1" applyBorder="1" applyAlignment="1">
      <alignment horizontal="center" vertical="center" shrinkToFit="1"/>
    </xf>
    <xf numFmtId="0" fontId="19" fillId="0" borderId="60" xfId="1" applyFont="1" applyBorder="1" applyAlignment="1">
      <alignment horizontal="center" vertical="center" shrinkToFit="1"/>
    </xf>
    <xf numFmtId="0" fontId="19" fillId="0" borderId="57" xfId="1" applyFont="1" applyBorder="1" applyAlignment="1">
      <alignment horizontal="center" vertical="center" shrinkToFit="1"/>
    </xf>
    <xf numFmtId="0" fontId="19" fillId="0" borderId="0" xfId="1" applyFont="1" applyAlignment="1">
      <alignment horizontal="center" vertical="center" shrinkToFit="1"/>
    </xf>
    <xf numFmtId="0" fontId="19" fillId="0" borderId="137" xfId="1" applyFont="1" applyBorder="1" applyAlignment="1">
      <alignment horizontal="center" vertical="center" shrinkToFit="1"/>
    </xf>
    <xf numFmtId="0" fontId="19" fillId="0" borderId="157" xfId="1" applyFont="1" applyBorder="1" applyAlignment="1">
      <alignment horizontal="center" vertical="center" textRotation="255" shrinkToFit="1"/>
    </xf>
    <xf numFmtId="0" fontId="19" fillId="0" borderId="75" xfId="1" applyFont="1" applyBorder="1" applyAlignment="1">
      <alignment horizontal="center" vertical="center" textRotation="255" shrinkToFit="1"/>
    </xf>
    <xf numFmtId="0" fontId="19" fillId="0" borderId="77" xfId="1" applyFont="1" applyBorder="1" applyAlignment="1">
      <alignment horizontal="center" vertical="center" textRotation="255" shrinkToFit="1"/>
    </xf>
    <xf numFmtId="0" fontId="19" fillId="0" borderId="159" xfId="1" applyFont="1" applyBorder="1" applyAlignment="1" applyProtection="1">
      <alignment horizontal="center" vertical="center" shrinkToFit="1"/>
      <protection locked="0"/>
    </xf>
    <xf numFmtId="0" fontId="19" fillId="0" borderId="160" xfId="1" applyFont="1" applyBorder="1" applyAlignment="1" applyProtection="1">
      <alignment horizontal="center" vertical="center" shrinkToFit="1"/>
      <protection locked="0"/>
    </xf>
    <xf numFmtId="0" fontId="29" fillId="0" borderId="160" xfId="1" applyFont="1" applyBorder="1" applyAlignment="1" applyProtection="1">
      <alignment horizontal="center" vertical="center" shrinkToFit="1"/>
      <protection locked="0"/>
    </xf>
    <xf numFmtId="0" fontId="29" fillId="0" borderId="161" xfId="1" applyFont="1" applyBorder="1" applyAlignment="1" applyProtection="1">
      <alignment horizontal="center" vertical="center" shrinkToFit="1"/>
      <protection locked="0"/>
    </xf>
    <xf numFmtId="0" fontId="19" fillId="0" borderId="159" xfId="1" applyFont="1" applyBorder="1" applyAlignment="1" applyProtection="1">
      <alignment horizontal="center" vertical="center" wrapText="1" shrinkToFit="1"/>
      <protection locked="0"/>
    </xf>
    <xf numFmtId="0" fontId="19" fillId="0" borderId="160" xfId="1" applyFont="1" applyBorder="1" applyAlignment="1" applyProtection="1">
      <alignment horizontal="center" vertical="center" wrapText="1" shrinkToFit="1"/>
      <protection locked="0"/>
    </xf>
    <xf numFmtId="0" fontId="19" fillId="0" borderId="161" xfId="1" applyFont="1" applyBorder="1" applyAlignment="1" applyProtection="1">
      <alignment horizontal="center" vertical="center" wrapText="1" shrinkToFit="1"/>
      <protection locked="0"/>
    </xf>
    <xf numFmtId="0" fontId="29" fillId="0" borderId="13" xfId="1" applyFont="1" applyBorder="1" applyAlignment="1" applyProtection="1">
      <alignment horizontal="center" vertical="center" shrinkToFit="1"/>
      <protection locked="0"/>
    </xf>
    <xf numFmtId="0" fontId="29" fillId="0" borderId="19" xfId="1" applyFont="1" applyBorder="1" applyAlignment="1" applyProtection="1">
      <alignment horizontal="center" vertical="center" shrinkToFit="1"/>
      <protection locked="0"/>
    </xf>
    <xf numFmtId="0" fontId="19" fillId="0" borderId="57" xfId="1" applyFont="1" applyBorder="1" applyAlignment="1" applyProtection="1">
      <alignment horizontal="center" vertical="center" shrinkToFit="1"/>
      <protection locked="0"/>
    </xf>
    <xf numFmtId="0" fontId="19" fillId="0" borderId="0" xfId="1" applyFont="1" applyAlignment="1" applyProtection="1">
      <alignment horizontal="center" vertical="center" shrinkToFit="1"/>
      <protection locked="0"/>
    </xf>
    <xf numFmtId="0" fontId="29" fillId="0" borderId="0" xfId="1" applyFont="1" applyAlignment="1" applyProtection="1">
      <alignment horizontal="center" vertical="center" shrinkToFit="1"/>
      <protection locked="0"/>
    </xf>
    <xf numFmtId="0" fontId="29" fillId="0" borderId="137" xfId="1" applyFont="1" applyBorder="1" applyAlignment="1" applyProtection="1">
      <alignment horizontal="center" vertical="center" shrinkToFit="1"/>
      <protection locked="0"/>
    </xf>
    <xf numFmtId="0" fontId="29" fillId="0" borderId="106" xfId="1" applyFont="1" applyBorder="1" applyAlignment="1">
      <alignment horizontal="center" vertical="center" shrinkToFit="1"/>
    </xf>
    <xf numFmtId="0" fontId="29" fillId="0" borderId="70" xfId="1" applyFont="1" applyBorder="1" applyAlignment="1">
      <alignment horizontal="center" vertical="center" shrinkToFit="1"/>
    </xf>
    <xf numFmtId="0" fontId="29" fillId="0" borderId="138" xfId="1" applyFont="1" applyBorder="1" applyAlignment="1">
      <alignment horizontal="center" vertical="center" shrinkToFit="1"/>
    </xf>
    <xf numFmtId="0" fontId="19" fillId="0" borderId="14" xfId="1" applyFont="1" applyBorder="1" applyAlignment="1" applyProtection="1">
      <alignment horizontal="center" vertical="center" shrinkToFit="1"/>
      <protection locked="0"/>
    </xf>
    <xf numFmtId="0" fontId="19" fillId="0" borderId="158" xfId="1" applyFont="1" applyBorder="1" applyAlignment="1" applyProtection="1">
      <alignment horizontal="center" vertical="center" shrinkToFit="1"/>
      <protection locked="0"/>
    </xf>
    <xf numFmtId="0" fontId="19" fillId="0" borderId="86" xfId="1" applyFont="1" applyBorder="1" applyAlignment="1" applyProtection="1">
      <alignment horizontal="center" vertical="center" shrinkToFit="1"/>
      <protection locked="0"/>
    </xf>
    <xf numFmtId="0" fontId="19" fillId="0" borderId="162" xfId="1" applyFont="1" applyBorder="1" applyAlignment="1" applyProtection="1">
      <alignment horizontal="center" vertical="center" shrinkToFit="1"/>
      <protection locked="0"/>
    </xf>
    <xf numFmtId="0" fontId="19" fillId="0" borderId="137" xfId="1" applyFont="1" applyBorder="1" applyAlignment="1" applyProtection="1">
      <alignment horizontal="center" vertical="center" shrinkToFit="1"/>
      <protection locked="0"/>
    </xf>
    <xf numFmtId="0" fontId="19" fillId="0" borderId="106" xfId="1" applyFont="1" applyBorder="1" applyAlignment="1" applyProtection="1">
      <alignment horizontal="center" vertical="center" shrinkToFit="1"/>
      <protection locked="0"/>
    </xf>
    <xf numFmtId="0" fontId="19" fillId="0" borderId="70" xfId="1" applyFont="1" applyBorder="1" applyAlignment="1" applyProtection="1">
      <alignment horizontal="center" vertical="center" shrinkToFit="1"/>
      <protection locked="0"/>
    </xf>
    <xf numFmtId="0" fontId="19" fillId="0" borderId="138" xfId="1" applyFont="1" applyBorder="1" applyAlignment="1" applyProtection="1">
      <alignment horizontal="center" vertical="center" shrinkToFit="1"/>
      <protection locked="0"/>
    </xf>
    <xf numFmtId="0" fontId="0" fillId="0" borderId="108"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09"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13" fillId="0" borderId="0" xfId="0" applyFont="1" applyAlignment="1">
      <alignment horizontal="center" vertical="center"/>
    </xf>
    <xf numFmtId="0" fontId="0" fillId="0" borderId="7" xfId="0" applyBorder="1" applyAlignment="1">
      <alignment horizontal="center" vertical="center" wrapTex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2" xfId="0" applyFont="1" applyBorder="1" applyAlignment="1">
      <alignment horizontal="left" vertical="center"/>
    </xf>
    <xf numFmtId="0" fontId="2" fillId="0" borderId="14" xfId="0" applyFont="1" applyBorder="1" applyAlignment="1">
      <alignment horizontal="left" vertical="center"/>
    </xf>
    <xf numFmtId="0" fontId="2" fillId="0" borderId="104" xfId="0" applyFont="1" applyBorder="1" applyAlignment="1">
      <alignment horizontal="left" vertical="center"/>
    </xf>
    <xf numFmtId="0" fontId="2" fillId="0" borderId="11" xfId="0" applyFont="1" applyBorder="1" applyAlignment="1">
      <alignment horizontal="left" vertical="center" shrinkToFit="1"/>
    </xf>
    <xf numFmtId="0" fontId="2" fillId="0" borderId="75" xfId="0" applyFont="1" applyBorder="1" applyAlignment="1">
      <alignment horizontal="left" vertical="center" shrinkToFit="1"/>
    </xf>
    <xf numFmtId="0" fontId="2" fillId="0" borderId="11" xfId="0" applyFont="1" applyBorder="1" applyAlignment="1">
      <alignment horizontal="center" vertical="center" shrinkToFit="1"/>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99" xfId="0" applyFont="1" applyBorder="1" applyAlignment="1">
      <alignment horizontal="left" vertical="top" wrapText="1"/>
    </xf>
    <xf numFmtId="0" fontId="4" fillId="0" borderId="80" xfId="0" applyFont="1" applyBorder="1" applyAlignment="1">
      <alignment horizontal="left" vertical="top" wrapText="1"/>
    </xf>
    <xf numFmtId="0" fontId="4" fillId="0" borderId="70" xfId="0" applyFont="1" applyBorder="1" applyAlignment="1">
      <alignment horizontal="left" vertical="top" wrapText="1"/>
    </xf>
    <xf numFmtId="0" fontId="4" fillId="0" borderId="81" xfId="0" applyFont="1" applyBorder="1" applyAlignment="1">
      <alignment horizontal="left" vertical="top" wrapText="1"/>
    </xf>
    <xf numFmtId="0" fontId="2" fillId="0" borderId="97"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100" xfId="0" applyFont="1" applyBorder="1" applyAlignment="1">
      <alignment horizontal="left" vertical="top" shrinkToFit="1"/>
    </xf>
    <xf numFmtId="0" fontId="4" fillId="0" borderId="4" xfId="0" applyFont="1" applyBorder="1" applyAlignment="1">
      <alignment horizontal="left" vertical="top" shrinkToFit="1"/>
    </xf>
    <xf numFmtId="0" fontId="4" fillId="0" borderId="98" xfId="0" applyFont="1" applyBorder="1" applyAlignment="1">
      <alignment horizontal="left" vertical="top" shrinkToFit="1"/>
    </xf>
    <xf numFmtId="0" fontId="4" fillId="0" borderId="94"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22" xfId="0" applyFont="1" applyBorder="1" applyAlignment="1">
      <alignment horizontal="center" vertical="center"/>
    </xf>
    <xf numFmtId="0" fontId="2" fillId="0" borderId="121" xfId="0" applyFont="1" applyBorder="1" applyAlignment="1">
      <alignment horizontal="center" vertical="center"/>
    </xf>
    <xf numFmtId="0" fontId="2" fillId="0" borderId="120" xfId="0" applyFont="1" applyBorder="1" applyAlignment="1">
      <alignment horizontal="center" vertical="center"/>
    </xf>
    <xf numFmtId="0" fontId="2" fillId="0" borderId="122" xfId="0" applyFont="1" applyBorder="1" applyAlignment="1">
      <alignment horizontal="center" vertical="center" textRotation="255"/>
    </xf>
    <xf numFmtId="0" fontId="2" fillId="0" borderId="121" xfId="0" applyFont="1" applyBorder="1" applyAlignment="1">
      <alignment horizontal="center" vertical="center" textRotation="255"/>
    </xf>
    <xf numFmtId="0" fontId="2" fillId="0" borderId="120" xfId="0" applyFont="1" applyBorder="1" applyAlignment="1">
      <alignment horizontal="center" vertical="center" textRotation="255"/>
    </xf>
    <xf numFmtId="0" fontId="2" fillId="0" borderId="122" xfId="0" applyFont="1" applyBorder="1" applyAlignment="1">
      <alignment horizontal="distributed" vertical="center" wrapText="1"/>
    </xf>
    <xf numFmtId="0" fontId="2" fillId="0" borderId="121" xfId="0" applyFont="1" applyBorder="1" applyAlignment="1">
      <alignment horizontal="distributed" vertical="center" wrapText="1"/>
    </xf>
    <xf numFmtId="0" fontId="2" fillId="0" borderId="120" xfId="0" applyFont="1" applyBorder="1" applyAlignment="1">
      <alignment horizontal="distributed" vertical="center" wrapText="1"/>
    </xf>
    <xf numFmtId="0" fontId="2" fillId="0" borderId="55" xfId="0" applyFont="1" applyBorder="1" applyAlignment="1">
      <alignment horizontal="left" vertical="center" shrinkToFit="1"/>
    </xf>
    <xf numFmtId="0" fontId="2" fillId="0" borderId="102"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4" xfId="0" applyFont="1" applyBorder="1" applyAlignment="1">
      <alignment horizontal="left" vertical="center" shrinkToFit="1"/>
    </xf>
    <xf numFmtId="0" fontId="2" fillId="0" borderId="11" xfId="0" applyFont="1" applyBorder="1" applyAlignment="1">
      <alignment horizontal="left" vertical="center"/>
    </xf>
    <xf numFmtId="0" fontId="2" fillId="0" borderId="75" xfId="0" applyFont="1" applyBorder="1" applyAlignment="1">
      <alignment horizontal="left" vertical="center"/>
    </xf>
    <xf numFmtId="0" fontId="6" fillId="0" borderId="2" xfId="0" applyFont="1" applyBorder="1" applyAlignment="1">
      <alignment horizontal="center" vertical="center" shrinkToFit="1"/>
    </xf>
    <xf numFmtId="0" fontId="6" fillId="0" borderId="2" xfId="0" applyFont="1" applyBorder="1" applyAlignment="1">
      <alignment vertical="center" shrinkToFi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2" xfId="0" applyFont="1" applyBorder="1" applyAlignment="1">
      <alignment vertical="center" wrapText="1"/>
    </xf>
    <xf numFmtId="0" fontId="6" fillId="0" borderId="2"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9"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 xfId="0" applyFont="1" applyBorder="1">
      <alignment vertical="center"/>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 xfId="0" applyFont="1" applyBorder="1" applyAlignment="1">
      <alignment horizontal="center" vertical="center"/>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cellXfs>
  <cellStyles count="3">
    <cellStyle name="標準" xfId="0" builtinId="0"/>
    <cellStyle name="標準 2" xfId="1" xr:uid="{00000000-0005-0000-0000-000001000000}"/>
    <cellStyle name="標準 3" xfId="2" xr:uid="{00000000-0005-0000-0000-000002000000}"/>
  </cellStyles>
  <dxfs count="4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278694</xdr:colOff>
      <xdr:row>0</xdr:row>
      <xdr:rowOff>77611</xdr:rowOff>
    </xdr:from>
    <xdr:to>
      <xdr:col>20</xdr:col>
      <xdr:colOff>243921</xdr:colOff>
      <xdr:row>1</xdr:row>
      <xdr:rowOff>9172</xdr:rowOff>
    </xdr:to>
    <xdr:pic>
      <xdr:nvPicPr>
        <xdr:cNvPr id="4" name="図 3">
          <a:extLst>
            <a:ext uri="{FF2B5EF4-FFF2-40B4-BE49-F238E27FC236}">
              <a16:creationId xmlns:a16="http://schemas.microsoft.com/office/drawing/2014/main" id="{3A4A0E53-D8C5-44E9-8B1B-A1F29F70A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527" y="77611"/>
          <a:ext cx="5362727" cy="742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2" name="大かっこ 1">
          <a:extLst>
            <a:ext uri="{FF2B5EF4-FFF2-40B4-BE49-F238E27FC236}">
              <a16:creationId xmlns:a16="http://schemas.microsoft.com/office/drawing/2014/main" id="{00000000-0008-0000-0100-000003000000}"/>
            </a:ext>
          </a:extLst>
        </xdr:cNvPr>
        <xdr:cNvSpPr/>
      </xdr:nvSpPr>
      <xdr:spPr>
        <a:xfrm>
          <a:off x="17992437" y="851477"/>
          <a:ext cx="3206750" cy="13796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3" name="大かっこ 2">
          <a:extLst>
            <a:ext uri="{FF2B5EF4-FFF2-40B4-BE49-F238E27FC236}">
              <a16:creationId xmlns:a16="http://schemas.microsoft.com/office/drawing/2014/main" id="{00000000-0008-0000-0100-000004000000}"/>
            </a:ext>
          </a:extLst>
        </xdr:cNvPr>
        <xdr:cNvSpPr/>
      </xdr:nvSpPr>
      <xdr:spPr>
        <a:xfrm>
          <a:off x="4135517" y="1295977"/>
          <a:ext cx="320707" cy="207819"/>
        </a:xfrm>
        <a:prstGeom prst="bracketPair">
          <a:avLst>
            <a:gd name="adj" fmla="val 22840"/>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23</xdr:row>
      <xdr:rowOff>272921</xdr:rowOff>
    </xdr:from>
    <xdr:to>
      <xdr:col>1</xdr:col>
      <xdr:colOff>164523</xdr:colOff>
      <xdr:row>24</xdr:row>
      <xdr:rowOff>102305</xdr:rowOff>
    </xdr:to>
    <xdr:sp macro="" textlink="">
      <xdr:nvSpPr>
        <xdr:cNvPr id="4" name="大かっこ 3">
          <a:extLst>
            <a:ext uri="{FF2B5EF4-FFF2-40B4-BE49-F238E27FC236}">
              <a16:creationId xmlns:a16="http://schemas.microsoft.com/office/drawing/2014/main" id="{00000000-0008-0000-0100-000006000000}"/>
            </a:ext>
          </a:extLst>
        </xdr:cNvPr>
        <xdr:cNvSpPr/>
      </xdr:nvSpPr>
      <xdr:spPr>
        <a:xfrm>
          <a:off x="17318" y="3962271"/>
          <a:ext cx="788555" cy="10243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19563</xdr:colOff>
      <xdr:row>33</xdr:row>
      <xdr:rowOff>253678</xdr:rowOff>
    </xdr:from>
    <xdr:to>
      <xdr:col>1</xdr:col>
      <xdr:colOff>166768</xdr:colOff>
      <xdr:row>34</xdr:row>
      <xdr:rowOff>83062</xdr:rowOff>
    </xdr:to>
    <xdr:sp macro="" textlink="">
      <xdr:nvSpPr>
        <xdr:cNvPr id="5" name="大かっこ 4">
          <a:extLst>
            <a:ext uri="{FF2B5EF4-FFF2-40B4-BE49-F238E27FC236}">
              <a16:creationId xmlns:a16="http://schemas.microsoft.com/office/drawing/2014/main" id="{00000000-0008-0000-0100-000008000000}"/>
            </a:ext>
          </a:extLst>
        </xdr:cNvPr>
        <xdr:cNvSpPr/>
      </xdr:nvSpPr>
      <xdr:spPr>
        <a:xfrm>
          <a:off x="19563" y="5613078"/>
          <a:ext cx="788555" cy="8338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15361</xdr:colOff>
      <xdr:row>0</xdr:row>
      <xdr:rowOff>56330</xdr:rowOff>
    </xdr:from>
    <xdr:ext cx="728575" cy="685678"/>
    <xdr:pic>
      <xdr:nvPicPr>
        <xdr:cNvPr id="6" name="図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8575" cy="685678"/>
        </a:xfrm>
        <a:prstGeom prst="rect">
          <a:avLst/>
        </a:prstGeom>
      </xdr:spPr>
    </xdr:pic>
    <xdr:clientData/>
  </xdr:oneCellAnchor>
  <xdr:twoCellAnchor editAs="oneCell">
    <xdr:from>
      <xdr:col>19</xdr:col>
      <xdr:colOff>32071</xdr:colOff>
      <xdr:row>0</xdr:row>
      <xdr:rowOff>34553</xdr:rowOff>
    </xdr:from>
    <xdr:to>
      <xdr:col>96</xdr:col>
      <xdr:colOff>62370</xdr:colOff>
      <xdr:row>2</xdr:row>
      <xdr:rowOff>58154</xdr:rowOff>
    </xdr:to>
    <xdr:pic>
      <xdr:nvPicPr>
        <xdr:cNvPr id="8" name="図 7">
          <a:extLst>
            <a:ext uri="{FF2B5EF4-FFF2-40B4-BE49-F238E27FC236}">
              <a16:creationId xmlns:a16="http://schemas.microsoft.com/office/drawing/2014/main" id="{CEE7CE1A-9985-49CD-8725-17B9EE690A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4495" y="34553"/>
          <a:ext cx="4969188" cy="780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2" name="大かっこ 1">
          <a:extLst>
            <a:ext uri="{FF2B5EF4-FFF2-40B4-BE49-F238E27FC236}">
              <a16:creationId xmlns:a16="http://schemas.microsoft.com/office/drawing/2014/main" id="{00000000-0008-0000-0100-000003000000}"/>
            </a:ext>
          </a:extLst>
        </xdr:cNvPr>
        <xdr:cNvSpPr/>
      </xdr:nvSpPr>
      <xdr:spPr>
        <a:xfrm>
          <a:off x="17992437" y="851477"/>
          <a:ext cx="3206750" cy="13796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3" name="大かっこ 2">
          <a:extLst>
            <a:ext uri="{FF2B5EF4-FFF2-40B4-BE49-F238E27FC236}">
              <a16:creationId xmlns:a16="http://schemas.microsoft.com/office/drawing/2014/main" id="{00000000-0008-0000-0100-000004000000}"/>
            </a:ext>
          </a:extLst>
        </xdr:cNvPr>
        <xdr:cNvSpPr/>
      </xdr:nvSpPr>
      <xdr:spPr>
        <a:xfrm>
          <a:off x="38524295" y="851477"/>
          <a:ext cx="3206750" cy="13796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23</xdr:row>
      <xdr:rowOff>272921</xdr:rowOff>
    </xdr:from>
    <xdr:to>
      <xdr:col>1</xdr:col>
      <xdr:colOff>164523</xdr:colOff>
      <xdr:row>24</xdr:row>
      <xdr:rowOff>102305</xdr:rowOff>
    </xdr:to>
    <xdr:sp macro="" textlink="">
      <xdr:nvSpPr>
        <xdr:cNvPr id="4" name="大かっこ 3">
          <a:extLst>
            <a:ext uri="{FF2B5EF4-FFF2-40B4-BE49-F238E27FC236}">
              <a16:creationId xmlns:a16="http://schemas.microsoft.com/office/drawing/2014/main" id="{00000000-0008-0000-0100-000006000000}"/>
            </a:ext>
          </a:extLst>
        </xdr:cNvPr>
        <xdr:cNvSpPr/>
      </xdr:nvSpPr>
      <xdr:spPr>
        <a:xfrm>
          <a:off x="17318" y="3962271"/>
          <a:ext cx="788555" cy="10243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19563</xdr:colOff>
      <xdr:row>33</xdr:row>
      <xdr:rowOff>253678</xdr:rowOff>
    </xdr:from>
    <xdr:to>
      <xdr:col>1</xdr:col>
      <xdr:colOff>166768</xdr:colOff>
      <xdr:row>34</xdr:row>
      <xdr:rowOff>83062</xdr:rowOff>
    </xdr:to>
    <xdr:sp macro="" textlink="">
      <xdr:nvSpPr>
        <xdr:cNvPr id="5" name="大かっこ 4">
          <a:extLst>
            <a:ext uri="{FF2B5EF4-FFF2-40B4-BE49-F238E27FC236}">
              <a16:creationId xmlns:a16="http://schemas.microsoft.com/office/drawing/2014/main" id="{00000000-0008-0000-0100-000008000000}"/>
            </a:ext>
          </a:extLst>
        </xdr:cNvPr>
        <xdr:cNvSpPr/>
      </xdr:nvSpPr>
      <xdr:spPr>
        <a:xfrm>
          <a:off x="19563" y="5613078"/>
          <a:ext cx="788555" cy="8338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15361</xdr:colOff>
      <xdr:row>0</xdr:row>
      <xdr:rowOff>56330</xdr:rowOff>
    </xdr:from>
    <xdr:ext cx="728575" cy="685678"/>
    <xdr:pic>
      <xdr:nvPicPr>
        <xdr:cNvPr id="6" name="図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8575" cy="685678"/>
        </a:xfrm>
        <a:prstGeom prst="rect">
          <a:avLst/>
        </a:prstGeom>
      </xdr:spPr>
    </xdr:pic>
    <xdr:clientData/>
  </xdr:oneCellAnchor>
  <xdr:twoCellAnchor>
    <xdr:from>
      <xdr:col>28</xdr:col>
      <xdr:colOff>34637</xdr:colOff>
      <xdr:row>5</xdr:row>
      <xdr:rowOff>25977</xdr:rowOff>
    </xdr:from>
    <xdr:to>
      <xdr:col>33</xdr:col>
      <xdr:colOff>34637</xdr:colOff>
      <xdr:row>5</xdr:row>
      <xdr:rowOff>233796</xdr:rowOff>
    </xdr:to>
    <xdr:sp macro="" textlink="">
      <xdr:nvSpPr>
        <xdr:cNvPr id="9" name="大かっこ 8">
          <a:extLst>
            <a:ext uri="{FF2B5EF4-FFF2-40B4-BE49-F238E27FC236}">
              <a16:creationId xmlns:a16="http://schemas.microsoft.com/office/drawing/2014/main" id="{CAE69803-54B3-4E68-82CE-AB4C8A648EAC}"/>
            </a:ext>
          </a:extLst>
        </xdr:cNvPr>
        <xdr:cNvSpPr/>
      </xdr:nvSpPr>
      <xdr:spPr>
        <a:xfrm>
          <a:off x="2053937" y="1295977"/>
          <a:ext cx="31750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10" name="大かっこ 9">
          <a:extLst>
            <a:ext uri="{FF2B5EF4-FFF2-40B4-BE49-F238E27FC236}">
              <a16:creationId xmlns:a16="http://schemas.microsoft.com/office/drawing/2014/main" id="{13BCE880-BDC8-43FD-B96E-60A7840533A9}"/>
            </a:ext>
          </a:extLst>
        </xdr:cNvPr>
        <xdr:cNvSpPr/>
      </xdr:nvSpPr>
      <xdr:spPr>
        <a:xfrm>
          <a:off x="4094595" y="1295977"/>
          <a:ext cx="31750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20</xdr:col>
      <xdr:colOff>12827</xdr:colOff>
      <xdr:row>0</xdr:row>
      <xdr:rowOff>38484</xdr:rowOff>
    </xdr:from>
    <xdr:to>
      <xdr:col>97</xdr:col>
      <xdr:colOff>43126</xdr:colOff>
      <xdr:row>2</xdr:row>
      <xdr:rowOff>62085</xdr:rowOff>
    </xdr:to>
    <xdr:pic>
      <xdr:nvPicPr>
        <xdr:cNvPr id="8" name="図 7">
          <a:extLst>
            <a:ext uri="{FF2B5EF4-FFF2-40B4-BE49-F238E27FC236}">
              <a16:creationId xmlns:a16="http://schemas.microsoft.com/office/drawing/2014/main" id="{0B652CAC-90B2-459B-B4D6-3F68264ADD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39393" y="38484"/>
          <a:ext cx="4969188" cy="780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60</xdr:col>
      <xdr:colOff>43295</xdr:colOff>
      <xdr:row>5</xdr:row>
      <xdr:rowOff>25977</xdr:rowOff>
    </xdr:from>
    <xdr:to>
      <xdr:col>65</xdr:col>
      <xdr:colOff>43295</xdr:colOff>
      <xdr:row>5</xdr:row>
      <xdr:rowOff>233796</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4310495"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23</xdr:row>
      <xdr:rowOff>272921</xdr:rowOff>
    </xdr:from>
    <xdr:to>
      <xdr:col>1</xdr:col>
      <xdr:colOff>164523</xdr:colOff>
      <xdr:row>24</xdr:row>
      <xdr:rowOff>102305</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5827567"/>
          <a:ext cx="33321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19563</xdr:colOff>
      <xdr:row>33</xdr:row>
      <xdr:rowOff>253678</xdr:rowOff>
    </xdr:from>
    <xdr:to>
      <xdr:col>1</xdr:col>
      <xdr:colOff>166768</xdr:colOff>
      <xdr:row>34</xdr:row>
      <xdr:rowOff>83062</xdr:rowOff>
    </xdr:to>
    <xdr:sp macro="" textlink="">
      <xdr:nvSpPr>
        <xdr:cNvPr id="8" name="大かっこ 7">
          <a:extLst>
            <a:ext uri="{FF2B5EF4-FFF2-40B4-BE49-F238E27FC236}">
              <a16:creationId xmlns:a16="http://schemas.microsoft.com/office/drawing/2014/main" id="{00000000-0008-0000-0100-000008000000}"/>
            </a:ext>
          </a:extLst>
        </xdr:cNvPr>
        <xdr:cNvSpPr/>
      </xdr:nvSpPr>
      <xdr:spPr>
        <a:xfrm>
          <a:off x="19563" y="9060294"/>
          <a:ext cx="33321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xdr:from>
      <xdr:col>28</xdr:col>
      <xdr:colOff>34637</xdr:colOff>
      <xdr:row>5</xdr:row>
      <xdr:rowOff>25977</xdr:rowOff>
    </xdr:from>
    <xdr:to>
      <xdr:col>33</xdr:col>
      <xdr:colOff>34637</xdr:colOff>
      <xdr:row>5</xdr:row>
      <xdr:rowOff>233796</xdr:rowOff>
    </xdr:to>
    <xdr:sp macro="" textlink="">
      <xdr:nvSpPr>
        <xdr:cNvPr id="5" name="大かっこ 4">
          <a:extLst>
            <a:ext uri="{FF2B5EF4-FFF2-40B4-BE49-F238E27FC236}">
              <a16:creationId xmlns:a16="http://schemas.microsoft.com/office/drawing/2014/main" id="{8A125A71-471F-4A33-9EBC-446FE19C061F}"/>
            </a:ext>
          </a:extLst>
        </xdr:cNvPr>
        <xdr:cNvSpPr/>
      </xdr:nvSpPr>
      <xdr:spPr>
        <a:xfrm>
          <a:off x="2022463" y="1295977"/>
          <a:ext cx="310598"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17</xdr:col>
      <xdr:colOff>34510</xdr:colOff>
      <xdr:row>0</xdr:row>
      <xdr:rowOff>34510</xdr:rowOff>
    </xdr:from>
    <xdr:to>
      <xdr:col>97</xdr:col>
      <xdr:colOff>34133</xdr:colOff>
      <xdr:row>2</xdr:row>
      <xdr:rowOff>62643</xdr:rowOff>
    </xdr:to>
    <xdr:pic>
      <xdr:nvPicPr>
        <xdr:cNvPr id="2" name="図 1">
          <a:extLst>
            <a:ext uri="{FF2B5EF4-FFF2-40B4-BE49-F238E27FC236}">
              <a16:creationId xmlns:a16="http://schemas.microsoft.com/office/drawing/2014/main" id="{8E5018FE-172F-45F7-AA6E-4D6EA51CAF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9021" y="34510"/>
          <a:ext cx="4969188" cy="780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61645"/>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_&#26989;&#21209;/05-0%20&#21033;&#29992;&#30003;&#35531;&#26360;&#12539;&#21033;&#29992;&#12398;&#25163;&#24341;&#12365;&#12539;&#26009;&#37329;&#34920;&#12539;&#27963;&#21205;&#26085;&#31243;&#34920;/R8HP&#21033;&#29992;&#12398;&#25163;&#24341;&#12365;&#31561;&#65288;&#27096;&#24335;&#19968;&#35239;&#65289;/02_&#25552;&#20986;&#26360;&#39006;(01~08)&#9650;/R7_&#27963;&#21205;&#26085;&#31243;&#34920;&#12304;&#23567;&#23398;&#26657;&#65288;1&#27850;2&#26085;1&#26085;&#30446;&#37326;&#22806;&#28810;&#20107;&#65289;&#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1_&#26989;&#21209;/05-0%20&#21033;&#29992;&#30003;&#35531;&#26360;&#12539;&#21033;&#29992;&#12398;&#25163;&#24341;&#12365;&#12539;&#26009;&#37329;&#34920;&#12539;&#27963;&#21205;&#26085;&#31243;&#34920;/R8HP&#21033;&#29992;&#12398;&#25163;&#24341;&#12365;&#31561;&#65288;&#27096;&#24335;&#19968;&#35239;&#65289;/02_&#25552;&#20986;&#26360;&#39006;(01~08)&#9650;/R7_&#27963;&#21205;&#26085;&#31243;&#34920;&#12304;&#23567;&#23398;&#26657;&#65288;1&#27850;2&#26085;&#37326;&#22806;&#28810;&#20107;&#12394;&#12375;&#65289;&#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利用許可書"/>
      <sheetName val="入力シート"/>
      <sheetName val="【記入不要】利用申請書"/>
      <sheetName val="【変更】入力シート"/>
      <sheetName val="利用変更申請書"/>
      <sheetName val="【非表示】利用変更許可書"/>
      <sheetName val="(触らない）使用料金"/>
    </sheetNames>
    <sheetDataSet>
      <sheetData sheetId="0"/>
      <sheetData sheetId="1"/>
      <sheetData sheetId="2"/>
      <sheetData sheetId="3"/>
      <sheetData sheetId="4"/>
      <sheetData sheetId="5"/>
      <sheetData sheetId="6">
        <row r="9">
          <cell r="D9">
            <v>1</v>
          </cell>
          <cell r="E9" t="str">
            <v>９３０</v>
          </cell>
          <cell r="F9" t="str">
            <v>５２０</v>
          </cell>
          <cell r="G9" t="str">
            <v>４４０</v>
          </cell>
          <cell r="H9" t="str">
            <v>３４０</v>
          </cell>
          <cell r="I9" t="str">
            <v>２４０</v>
          </cell>
          <cell r="J9" t="str">
            <v>６０</v>
          </cell>
          <cell r="K9" t="str">
            <v>９３０</v>
          </cell>
          <cell r="L9" t="str">
            <v>１，１８０</v>
          </cell>
          <cell r="M9" t="str">
            <v>４６０</v>
          </cell>
          <cell r="N9" t="str">
            <v>５８０</v>
          </cell>
          <cell r="O9" t="str">
            <v>５８０</v>
          </cell>
          <cell r="P9" t="str">
            <v>４，６４０</v>
          </cell>
          <cell r="Q9" t="str">
            <v>　　１４０</v>
          </cell>
          <cell r="R9" t="str">
            <v>１，１２０</v>
          </cell>
          <cell r="S9" t="str">
            <v>９３０</v>
          </cell>
          <cell r="T9" t="str">
            <v>５８０</v>
          </cell>
          <cell r="U9" t="str">
            <v>８７０</v>
          </cell>
          <cell r="V9" t="str">
            <v>９３０</v>
          </cell>
          <cell r="W9" t="str">
            <v>５６０</v>
          </cell>
          <cell r="X9" t="str">
            <v>８４０</v>
          </cell>
          <cell r="Y9" t="str">
            <v>８，９２０</v>
          </cell>
          <cell r="Z9" t="str">
            <v>８，９２０</v>
          </cell>
          <cell r="AA9" t="str">
            <v>５，９４０</v>
          </cell>
          <cell r="AB9" t="str">
            <v>５，９４０</v>
          </cell>
          <cell r="AC9" t="str">
            <v>　　１１０</v>
          </cell>
          <cell r="AD9" t="str">
            <v>　　　７０</v>
          </cell>
          <cell r="AE9" t="str">
            <v>３５０</v>
          </cell>
          <cell r="AF9" t="str">
            <v>３４０</v>
          </cell>
          <cell r="AG9" t="str">
            <v>２２０</v>
          </cell>
          <cell r="AH9" t="str">
            <v>２３０</v>
          </cell>
          <cell r="AI9" t="str">
            <v>１，４１０</v>
          </cell>
          <cell r="AJ9" t="str">
            <v>　　１３０</v>
          </cell>
        </row>
        <row r="10">
          <cell r="D10">
            <v>2</v>
          </cell>
          <cell r="E10" t="str">
            <v>９３０</v>
          </cell>
          <cell r="G10" t="str">
            <v>３６０</v>
          </cell>
          <cell r="I10" t="str">
            <v>１７０</v>
          </cell>
          <cell r="J10" t="str">
            <v>免除</v>
          </cell>
          <cell r="K10" t="str">
            <v>免除</v>
          </cell>
          <cell r="L10" t="str">
            <v>免除</v>
          </cell>
          <cell r="M10" t="str">
            <v>免除</v>
          </cell>
          <cell r="N10" t="str">
            <v>免除</v>
          </cell>
          <cell r="O10" t="str">
            <v>免除</v>
          </cell>
          <cell r="P10" t="str">
            <v>免除</v>
          </cell>
          <cell r="Q10" t="str">
            <v>免除</v>
          </cell>
          <cell r="R10" t="str">
            <v>免除</v>
          </cell>
          <cell r="S10" t="str">
            <v>６５０</v>
          </cell>
          <cell r="T10" t="str">
            <v>４００</v>
          </cell>
          <cell r="U10" t="str">
            <v>６００</v>
          </cell>
          <cell r="V10" t="str">
            <v>６５０</v>
          </cell>
          <cell r="W10" t="str">
            <v>３９０</v>
          </cell>
          <cell r="X10" t="str">
            <v>５８０</v>
          </cell>
          <cell r="Y10" t="str">
            <v>免除</v>
          </cell>
          <cell r="Z10" t="str">
            <v>免除</v>
          </cell>
          <cell r="AA10" t="str">
            <v>免除</v>
          </cell>
          <cell r="AB10" t="str">
            <v>免除</v>
          </cell>
          <cell r="AC10" t="str">
            <v>免除</v>
          </cell>
          <cell r="AD10" t="str">
            <v>免除</v>
          </cell>
          <cell r="AE10" t="str">
            <v>宿泊施設
と同額</v>
          </cell>
          <cell r="AH10" t="str">
            <v>免除</v>
          </cell>
          <cell r="AI10" t="str">
            <v>免除</v>
          </cell>
          <cell r="AJ10" t="str">
            <v>免除</v>
          </cell>
        </row>
        <row r="11">
          <cell r="D11">
            <v>3</v>
          </cell>
          <cell r="E11" t="str">
            <v>９３０</v>
          </cell>
          <cell r="G11" t="str">
            <v>２５０</v>
          </cell>
          <cell r="I11" t="str">
            <v>１７０</v>
          </cell>
          <cell r="J11" t="str">
            <v>免除</v>
          </cell>
          <cell r="K11" t="str">
            <v>免除</v>
          </cell>
          <cell r="L11" t="str">
            <v>免除</v>
          </cell>
          <cell r="M11" t="str">
            <v>免除</v>
          </cell>
          <cell r="N11" t="str">
            <v>免除</v>
          </cell>
          <cell r="O11" t="str">
            <v>免除</v>
          </cell>
          <cell r="P11" t="str">
            <v>免除</v>
          </cell>
          <cell r="Q11" t="str">
            <v>免除</v>
          </cell>
          <cell r="R11" t="str">
            <v>免除</v>
          </cell>
          <cell r="S11" t="str">
            <v>６５０</v>
          </cell>
          <cell r="T11" t="str">
            <v>４００</v>
          </cell>
          <cell r="U11" t="str">
            <v>６００</v>
          </cell>
          <cell r="V11" t="str">
            <v>６５０</v>
          </cell>
          <cell r="W11" t="str">
            <v>３９０</v>
          </cell>
          <cell r="X11" t="str">
            <v>５８０</v>
          </cell>
          <cell r="Y11" t="str">
            <v>免除</v>
          </cell>
          <cell r="Z11" t="str">
            <v>免除</v>
          </cell>
          <cell r="AA11" t="str">
            <v>免除</v>
          </cell>
          <cell r="AB11" t="str">
            <v>免除</v>
          </cell>
          <cell r="AC11" t="str">
            <v>免除</v>
          </cell>
          <cell r="AD11" t="str">
            <v>免除</v>
          </cell>
          <cell r="AE11" t="str">
            <v>宿泊施設
と同額</v>
          </cell>
          <cell r="AH11" t="str">
            <v>免除</v>
          </cell>
          <cell r="AI11" t="str">
            <v>免除</v>
          </cell>
          <cell r="AJ11" t="str">
            <v>免除</v>
          </cell>
        </row>
        <row r="12">
          <cell r="D12">
            <v>4</v>
          </cell>
          <cell r="E12" t="str">
            <v>９３０</v>
          </cell>
          <cell r="G12" t="str">
            <v>３６０</v>
          </cell>
          <cell r="H12" t="str">
            <v>２５０</v>
          </cell>
          <cell r="I12" t="str">
            <v>１７０</v>
          </cell>
          <cell r="J12" t="str">
            <v>免除</v>
          </cell>
          <cell r="K12" t="str">
            <v>免除</v>
          </cell>
          <cell r="L12" t="str">
            <v>免除</v>
          </cell>
          <cell r="M12" t="str">
            <v>免除</v>
          </cell>
          <cell r="N12" t="str">
            <v>免除</v>
          </cell>
          <cell r="O12" t="str">
            <v>免除</v>
          </cell>
          <cell r="P12" t="str">
            <v>免除</v>
          </cell>
          <cell r="Q12" t="str">
            <v>免除</v>
          </cell>
          <cell r="R12" t="str">
            <v>免除</v>
          </cell>
          <cell r="S12" t="str">
            <v>６５０</v>
          </cell>
          <cell r="T12" t="str">
            <v>４００</v>
          </cell>
          <cell r="U12" t="str">
            <v>６００</v>
          </cell>
          <cell r="V12" t="str">
            <v>６５０</v>
          </cell>
          <cell r="W12" t="str">
            <v>３９０</v>
          </cell>
          <cell r="X12" t="str">
            <v>５８０</v>
          </cell>
          <cell r="Y12" t="str">
            <v>８，９２０</v>
          </cell>
          <cell r="Z12" t="str">
            <v>８，９２０</v>
          </cell>
          <cell r="AA12" t="str">
            <v>５，９４０</v>
          </cell>
          <cell r="AB12" t="str">
            <v>５，９４０</v>
          </cell>
          <cell r="AC12" t="str">
            <v>１１０</v>
          </cell>
          <cell r="AD12" t="str">
            <v>７０</v>
          </cell>
          <cell r="AE12" t="str">
            <v>宿泊施設
と同額</v>
          </cell>
          <cell r="AH12" t="str">
            <v>免除</v>
          </cell>
          <cell r="AI12" t="str">
            <v>免除</v>
          </cell>
          <cell r="AJ12" t="str">
            <v>免除</v>
          </cell>
        </row>
        <row r="13">
          <cell r="D13">
            <v>5</v>
          </cell>
          <cell r="E13" t="str">
            <v>９３０</v>
          </cell>
          <cell r="F13" t="str">
            <v>４４０</v>
          </cell>
          <cell r="G13" t="str">
            <v>３６０</v>
          </cell>
          <cell r="H13" t="str">
            <v>２５０</v>
          </cell>
          <cell r="I13" t="str">
            <v>１７０</v>
          </cell>
          <cell r="J13" t="str">
            <v>６０</v>
          </cell>
          <cell r="K13" t="str">
            <v>９３０</v>
          </cell>
          <cell r="L13" t="str">
            <v>１，１８０</v>
          </cell>
          <cell r="M13" t="str">
            <v>４６０</v>
          </cell>
          <cell r="N13" t="str">
            <v>５８０</v>
          </cell>
          <cell r="O13" t="str">
            <v>５８０</v>
          </cell>
          <cell r="P13" t="str">
            <v>４，６４０</v>
          </cell>
          <cell r="Q13" t="str">
            <v>　　１４０</v>
          </cell>
          <cell r="R13" t="str">
            <v>１，１２０</v>
          </cell>
          <cell r="S13" t="str">
            <v>６５０</v>
          </cell>
          <cell r="T13" t="str">
            <v>５８０</v>
          </cell>
          <cell r="U13" t="str">
            <v>８７０</v>
          </cell>
          <cell r="V13" t="str">
            <v>６５０</v>
          </cell>
          <cell r="W13" t="str">
            <v>５６０</v>
          </cell>
          <cell r="X13" t="str">
            <v>８４０</v>
          </cell>
          <cell r="Y13" t="str">
            <v>８，９２０</v>
          </cell>
          <cell r="Z13" t="str">
            <v>８，９２０</v>
          </cell>
          <cell r="AA13" t="str">
            <v>５，９４０</v>
          </cell>
          <cell r="AB13" t="str">
            <v>５，９４０</v>
          </cell>
          <cell r="AC13" t="str">
            <v>　　１１０</v>
          </cell>
          <cell r="AD13" t="str">
            <v>　　　７０</v>
          </cell>
          <cell r="AE13" t="str">
            <v>３５０</v>
          </cell>
          <cell r="AF13" t="str">
            <v>３４０</v>
          </cell>
          <cell r="AG13" t="str">
            <v>２００</v>
          </cell>
          <cell r="AH13" t="str">
            <v>２３０</v>
          </cell>
          <cell r="AI13" t="str">
            <v>１，４１０</v>
          </cell>
          <cell r="AJ13" t="str">
            <v>　　１３０</v>
          </cell>
        </row>
        <row r="15">
          <cell r="D15">
            <v>6</v>
          </cell>
          <cell r="E15" t="str">
            <v>９３０</v>
          </cell>
          <cell r="F15" t="str">
            <v>４４０</v>
          </cell>
          <cell r="G15" t="str">
            <v>３６０</v>
          </cell>
          <cell r="H15" t="str">
            <v>２５０</v>
          </cell>
          <cell r="I15" t="str">
            <v>１７０</v>
          </cell>
          <cell r="J15" t="str">
            <v>免除</v>
          </cell>
          <cell r="K15" t="str">
            <v>免除</v>
          </cell>
          <cell r="L15" t="str">
            <v>免除</v>
          </cell>
          <cell r="M15" t="str">
            <v>免除</v>
          </cell>
          <cell r="N15" t="str">
            <v>免除</v>
          </cell>
          <cell r="O15" t="str">
            <v>免除</v>
          </cell>
          <cell r="P15" t="str">
            <v>免除</v>
          </cell>
          <cell r="Q15" t="str">
            <v>免除</v>
          </cell>
          <cell r="R15" t="str">
            <v>免除</v>
          </cell>
          <cell r="S15" t="str">
            <v>６５０</v>
          </cell>
          <cell r="T15" t="str">
            <v>４００</v>
          </cell>
          <cell r="U15" t="str">
            <v>６００</v>
          </cell>
          <cell r="V15" t="str">
            <v>６５０</v>
          </cell>
          <cell r="W15" t="str">
            <v>３９０</v>
          </cell>
          <cell r="X15" t="str">
            <v>５８０</v>
          </cell>
          <cell r="Y15" t="str">
            <v>免除</v>
          </cell>
          <cell r="Z15" t="str">
            <v>免除</v>
          </cell>
          <cell r="AA15" t="str">
            <v>免除</v>
          </cell>
          <cell r="AB15" t="str">
            <v>免除</v>
          </cell>
          <cell r="AC15" t="str">
            <v>免除</v>
          </cell>
          <cell r="AD15" t="str">
            <v>免除</v>
          </cell>
          <cell r="AE15" t="str">
            <v>免除</v>
          </cell>
          <cell r="AF15" t="str">
            <v>３４０</v>
          </cell>
          <cell r="AG15" t="str">
            <v>２００</v>
          </cell>
          <cell r="AH15" t="str">
            <v>免除</v>
          </cell>
          <cell r="AI15" t="str">
            <v>免除</v>
          </cell>
          <cell r="AJ15" t="str">
            <v>免除</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利用許可書"/>
      <sheetName val="入力シート"/>
      <sheetName val="【記入不要】利用申請書"/>
      <sheetName val="【変更】入力シート"/>
      <sheetName val="利用変更申請書"/>
      <sheetName val="【非表示】利用変更許可書"/>
      <sheetName val="(触らない）使用料金"/>
    </sheetNames>
    <sheetDataSet>
      <sheetData sheetId="0"/>
      <sheetData sheetId="1"/>
      <sheetData sheetId="2"/>
      <sheetData sheetId="3"/>
      <sheetData sheetId="4"/>
      <sheetData sheetId="5"/>
      <sheetData sheetId="6">
        <row r="9">
          <cell r="D9">
            <v>1</v>
          </cell>
          <cell r="E9" t="str">
            <v>９３０</v>
          </cell>
          <cell r="F9" t="str">
            <v>５２０</v>
          </cell>
          <cell r="G9" t="str">
            <v>４４０</v>
          </cell>
          <cell r="H9" t="str">
            <v>３４０</v>
          </cell>
          <cell r="I9" t="str">
            <v>２４０</v>
          </cell>
          <cell r="J9" t="str">
            <v>６０</v>
          </cell>
          <cell r="K9" t="str">
            <v>９３０</v>
          </cell>
          <cell r="L9" t="str">
            <v>１，１８０</v>
          </cell>
          <cell r="M9" t="str">
            <v>４６０</v>
          </cell>
          <cell r="N9" t="str">
            <v>５８０</v>
          </cell>
          <cell r="O9" t="str">
            <v>５８０</v>
          </cell>
          <cell r="P9" t="str">
            <v>４，６４０</v>
          </cell>
          <cell r="Q9" t="str">
            <v>　　１４０</v>
          </cell>
          <cell r="R9" t="str">
            <v>１，１２０</v>
          </cell>
          <cell r="S9" t="str">
            <v>９３０</v>
          </cell>
          <cell r="T9" t="str">
            <v>５８０</v>
          </cell>
          <cell r="U9" t="str">
            <v>８７０</v>
          </cell>
          <cell r="V9" t="str">
            <v>９３０</v>
          </cell>
          <cell r="W9" t="str">
            <v>５６０</v>
          </cell>
          <cell r="X9" t="str">
            <v>８４０</v>
          </cell>
          <cell r="Y9" t="str">
            <v>８，９２０</v>
          </cell>
          <cell r="Z9" t="str">
            <v>８，９２０</v>
          </cell>
          <cell r="AA9" t="str">
            <v>５，９４０</v>
          </cell>
          <cell r="AB9" t="str">
            <v>５，９４０</v>
          </cell>
          <cell r="AC9" t="str">
            <v>　　１１０</v>
          </cell>
          <cell r="AD9" t="str">
            <v>　　　７０</v>
          </cell>
          <cell r="AE9" t="str">
            <v>３５０</v>
          </cell>
          <cell r="AF9" t="str">
            <v>３４０</v>
          </cell>
          <cell r="AG9" t="str">
            <v>２２０</v>
          </cell>
          <cell r="AH9" t="str">
            <v>２３０</v>
          </cell>
          <cell r="AI9" t="str">
            <v>１，４１０</v>
          </cell>
          <cell r="AJ9" t="str">
            <v>　　１３０</v>
          </cell>
        </row>
        <row r="10">
          <cell r="D10">
            <v>2</v>
          </cell>
          <cell r="E10" t="str">
            <v>９３０</v>
          </cell>
          <cell r="G10" t="str">
            <v>３６０</v>
          </cell>
          <cell r="I10" t="str">
            <v>１７０</v>
          </cell>
          <cell r="J10" t="str">
            <v>免除</v>
          </cell>
          <cell r="K10" t="str">
            <v>免除</v>
          </cell>
          <cell r="L10" t="str">
            <v>免除</v>
          </cell>
          <cell r="M10" t="str">
            <v>免除</v>
          </cell>
          <cell r="N10" t="str">
            <v>免除</v>
          </cell>
          <cell r="O10" t="str">
            <v>免除</v>
          </cell>
          <cell r="P10" t="str">
            <v>免除</v>
          </cell>
          <cell r="Q10" t="str">
            <v>免除</v>
          </cell>
          <cell r="R10" t="str">
            <v>免除</v>
          </cell>
          <cell r="S10" t="str">
            <v>６５０</v>
          </cell>
          <cell r="T10" t="str">
            <v>４００</v>
          </cell>
          <cell r="U10" t="str">
            <v>６００</v>
          </cell>
          <cell r="V10" t="str">
            <v>６５０</v>
          </cell>
          <cell r="W10" t="str">
            <v>３９０</v>
          </cell>
          <cell r="X10" t="str">
            <v>５８０</v>
          </cell>
          <cell r="Y10" t="str">
            <v>免除</v>
          </cell>
          <cell r="Z10" t="str">
            <v>免除</v>
          </cell>
          <cell r="AA10" t="str">
            <v>免除</v>
          </cell>
          <cell r="AB10" t="str">
            <v>免除</v>
          </cell>
          <cell r="AC10" t="str">
            <v>免除</v>
          </cell>
          <cell r="AD10" t="str">
            <v>免除</v>
          </cell>
          <cell r="AE10" t="str">
            <v>宿泊施設
と同額</v>
          </cell>
          <cell r="AH10" t="str">
            <v>免除</v>
          </cell>
          <cell r="AI10" t="str">
            <v>免除</v>
          </cell>
          <cell r="AJ10" t="str">
            <v>免除</v>
          </cell>
        </row>
        <row r="11">
          <cell r="D11">
            <v>3</v>
          </cell>
          <cell r="E11" t="str">
            <v>９３０</v>
          </cell>
          <cell r="G11" t="str">
            <v>２５０</v>
          </cell>
          <cell r="I11" t="str">
            <v>１７０</v>
          </cell>
          <cell r="J11" t="str">
            <v>免除</v>
          </cell>
          <cell r="K11" t="str">
            <v>免除</v>
          </cell>
          <cell r="L11" t="str">
            <v>免除</v>
          </cell>
          <cell r="M11" t="str">
            <v>免除</v>
          </cell>
          <cell r="N11" t="str">
            <v>免除</v>
          </cell>
          <cell r="O11" t="str">
            <v>免除</v>
          </cell>
          <cell r="P11" t="str">
            <v>免除</v>
          </cell>
          <cell r="Q11" t="str">
            <v>免除</v>
          </cell>
          <cell r="R11" t="str">
            <v>免除</v>
          </cell>
          <cell r="S11" t="str">
            <v>６５０</v>
          </cell>
          <cell r="T11" t="str">
            <v>４００</v>
          </cell>
          <cell r="U11" t="str">
            <v>６００</v>
          </cell>
          <cell r="V11" t="str">
            <v>６５０</v>
          </cell>
          <cell r="W11" t="str">
            <v>３９０</v>
          </cell>
          <cell r="X11" t="str">
            <v>５８０</v>
          </cell>
          <cell r="Y11" t="str">
            <v>免除</v>
          </cell>
          <cell r="Z11" t="str">
            <v>免除</v>
          </cell>
          <cell r="AA11" t="str">
            <v>免除</v>
          </cell>
          <cell r="AB11" t="str">
            <v>免除</v>
          </cell>
          <cell r="AC11" t="str">
            <v>免除</v>
          </cell>
          <cell r="AD11" t="str">
            <v>免除</v>
          </cell>
          <cell r="AE11" t="str">
            <v>宿泊施設
と同額</v>
          </cell>
          <cell r="AH11" t="str">
            <v>免除</v>
          </cell>
          <cell r="AI11" t="str">
            <v>免除</v>
          </cell>
          <cell r="AJ11" t="str">
            <v>免除</v>
          </cell>
        </row>
        <row r="12">
          <cell r="D12">
            <v>4</v>
          </cell>
          <cell r="E12" t="str">
            <v>９３０</v>
          </cell>
          <cell r="G12" t="str">
            <v>３６０</v>
          </cell>
          <cell r="H12" t="str">
            <v>２５０</v>
          </cell>
          <cell r="I12" t="str">
            <v>１７０</v>
          </cell>
          <cell r="J12" t="str">
            <v>免除</v>
          </cell>
          <cell r="K12" t="str">
            <v>免除</v>
          </cell>
          <cell r="L12" t="str">
            <v>免除</v>
          </cell>
          <cell r="M12" t="str">
            <v>免除</v>
          </cell>
          <cell r="N12" t="str">
            <v>免除</v>
          </cell>
          <cell r="O12" t="str">
            <v>免除</v>
          </cell>
          <cell r="P12" t="str">
            <v>免除</v>
          </cell>
          <cell r="Q12" t="str">
            <v>免除</v>
          </cell>
          <cell r="R12" t="str">
            <v>免除</v>
          </cell>
          <cell r="S12" t="str">
            <v>６５０</v>
          </cell>
          <cell r="T12" t="str">
            <v>４００</v>
          </cell>
          <cell r="U12" t="str">
            <v>６００</v>
          </cell>
          <cell r="V12" t="str">
            <v>６５０</v>
          </cell>
          <cell r="W12" t="str">
            <v>３９０</v>
          </cell>
          <cell r="X12" t="str">
            <v>５８０</v>
          </cell>
          <cell r="Y12" t="str">
            <v>８，９２０</v>
          </cell>
          <cell r="Z12" t="str">
            <v>８，９２０</v>
          </cell>
          <cell r="AA12" t="str">
            <v>５，９４０</v>
          </cell>
          <cell r="AB12" t="str">
            <v>５，９４０</v>
          </cell>
          <cell r="AC12" t="str">
            <v>１１０</v>
          </cell>
          <cell r="AD12" t="str">
            <v>７０</v>
          </cell>
          <cell r="AE12" t="str">
            <v>宿泊施設
と同額</v>
          </cell>
          <cell r="AH12" t="str">
            <v>免除</v>
          </cell>
          <cell r="AI12" t="str">
            <v>免除</v>
          </cell>
          <cell r="AJ12" t="str">
            <v>免除</v>
          </cell>
        </row>
        <row r="13">
          <cell r="D13">
            <v>5</v>
          </cell>
          <cell r="E13" t="str">
            <v>９３０</v>
          </cell>
          <cell r="F13" t="str">
            <v>４４０</v>
          </cell>
          <cell r="G13" t="str">
            <v>３６０</v>
          </cell>
          <cell r="H13" t="str">
            <v>２５０</v>
          </cell>
          <cell r="I13" t="str">
            <v>１７０</v>
          </cell>
          <cell r="J13" t="str">
            <v>６０</v>
          </cell>
          <cell r="K13" t="str">
            <v>９３０</v>
          </cell>
          <cell r="L13" t="str">
            <v>１，１８０</v>
          </cell>
          <cell r="M13" t="str">
            <v>４６０</v>
          </cell>
          <cell r="N13" t="str">
            <v>５８０</v>
          </cell>
          <cell r="O13" t="str">
            <v>５８０</v>
          </cell>
          <cell r="P13" t="str">
            <v>４，６４０</v>
          </cell>
          <cell r="Q13" t="str">
            <v>　　１４０</v>
          </cell>
          <cell r="R13" t="str">
            <v>１，１２０</v>
          </cell>
          <cell r="S13" t="str">
            <v>６５０</v>
          </cell>
          <cell r="T13" t="str">
            <v>５８０</v>
          </cell>
          <cell r="U13" t="str">
            <v>８７０</v>
          </cell>
          <cell r="V13" t="str">
            <v>６５０</v>
          </cell>
          <cell r="W13" t="str">
            <v>５６０</v>
          </cell>
          <cell r="X13" t="str">
            <v>８４０</v>
          </cell>
          <cell r="Y13" t="str">
            <v>８，９２０</v>
          </cell>
          <cell r="Z13" t="str">
            <v>８，９２０</v>
          </cell>
          <cell r="AA13" t="str">
            <v>５，９４０</v>
          </cell>
          <cell r="AB13" t="str">
            <v>５，９４０</v>
          </cell>
          <cell r="AC13" t="str">
            <v>　　１１０</v>
          </cell>
          <cell r="AD13" t="str">
            <v>　　　７０</v>
          </cell>
          <cell r="AE13" t="str">
            <v>３５０</v>
          </cell>
          <cell r="AF13" t="str">
            <v>３４０</v>
          </cell>
          <cell r="AG13" t="str">
            <v>２００</v>
          </cell>
          <cell r="AH13" t="str">
            <v>２３０</v>
          </cell>
          <cell r="AI13" t="str">
            <v>１，４１０</v>
          </cell>
          <cell r="AJ13" t="str">
            <v>　　１３０</v>
          </cell>
        </row>
        <row r="15">
          <cell r="D15">
            <v>6</v>
          </cell>
          <cell r="E15" t="str">
            <v>９３０</v>
          </cell>
          <cell r="F15" t="str">
            <v>４４０</v>
          </cell>
          <cell r="G15" t="str">
            <v>３６０</v>
          </cell>
          <cell r="H15" t="str">
            <v>２５０</v>
          </cell>
          <cell r="I15" t="str">
            <v>１７０</v>
          </cell>
          <cell r="J15" t="str">
            <v>免除</v>
          </cell>
          <cell r="K15" t="str">
            <v>免除</v>
          </cell>
          <cell r="L15" t="str">
            <v>免除</v>
          </cell>
          <cell r="M15" t="str">
            <v>免除</v>
          </cell>
          <cell r="N15" t="str">
            <v>免除</v>
          </cell>
          <cell r="O15" t="str">
            <v>免除</v>
          </cell>
          <cell r="P15" t="str">
            <v>免除</v>
          </cell>
          <cell r="Q15" t="str">
            <v>免除</v>
          </cell>
          <cell r="R15" t="str">
            <v>免除</v>
          </cell>
          <cell r="S15" t="str">
            <v>６５０</v>
          </cell>
          <cell r="T15" t="str">
            <v>４００</v>
          </cell>
          <cell r="U15" t="str">
            <v>６００</v>
          </cell>
          <cell r="V15" t="str">
            <v>６５０</v>
          </cell>
          <cell r="W15" t="str">
            <v>３９０</v>
          </cell>
          <cell r="X15" t="str">
            <v>５８０</v>
          </cell>
          <cell r="Y15" t="str">
            <v>免除</v>
          </cell>
          <cell r="Z15" t="str">
            <v>免除</v>
          </cell>
          <cell r="AA15" t="str">
            <v>免除</v>
          </cell>
          <cell r="AB15" t="str">
            <v>免除</v>
          </cell>
          <cell r="AC15" t="str">
            <v>免除</v>
          </cell>
          <cell r="AD15" t="str">
            <v>免除</v>
          </cell>
          <cell r="AE15" t="str">
            <v>免除</v>
          </cell>
          <cell r="AF15" t="str">
            <v>３４０</v>
          </cell>
          <cell r="AG15" t="str">
            <v>２００</v>
          </cell>
          <cell r="AH15" t="str">
            <v>免除</v>
          </cell>
          <cell r="AI15" t="str">
            <v>免除</v>
          </cell>
          <cell r="AJ15" t="str">
            <v>免除</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 personId="{00000000-0000-0000-0000-000000000000}" id="{A9156730-075B-4FB4-A256-25D9C5873299}">
    <text>記入例
7610111</text>
  </threadedComment>
  <threadedComment ref="D6" personId="{00000000-0000-0000-0000-000000000000}" id="{C26806B5-21CD-4EB1-A64D-7280B11D310C}">
    <text>「校長」または「園長」等</text>
  </threadedComment>
  <threadedComment ref="D10" personId="{00000000-0000-0000-0000-000000000000}" id="{C7C8C6E6-8258-43B8-99E3-511A4B3D6750}">
    <text>「その他」をご選択の場合のみ、ご記入ください。</text>
  </threadedComment>
  <threadedComment ref="D16" personId="{00000000-0000-0000-0000-000000000000}" id="{8CF7B852-83BB-4A2D-9482-07BBE44C0026}">
    <text>利用区分が「学校行事」の場合のみ、選択してください。</text>
  </threadedComment>
  <threadedComment ref="D19" personId="{00000000-0000-0000-0000-000000000000}" id="{784DE291-A8BC-4510-B2C3-5BD2E8F8C7DD}">
    <text>記入例
0878434545</text>
  </threadedComment>
  <threadedComment ref="D25" personId="{00000000-0000-0000-0000-000000000000}" id="{59607BD6-3C78-4981-B401-8F9CA932BDBC}">
    <text>「専用」とは、単独で体育館を利用すること。
「非専用」とは、複数の団体で体育館を利用すること。</text>
  </threadedComment>
  <threadedComment ref="F26" personId="{00000000-0000-0000-0000-000000000000}" id="{9E8D36DC-1782-42D8-9693-1D7543F2970B}">
    <text>利用時間については、
切上げの整数となります。
例:2.5時間→3時間</text>
  </threadedComment>
  <threadedComment ref="F27" personId="{00000000-0000-0000-0000-000000000000}" id="{219D69AB-4082-4A82-B794-00FD5D1FB7A3}">
    <text>利用時間については、
切上げの整数となります。
例:2.5時間→3時間</text>
  </threadedComment>
  <threadedComment ref="F28" personId="{00000000-0000-0000-0000-000000000000}" id="{41FF7CC3-B131-4C74-9929-92EBAFF48217}">
    <text>利用時間については、
切上げの整数となります。
例:2.5時間→3時間</text>
  </threadedComment>
  <threadedComment ref="F29" personId="{00000000-0000-0000-0000-000000000000}" id="{A9C0ABC0-053A-4301-B402-C1B43F2EE152}">
    <text>利用時間については、
切上げの整数となります。
例:2.5時間→3時間</text>
  </threadedComment>
  <threadedComment ref="F30" personId="{00000000-0000-0000-0000-000000000000}" id="{21937D02-A523-4C1D-97A2-990EDF423E04}">
    <text>利用時間については、
切上げの整数となります。
例:2.5時間→3時間</text>
  </threadedComment>
  <threadedComment ref="F33" personId="{00000000-0000-0000-0000-000000000000}" id="{8120A365-E313-42F2-8464-C968A3547195}">
    <text>野外炊事を行う班の数をご記入ください。</text>
  </threadedComment>
  <threadedComment ref="H33" personId="{00000000-0000-0000-0000-000000000000}" id="{39032F5D-9BB4-4B14-8E97-1759961CEF2E}">
    <text>野外炊事を行う回数をご記入ください。</text>
  </threadedComment>
  <threadedComment ref="G35" personId="{00000000-0000-0000-0000-000000000000}" id="{DAD50317-7A1E-4880-A693-15643989FE39}">
    <text xml:space="preserve">冷暖房の利用可能時期
冷房　原則　６～９月
暖房　原則　11月～３月
利用時間については、
切上げの整数となります。
例:2.5時間→3時間
</text>
  </threadedComment>
  <threadedComment ref="G36" personId="{00000000-0000-0000-0000-000000000000}" id="{1356B12C-8B41-443F-978C-E893CB650D02}">
    <text>冷暖房の利用可能時期
冷房　原則　６～９月
暖房　原則　11月～３月
利用時間については、
切上げの整数となります。
例:2.5時間→3時間</text>
  </threadedComment>
  <threadedComment ref="G37" personId="{00000000-0000-0000-0000-000000000000}" id="{61A36637-2A3D-41D9-A598-E030D39E3327}">
    <text>冷暖房の利用可能時期
冷房　原則　６～９月
暖房　原則　11月～３月
利用時間については、
切上げの整数となります。
例:2.5時間→3時間</text>
  </threadedComment>
  <threadedComment ref="C38" personId="{00000000-0000-0000-0000-000000000000}" id="{6766C8B9-CAA4-4B2F-A3BE-A14146A630FC}">
    <text>特別な事情や屋島少年自然の家との協議後の決定事項等あればご記入ください。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B11" personId="{00000000-0000-0000-0000-000000000000}" id="{F3A755EA-9257-4412-824B-C9B3D3C82D09}">
    <text>当施設から指定する宿泊棟・風呂、利用を希望する指導者室をプルダウンより「○」として選択してください。</text>
  </threadedComment>
  <threadedComment ref="C15" personId="{00000000-0000-0000-0000-000000000000}" id="{F3CBAF0B-E4B7-4A1E-B5E1-E057351B0263}">
    <text xml:space="preserve">
※※　活動日程表記入の際の注意事項　※※
★入所日は、「入所打合せ（11:00～）」、「入所式（11:30～）」
★退所日には
「退所点検（10分程度）」が必要です。(13時00分～)
★退所時間は、13:30です。それに合わせて活動をお考え下さい。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ext>
  </threadedComment>
  <threadedComment ref="AS18" personId="{00000000-0000-0000-0000-000000000000}" id="{3A6F77B8-1D88-4682-8349-E847A718BD4A}">
    <text>1日目の午後に行う活動を選択してください。</text>
  </threadedComment>
  <threadedComment ref="BW18" personId="{00000000-0000-0000-0000-000000000000}" id="{7F41C550-D177-42F8-9E7D-48EBBA226731}">
    <text>　　　　　　夜の活動を選択してください。</text>
  </threadedComment>
  <threadedComment ref="AS19" personId="{00000000-0000-0000-0000-000000000000}" id="{D0F4763D-A2B6-49E3-992D-E7D9C9ADB295}">
    <text>1日目の午後に行う活動の場所を選択してください。</text>
  </threadedComment>
  <threadedComment ref="BW19" personId="{00000000-0000-0000-0000-000000000000}" id="{20307AC6-95D4-4A6C-AC9D-1F47A934F88A}">
    <text>　　　　　　　　荒天時の場合の
　　　　　　　　夜の活動を選択してください。　　　　</text>
  </threadedComment>
  <threadedComment ref="AS20" personId="{00000000-0000-0000-0000-000000000000}" id="{9FBC27D6-DF4C-4074-AFBF-D0D450EE7FCD}">
    <text>いかだ活動は、
5名または4名かつ30班以下の班編成
レザーは、
6名以下かつ25班以下の班編成
焼き板、火起こしは、
4名以下かつ19班以下の班編成
をご記入ください。</text>
  </threadedComment>
  <threadedComment ref="BW20" personId="{00000000-0000-0000-0000-000000000000}" id="{6358C4D3-8502-43FF-A07E-C72F59BE4BEB}">
    <text>　　　　　　夜の活動を行う
　　　　　　時間を入力して　　　　　　
　　　　　　ください。
　　　　　　例　18:30～20:30</text>
  </threadedComment>
  <threadedComment ref="BW21" personId="{00000000-0000-0000-0000-000000000000}" id="{1502EC4E-53B2-493A-AF89-8E361B8A552D}">
    <text>　　　　　　班長会を行う場合の
　　　　　　場所を選択してください。</text>
  </threadedComment>
  <threadedComment ref="AS22" personId="{00000000-0000-0000-0000-000000000000}" id="{91AEDADA-7875-420E-8FCC-5D1DF4814E1A}">
    <text>屋外での活動
（いかだ、釣り、サンドクラフト、ＦＤＧ、スコアオリエンテーリング、ポイントオリエンテーリング、ハイキング）を選択している場合は、荒天時の活動をご選択ください。</text>
  </threadedComment>
  <threadedComment ref="BW22" personId="{00000000-0000-0000-0000-000000000000}" id="{6CC1C72D-8EE3-4447-8CCF-F7EEAAB195E2}">
    <text xml:space="preserve">　　　　　　班長会を行う時間を入力してください。
　　　　　　例　21:00～21:30
</text>
  </threadedComment>
  <threadedComment ref="AS23" personId="{00000000-0000-0000-0000-000000000000}" id="{3C89AD1C-786C-4FD6-866E-9E2F8032C405}">
    <text>1日目の午後に行う荒天時の活動場所を選択してください。</text>
  </threadedComment>
  <threadedComment ref="AS24" personId="{00000000-0000-0000-0000-000000000000}" id="{D94432B5-99F7-4047-B34C-438A08D84939}">
    <text>レザーは、
6名以下かつ25班以下の班編成
焼き板、火起こしは、
4名以下かつ19班以下の班編成
をご記入ください。</text>
  </threadedComment>
  <threadedComment ref="R28" personId="{00000000-0000-0000-0000-000000000000}" id="{3BD44F97-B937-4465-BF4F-510C39A1D920}">
    <text>2日目の午前に行う活動を選択してください。</text>
  </threadedComment>
  <threadedComment ref="R29" personId="{00000000-0000-0000-0000-000000000000}" id="{44CCAB69-1A5D-4104-B29F-2C1DCDE98B65}">
    <text>2日目の午前に行う活動の場所を選択してください。</text>
  </threadedComment>
  <threadedComment ref="R30" personId="{00000000-0000-0000-0000-000000000000}" id="{9B1DCF33-33F7-4ABA-9418-5ABCE3292773}">
    <text>いかだ活動は、
5名または4名かつ30班以下の班編成
レザーは、
6名以下かつ25班以下の班編成
焼き板、火起こしは、
4名以下かつ19班以下の班編成
をご記入ください。</text>
  </threadedComment>
  <threadedComment ref="C32" personId="{00000000-0000-0000-0000-000000000000}" id="{5996ADD3-3EE1-4F31-A7D4-0B86475133BF}">
    <text>朝のつどいの場所を選択してください。
（　）内は、荒天時の場所です。</text>
  </threadedComment>
  <threadedComment ref="R32" personId="{00000000-0000-0000-0000-000000000000}" id="{4CFEAF11-86F1-443F-AEFB-8CB6E3FE38B0}">
    <text>屋外での活動
（いかだ、釣り、サンドクラフト、ＦＤＧ、スコアオリエンテーリング、ポイントオリエンテーリング、ハイキング）を選択している場合は、荒天時の活動をご選択ください。</text>
  </threadedComment>
  <threadedComment ref="R33" personId="{00000000-0000-0000-0000-000000000000}" id="{1D3DABD6-FF5B-4A5D-8DFC-ABA76F836142}">
    <text>2日目の午前に行う荒天時の活動場所を選択してください。</text>
  </threadedComment>
  <threadedComment ref="R34" personId="{00000000-0000-0000-0000-000000000000}" id="{A0340468-BD69-45D4-B364-921725486B3B}">
    <text>レザーは、
6名以下かつ25班以下の班編成
焼き板、火起こしは、
4名以下かつ19班以下の班編成
をご記入ください。</text>
  </threadedComment>
  <threadedComment ref="C36" personId="{00000000-0000-0000-0000-000000000000}" id="{6418C5F7-9F3D-405A-AB4D-53F03084FBDE}">
    <text>特別な支援を要する児童、その他連絡事項がある場合、こちらにご記入ください。</text>
  </threadedComment>
  <threadedComment ref="CP36" personId="{00000000-0000-0000-0000-000000000000}" id="{B27EBB36-4B4C-4E1C-8A6C-5EDB1B14881A}">
    <text xml:space="preserve"> 原則
 冷房利用は6月～9月
 暖房利用は11月～3月  </text>
  </threadedComment>
  <threadedComment ref="CP38" personId="{00000000-0000-0000-0000-000000000000}" id="{2678E945-7E9E-4DA9-A22A-E7DC70F509C7}">
    <text xml:space="preserve">【注文】は 「アレルギーがある者が別の弁当を注文」を指す。
【持参】は「アレルギーがある者が弁当を持参」を指す。  </text>
  </threadedComment>
</ThreadedComments>
</file>

<file path=xl/threadedComments/threadedComment3.xml><?xml version="1.0" encoding="utf-8"?>
<ThreadedComments xmlns="http://schemas.microsoft.com/office/spreadsheetml/2018/threadedcomments" xmlns:x="http://schemas.openxmlformats.org/spreadsheetml/2006/main">
  <threadedComment ref="B11" personId="{00000000-0000-0000-0000-000000000000}" id="{060C7849-9FB3-4816-9EE0-61477A819E01}">
    <text>当施設から指定する宿泊棟・風呂、利用を希望する指導者室をプルダウンより「○」として選択してください。</text>
  </threadedComment>
  <threadedComment ref="C15" personId="{00000000-0000-0000-0000-000000000000}" id="{781DF1B0-E428-4876-A9C7-628AD628ABE3}">
    <text xml:space="preserve">
※※　活動日程表記入の際の注意事項　※※
★入所日は、「入所打合せ（11:00～）」、「入所式（11:30～）」
★退所日には
「退所点検（10分程度）」が必要です。(13時00分～)
★退所時間は、13:30です。それに合わせて活動をお考え下さい。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ext>
  </threadedComment>
  <threadedComment ref="AS18" personId="{00000000-0000-0000-0000-000000000000}" id="{F0B6931C-F7EB-4530-9E8B-AB473325982B}">
    <text>野外炊事のメニューを選択してください。</text>
  </threadedComment>
  <threadedComment ref="BQ18" personId="{00000000-0000-0000-0000-000000000000}" id="{695A0DD5-57A0-44E2-8463-7770F69DCF23}">
    <text xml:space="preserve">        夜の活動を選択してください。</text>
  </threadedComment>
  <threadedComment ref="AS19" personId="{00000000-0000-0000-0000-000000000000}" id="{38C1B57A-DD3D-4645-B341-B017289F02F5}">
    <text>野外炊事の班編成を記入してください。
８名以下かつ16班以内で班編成してください。</text>
  </threadedComment>
  <threadedComment ref="BQ19" personId="{00000000-0000-0000-0000-000000000000}" id="{C2A76FE8-4E3A-4C0B-8896-ECA42FC03569}">
    <text xml:space="preserve">        荒天時の場合の
        夜の活動を選択してください。</text>
  </threadedComment>
  <threadedComment ref="BQ20" personId="{00000000-0000-0000-0000-000000000000}" id="{FCFC1438-6CA8-4444-94E9-631BD2271BDA}">
    <text xml:space="preserve">        夜の活動を行う時間を
        入力してください。
        例　18:30～20:30</text>
  </threadedComment>
  <threadedComment ref="BQ21" personId="{00000000-0000-0000-0000-000000000000}" id="{7F2CEDF5-5247-496C-96AE-7EA8ACD47FFD}">
    <text xml:space="preserve">        班長会を行う場合の
        場所を選択してください。</text>
  </threadedComment>
  <threadedComment ref="BQ22" personId="{00000000-0000-0000-0000-000000000000}" id="{F5007681-C74E-4981-B845-5F003289FD8B}">
    <text xml:space="preserve">        班長会を行う時間を
        入力してください。
        例　21:00～21:30
</text>
  </threadedComment>
  <threadedComment ref="R28" personId="{00000000-0000-0000-0000-000000000000}" id="{6C019A41-6CF4-4F21-B4ED-40BC1276965D}">
    <text>1日目の午後に行う活動を選択してください。</text>
  </threadedComment>
  <threadedComment ref="R29" personId="{00000000-0000-0000-0000-000000000000}" id="{610009CE-6727-4A9C-8392-0A121F9CF11A}">
    <text>1日目の午後に行う活動の場所を選択してください。</text>
  </threadedComment>
  <threadedComment ref="R30" personId="{00000000-0000-0000-0000-000000000000}" id="{8E462661-8E67-4B7E-8427-44DA6645B600}">
    <text>いかだ活動は、
5名または4名かつ30班以下の班編成
レザーは、
6名以下かつ25班以下の班編成
焼き板、火起こしは、
4名以下かつ19班以下の班編成
をご記入ください。</text>
  </threadedComment>
  <threadedComment ref="C32" personId="{00000000-0000-0000-0000-000000000000}" id="{FB9A2241-4717-4820-B4C8-F5E9494861B1}">
    <text>朝のつどいの場所を選択してください。
（　）内は、荒天時の場所です。</text>
  </threadedComment>
  <threadedComment ref="R32" personId="{00000000-0000-0000-0000-000000000000}" id="{DE782348-4022-498F-A20A-AD3FBADC8646}">
    <text>屋外での活動
（いかだ、釣り、サンドクラフト、ＦＤＧ、スコアオリエンテーリング、ポイントオリエンテーリング、ハイキング）を選択している場合は、荒天時の活動をご選択ください。</text>
  </threadedComment>
  <threadedComment ref="R33" personId="{00000000-0000-0000-0000-000000000000}" id="{1E40E111-265F-460C-9793-F42A25CB4B29}">
    <text>1日目の午後に行う荒天時の活動場所を選択してください。</text>
  </threadedComment>
  <threadedComment ref="R34" personId="{00000000-0000-0000-0000-000000000000}" id="{4CC0CB20-3687-46ED-BF5F-8D7C5BF1BE7D}">
    <text>レザーは、
6名以下かつ25班以下の班編成
焼き板、火起こしは、
4名以下かつ19班以下の班編成
をご記入ください。</text>
  </threadedComment>
  <threadedComment ref="C36" personId="{00000000-0000-0000-0000-000000000000}" id="{0EA58619-8373-4356-956C-71FF4A230ABC}">
    <text>特別な支援を要する児童、その他連絡事項がある場合、こちらにご記入ください。</text>
  </threadedComment>
  <threadedComment ref="CP36" personId="{00000000-0000-0000-0000-000000000000}" id="{FAA0F6C4-0B7A-4C9E-8C84-A94D68CDF1BA}">
    <text xml:space="preserve">      原則
      冷房利用は6月～9月
      暖房利用は11月～3月  </text>
  </threadedComment>
  <threadedComment ref="CP38" personId="{00000000-0000-0000-0000-000000000000}" id="{BEF8B4D5-EAE0-416D-85CF-09FFCD1D75DA}">
    <text xml:space="preserve">【注文】は 「アレルギーがある者が別の弁当を注文」を指す。
【持参】は「アレルギーがある者が弁当を持参」を指す。  </text>
  </threadedComment>
</ThreadedComments>
</file>

<file path=xl/threadedComments/threadedComment4.xml><?xml version="1.0" encoding="utf-8"?>
<ThreadedComments xmlns="http://schemas.microsoft.com/office/spreadsheetml/2018/threadedcomments" xmlns:x="http://schemas.openxmlformats.org/spreadsheetml/2006/main">
  <threadedComment ref="B11" personId="{00000000-0000-0000-0000-000000000000}" id="{FBC8B6FB-D445-4915-A632-7AECDDE64151}">
    <text>当施設から指定する宿泊棟・風呂、利用を希望する指導者室をプルダウンより「○」として選択してください。</text>
  </threadedComment>
  <threadedComment ref="C15" personId="{00000000-0000-0000-0000-000000000000}" id="{4A9453FC-5CCA-4923-8111-8D9B0CCDA26F}">
    <text xml:space="preserve">
※※　活動日程表記入の際の注意事項　※※
★入所日は、「入所打合せ（11:00～）」、「入所式（11:30～）」
★退所日には
「退所点検（10分程度）」が必要です。(13時00分～)
★退所時間は、13:30です。それに合わせて活動をお考え下さい。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ext>
  </threadedComment>
  <threadedComment ref="AS18" personId="{00000000-0000-0000-0000-000000000000}" id="{CA91D650-1047-418E-A57F-FECB8F374B58}">
    <text>1日目の午後に行う活動を選択してください。</text>
  </threadedComment>
  <threadedComment ref="BW18" personId="{00000000-0000-0000-0000-000000000000}" id="{4B05C2DC-4A8C-41A8-8AC0-72C892A5DF81}">
    <text>　　　　　　夜の活動を選択してください。</text>
  </threadedComment>
  <threadedComment ref="AS19" personId="{00000000-0000-0000-0000-000000000000}" id="{2383F3ED-BA9B-41F3-A807-D49B65EAE2BF}">
    <text>1日目の午後に行う活動の場所を選択してください。</text>
  </threadedComment>
  <threadedComment ref="BW19" personId="{00000000-0000-0000-0000-000000000000}" id="{8BEF75D2-AB13-4B20-9C7E-2ACCA60B7182}">
    <text>　　　　　　　　荒天時の場合の
　　　　　　　　夜の活動を選択してください。　　　　</text>
  </threadedComment>
  <threadedComment ref="AS20" personId="{00000000-0000-0000-0000-000000000000}" id="{FB63BD88-8131-4B73-AF75-8953341A406F}">
    <text>いかだ活動は、
5名または4名かつ30班以下の班編成
レザーは、
6名以下かつ25班以下の班編成
焼き板、火起こしは、
4名以下かつ19班以下の班編成
をご記入ください。</text>
  </threadedComment>
  <threadedComment ref="BW20" personId="{00000000-0000-0000-0000-000000000000}" id="{68199D33-7338-495D-978F-EBB72B0F9C4E}">
    <text>　　　　　　夜の活動を行う
　　　　　　時間を入力して　　　　　　
　　　　　　ください。
　　　　　　例　18:30～20:30</text>
  </threadedComment>
  <threadedComment ref="BW21" personId="{00000000-0000-0000-0000-000000000000}" id="{07AE3284-36C1-456D-8B1D-AB04CE43DC72}">
    <text>　　　　　　班長会を行う場合の
　　　　　　場所を選択してください。</text>
  </threadedComment>
  <threadedComment ref="AS22" personId="{00000000-0000-0000-0000-000000000000}" id="{E4067334-830D-4356-B84F-B1E9AC20EBCA}">
    <text>屋外での活動
（いかだ、釣り、サンドクラフト、ＦＤＧ、スコアオリエンテーリング、ポイントオリエンテーリング、ハイキング）を選択している場合は、荒天時の活動をご選択ください。</text>
  </threadedComment>
  <threadedComment ref="BW22" personId="{00000000-0000-0000-0000-000000000000}" id="{05425B69-AD74-4495-A6E3-2A8AABE9EB0F}">
    <text xml:space="preserve">　　　　　　班長会を行う時間を入力してください。
　　　　　　例　21:00～21:30
</text>
  </threadedComment>
  <threadedComment ref="AS23" personId="{00000000-0000-0000-0000-000000000000}" id="{5D137713-851A-46D8-B976-6B35C8B91FA7}">
    <text>1日目の午後に行う荒天時の活動場所を選択してください。</text>
  </threadedComment>
  <threadedComment ref="AS24" personId="{00000000-0000-0000-0000-000000000000}" id="{F0691219-81A0-46F2-AE7C-D19E1A57A274}">
    <text>レザーは、
6名以下かつ25班以下の班編成
焼き板、火起こしは、
4名以下かつ19班以下の班編成
をご記入ください。</text>
  </threadedComment>
  <threadedComment ref="R28" personId="{00000000-0000-0000-0000-000000000000}" id="{FFD1A441-3430-4836-A820-83C93946D75C}">
    <text>2日目の午前に行う活動を選択してください。</text>
  </threadedComment>
  <threadedComment ref="R29" personId="{00000000-0000-0000-0000-000000000000}" id="{5E8525E0-EDA4-426A-9E42-03F3AE60DF6A}">
    <text>野外炊事の班編成を記入してください。
８名以下かつ16班以内で班編成してください。</text>
  </threadedComment>
  <threadedComment ref="C32" personId="{00000000-0000-0000-0000-000000000000}" id="{A1A01122-AB29-492D-BAB9-616C5A0027F6}">
    <text>朝のつどいの場所を選択してください。
（　）内は、荒天時の場所です。</text>
  </threadedComment>
  <threadedComment ref="C36" personId="{00000000-0000-0000-0000-000000000000}" id="{B0B0CA82-984E-4BE1-BF07-C76A2E613318}">
    <text>特別な支援を要する児童、その他連絡事項がある場合、こちらにご記入ください。</text>
  </threadedComment>
  <threadedComment ref="CP36" personId="{00000000-0000-0000-0000-000000000000}" id="{5A4E1651-088F-4C7A-AD76-921556032E76}">
    <text xml:space="preserve">      原則
      冷房利用は6月～9月
      暖房利用は11月～3月  </text>
  </threadedComment>
  <threadedComment ref="CP38" personId="{00000000-0000-0000-0000-000000000000}" id="{527EE4A4-CBAD-4E7D-A914-BC3B3EB1B341}">
    <text xml:space="preserve">【注文】は 「アレルギーがある者が別の弁当を注文」を指す。
【持参】は「アレルギーがある者が弁当を持参」を指す。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G277"/>
  <sheetViews>
    <sheetView view="pageLayout" topLeftCell="A7" zoomScaleNormal="100" zoomScaleSheetLayoutView="100" workbookViewId="0">
      <selection activeCell="D10" sqref="D10"/>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260" t="s">
        <v>149</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row>
    <row r="3" spans="2:33" ht="15" customHeight="1" x14ac:dyDescent="0.2">
      <c r="D3" s="262" t="s">
        <v>203</v>
      </c>
      <c r="E3" s="262"/>
      <c r="F3" s="262"/>
      <c r="G3" s="262"/>
      <c r="H3" s="262"/>
      <c r="I3" s="262"/>
      <c r="J3" s="262"/>
      <c r="K3" s="262"/>
      <c r="L3" s="262"/>
      <c r="M3" s="262"/>
      <c r="N3" s="262"/>
      <c r="O3" s="262"/>
      <c r="P3" s="262"/>
      <c r="Q3" s="262"/>
      <c r="R3" s="262"/>
      <c r="S3" s="262"/>
      <c r="T3" s="262"/>
      <c r="U3" s="262"/>
      <c r="V3" s="262"/>
      <c r="W3" s="262"/>
      <c r="X3" s="262"/>
      <c r="Y3" s="262"/>
      <c r="Z3" s="262"/>
      <c r="AA3" s="262"/>
      <c r="AB3" s="262"/>
    </row>
    <row r="4" spans="2:33" ht="15" customHeight="1" x14ac:dyDescent="0.2">
      <c r="D4" s="261" t="s">
        <v>152</v>
      </c>
      <c r="E4" s="261"/>
      <c r="F4" s="137" t="e">
        <f>#REF!&amp;""</f>
        <v>#REF!</v>
      </c>
      <c r="G4" s="1" t="s">
        <v>18</v>
      </c>
      <c r="H4" s="137" t="e">
        <f>#REF!&amp;""</f>
        <v>#REF!</v>
      </c>
      <c r="I4" s="1" t="s">
        <v>0</v>
      </c>
      <c r="J4" s="137" t="e">
        <f>#REF!&amp;""</f>
        <v>#REF!</v>
      </c>
      <c r="K4" s="262" t="s">
        <v>202</v>
      </c>
      <c r="L4" s="262"/>
      <c r="M4" s="262"/>
      <c r="N4" s="262"/>
      <c r="O4" s="262"/>
      <c r="P4" s="262"/>
      <c r="Q4" s="262"/>
      <c r="R4" s="262"/>
      <c r="S4" s="262"/>
      <c r="T4" s="262"/>
      <c r="U4" s="262"/>
      <c r="V4" s="262"/>
      <c r="W4" s="262"/>
      <c r="X4" s="262"/>
      <c r="Y4" s="262"/>
      <c r="Z4" s="262"/>
      <c r="AA4" s="262"/>
      <c r="AB4" s="262"/>
      <c r="AC4" s="262"/>
      <c r="AD4" s="262"/>
      <c r="AE4" s="262"/>
      <c r="AF4" s="262"/>
      <c r="AG4" s="85"/>
    </row>
    <row r="5" spans="2:33" ht="13.5" customHeight="1" x14ac:dyDescent="0.2">
      <c r="AG5" s="85"/>
    </row>
    <row r="6" spans="2:33" ht="21.75" customHeight="1" x14ac:dyDescent="0.2">
      <c r="W6" s="4" t="s">
        <v>130</v>
      </c>
      <c r="X6" s="4" t="s">
        <v>131</v>
      </c>
      <c r="Y6" s="263"/>
      <c r="Z6" s="263"/>
      <c r="AA6" s="4" t="s">
        <v>18</v>
      </c>
      <c r="AB6" s="263"/>
      <c r="AC6" s="263"/>
      <c r="AD6" s="4" t="s">
        <v>0</v>
      </c>
      <c r="AE6" s="263"/>
      <c r="AF6" s="263"/>
      <c r="AG6" s="4" t="s">
        <v>1</v>
      </c>
    </row>
    <row r="7" spans="2:33" ht="21.75" customHeight="1" x14ac:dyDescent="0.2">
      <c r="B7" s="264" t="s">
        <v>163</v>
      </c>
      <c r="C7" s="264"/>
      <c r="D7" s="264"/>
      <c r="E7" s="264"/>
      <c r="F7" s="267" t="e">
        <f>IF(#REF!="",IF(#REF!="","",#REF!),#REF!)</f>
        <v>#REF!</v>
      </c>
      <c r="G7" s="267"/>
      <c r="H7" s="268" t="e">
        <f>IF(#REF!="",IF(#REF!="","",#REF!),#REF!)</f>
        <v>#REF!</v>
      </c>
      <c r="I7" s="268"/>
      <c r="J7" s="268"/>
      <c r="K7" s="268"/>
      <c r="L7" s="268"/>
      <c r="M7" s="268"/>
      <c r="N7" s="268"/>
      <c r="O7" s="3" t="s">
        <v>165</v>
      </c>
    </row>
    <row r="8" spans="2:33" ht="18" customHeight="1" x14ac:dyDescent="0.2">
      <c r="B8" s="259" t="s">
        <v>164</v>
      </c>
      <c r="C8" s="259"/>
      <c r="D8" s="259"/>
      <c r="E8" s="259"/>
      <c r="F8" s="265" t="e">
        <f>IF(#REF!="","",#REF!)</f>
        <v>#REF!</v>
      </c>
      <c r="G8" s="265"/>
      <c r="H8" s="265"/>
      <c r="I8" s="265"/>
      <c r="J8" s="265"/>
      <c r="K8" s="265"/>
      <c r="L8" s="265"/>
      <c r="M8" s="265"/>
      <c r="N8" s="265"/>
      <c r="O8" s="86"/>
      <c r="T8" s="2"/>
      <c r="U8" s="87"/>
      <c r="V8" s="87"/>
      <c r="W8" s="87"/>
      <c r="X8" s="87"/>
      <c r="Y8" s="87"/>
      <c r="Z8" s="87"/>
      <c r="AA8" s="87"/>
      <c r="AB8" s="87"/>
      <c r="AC8" s="87"/>
      <c r="AD8" s="87"/>
      <c r="AE8" s="87"/>
      <c r="AF8" s="87"/>
    </row>
    <row r="9" spans="2:33" ht="18" customHeight="1" x14ac:dyDescent="0.2">
      <c r="T9" s="87"/>
      <c r="U9" s="64"/>
      <c r="V9" s="88" t="s">
        <v>150</v>
      </c>
      <c r="W9" s="89"/>
      <c r="X9" s="89"/>
      <c r="Y9" s="89"/>
      <c r="Z9" s="89"/>
      <c r="AA9" s="89"/>
      <c r="AB9" s="89"/>
      <c r="AC9" s="89"/>
      <c r="AD9" s="89"/>
      <c r="AE9" s="90"/>
      <c r="AF9" s="69"/>
    </row>
    <row r="10" spans="2:33" ht="18" customHeight="1" x14ac:dyDescent="0.2">
      <c r="L10" s="60"/>
      <c r="M10" s="60"/>
      <c r="N10" s="60"/>
      <c r="O10" s="60"/>
      <c r="P10" s="60"/>
      <c r="Q10" s="60"/>
      <c r="R10" s="60"/>
      <c r="S10" s="60"/>
      <c r="T10" s="87"/>
      <c r="V10" s="266" t="s">
        <v>151</v>
      </c>
      <c r="W10" s="266"/>
      <c r="X10" s="86"/>
      <c r="Y10" s="259" t="s">
        <v>153</v>
      </c>
      <c r="Z10" s="259"/>
      <c r="AA10" s="259"/>
      <c r="AB10" s="259"/>
      <c r="AC10" s="259"/>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39" t="s">
        <v>9</v>
      </c>
      <c r="C13" s="240"/>
      <c r="D13" s="241"/>
      <c r="E13" s="242" t="e">
        <f>IF(#REF!="","",#REF!)</f>
        <v>#REF!</v>
      </c>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3"/>
    </row>
    <row r="14" spans="2:33" s="2" customFormat="1" ht="19.5" customHeight="1" x14ac:dyDescent="0.2">
      <c r="B14" s="244" t="s">
        <v>10</v>
      </c>
      <c r="C14" s="245"/>
      <c r="D14" s="246"/>
      <c r="E14" s="68"/>
      <c r="F14" s="68"/>
      <c r="G14" s="68"/>
      <c r="H14" s="68" t="e">
        <f>IF(#REF!="","",#REF!)</f>
        <v>#REF!</v>
      </c>
      <c r="I14" s="68" t="s">
        <v>0</v>
      </c>
      <c r="J14" s="68"/>
      <c r="K14" s="68"/>
      <c r="L14" s="68" t="e">
        <f>IF(#REF!="","",#REF!)</f>
        <v>#REF!</v>
      </c>
      <c r="M14" s="68" t="s">
        <v>1</v>
      </c>
      <c r="N14" s="68"/>
      <c r="O14" s="68" t="s">
        <v>2</v>
      </c>
      <c r="P14" s="68" t="s">
        <v>3</v>
      </c>
      <c r="Q14" s="68"/>
      <c r="R14" s="250" t="s">
        <v>126</v>
      </c>
      <c r="S14" s="251"/>
      <c r="T14" s="251"/>
      <c r="U14" s="251"/>
      <c r="V14" s="252"/>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47"/>
      <c r="C15" s="248"/>
      <c r="D15" s="249"/>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53"/>
      <c r="S15" s="254"/>
      <c r="T15" s="254"/>
      <c r="U15" s="254"/>
      <c r="V15" s="255"/>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56" t="s">
        <v>11</v>
      </c>
      <c r="C16" s="257"/>
      <c r="D16" s="258"/>
      <c r="E16" s="209" t="e">
        <f>IF(#REF!=1,#REF!,IF(OR(#REF!=2,#REF!=3),#REF!,IF(#REF!=4,#REF!,IF(#REF!=5,#REF!,""))))</f>
        <v>#REF!</v>
      </c>
      <c r="F16" s="210"/>
      <c r="G16" s="210"/>
      <c r="H16" s="210"/>
      <c r="I16" s="210"/>
      <c r="J16" s="210"/>
      <c r="K16" s="210"/>
      <c r="L16" s="210"/>
      <c r="M16" s="210"/>
      <c r="N16" s="210"/>
      <c r="O16" s="210"/>
      <c r="P16" s="210"/>
      <c r="Q16" s="210"/>
      <c r="R16" s="210"/>
      <c r="S16" s="210"/>
      <c r="T16" s="210"/>
      <c r="U16" s="210"/>
      <c r="V16" s="210" t="e">
        <f>IF(#REF!="","",CONCATENATE(#REF!,#REF!,#REF!))</f>
        <v>#REF!</v>
      </c>
      <c r="W16" s="210"/>
      <c r="X16" s="210"/>
      <c r="Y16" s="210"/>
      <c r="Z16" s="210"/>
      <c r="AA16" s="210"/>
      <c r="AB16" s="210"/>
      <c r="AC16" s="210"/>
      <c r="AD16" s="210"/>
      <c r="AE16" s="210"/>
      <c r="AF16" s="210"/>
      <c r="AG16" s="211"/>
    </row>
    <row r="17" spans="2:33" s="2" customFormat="1" ht="21" customHeight="1" x14ac:dyDescent="0.2">
      <c r="B17" s="234" t="s">
        <v>12</v>
      </c>
      <c r="C17" s="235"/>
      <c r="D17" s="236"/>
      <c r="E17" s="209" t="e">
        <f>IF(#REF!="","",#REF!)</f>
        <v>#REF!</v>
      </c>
      <c r="F17" s="210"/>
      <c r="G17" s="210"/>
      <c r="H17" s="210"/>
      <c r="I17" s="210"/>
      <c r="J17" s="210" t="e">
        <f>IF(#REF!="",IF(#REF!="","",#REF!),#REF!)</f>
        <v>#REF!</v>
      </c>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1"/>
    </row>
    <row r="18" spans="2:33" s="2" customFormat="1" ht="21" hidden="1" customHeight="1" x14ac:dyDescent="0.2">
      <c r="B18" s="237" t="s">
        <v>156</v>
      </c>
      <c r="C18" s="212" t="s">
        <v>157</v>
      </c>
      <c r="D18" s="212"/>
      <c r="E18" s="212"/>
      <c r="F18" s="212"/>
      <c r="G18" s="212"/>
      <c r="H18" s="212"/>
      <c r="I18" s="212"/>
      <c r="J18" s="212"/>
      <c r="K18" s="212"/>
      <c r="L18" s="212"/>
      <c r="M18" s="212"/>
      <c r="N18" s="212" t="s">
        <v>158</v>
      </c>
      <c r="O18" s="212"/>
      <c r="P18" s="212"/>
      <c r="Q18" s="212"/>
      <c r="R18" s="212"/>
      <c r="S18" s="212"/>
      <c r="T18" s="212"/>
      <c r="U18" s="212"/>
      <c r="V18" s="212"/>
      <c r="W18" s="212"/>
      <c r="X18" s="212" t="s">
        <v>159</v>
      </c>
      <c r="Y18" s="212"/>
      <c r="Z18" s="212"/>
      <c r="AA18" s="212"/>
      <c r="AB18" s="212"/>
      <c r="AC18" s="212"/>
      <c r="AD18" s="212"/>
      <c r="AE18" s="212"/>
      <c r="AF18" s="212"/>
      <c r="AG18" s="213"/>
    </row>
    <row r="19" spans="2:33" s="2" customFormat="1" ht="21" hidden="1" customHeight="1" x14ac:dyDescent="0.2">
      <c r="B19" s="237"/>
      <c r="C19" s="212" t="str">
        <f>利用変更申請書!C22&amp;""</f>
        <v/>
      </c>
      <c r="D19" s="212"/>
      <c r="E19" s="212"/>
      <c r="F19" s="212"/>
      <c r="G19" s="212"/>
      <c r="H19" s="212"/>
      <c r="I19" s="212"/>
      <c r="J19" s="212"/>
      <c r="K19" s="212"/>
      <c r="L19" s="212"/>
      <c r="M19" s="212"/>
      <c r="N19" s="212" t="str">
        <f>利用変更申請書!N22&amp;""</f>
        <v/>
      </c>
      <c r="O19" s="212"/>
      <c r="P19" s="212"/>
      <c r="Q19" s="212"/>
      <c r="R19" s="212"/>
      <c r="S19" s="212"/>
      <c r="T19" s="212"/>
      <c r="U19" s="212"/>
      <c r="V19" s="212"/>
      <c r="W19" s="212"/>
      <c r="X19" s="212" t="str">
        <f>利用変更申請書!X22&amp;""</f>
        <v/>
      </c>
      <c r="Y19" s="212"/>
      <c r="Z19" s="212"/>
      <c r="AA19" s="212"/>
      <c r="AB19" s="212"/>
      <c r="AC19" s="212"/>
      <c r="AD19" s="212"/>
      <c r="AE19" s="212"/>
      <c r="AF19" s="212"/>
      <c r="AG19" s="213"/>
    </row>
    <row r="20" spans="2:33" s="2" customFormat="1" ht="21" hidden="1" customHeight="1" x14ac:dyDescent="0.2">
      <c r="B20" s="237"/>
      <c r="C20" s="212" t="str">
        <f>利用変更申請書!C23&amp;""</f>
        <v/>
      </c>
      <c r="D20" s="212"/>
      <c r="E20" s="212"/>
      <c r="F20" s="212"/>
      <c r="G20" s="212"/>
      <c r="H20" s="212"/>
      <c r="I20" s="212"/>
      <c r="J20" s="212"/>
      <c r="K20" s="212"/>
      <c r="L20" s="212"/>
      <c r="M20" s="212"/>
      <c r="N20" s="212" t="str">
        <f>利用変更申請書!N23&amp;""</f>
        <v/>
      </c>
      <c r="O20" s="212"/>
      <c r="P20" s="212"/>
      <c r="Q20" s="212"/>
      <c r="R20" s="212"/>
      <c r="S20" s="212"/>
      <c r="T20" s="212"/>
      <c r="U20" s="212"/>
      <c r="V20" s="212"/>
      <c r="W20" s="212"/>
      <c r="X20" s="212" t="str">
        <f>利用変更申請書!X23&amp;""</f>
        <v/>
      </c>
      <c r="Y20" s="212"/>
      <c r="Z20" s="212"/>
      <c r="AA20" s="212"/>
      <c r="AB20" s="212"/>
      <c r="AC20" s="212"/>
      <c r="AD20" s="212"/>
      <c r="AE20" s="212"/>
      <c r="AF20" s="212"/>
      <c r="AG20" s="213"/>
    </row>
    <row r="21" spans="2:33" s="2" customFormat="1" ht="21" hidden="1" customHeight="1" x14ac:dyDescent="0.2">
      <c r="B21" s="237"/>
      <c r="C21" s="212" t="str">
        <f>利用変更申請書!C24&amp;""</f>
        <v/>
      </c>
      <c r="D21" s="212"/>
      <c r="E21" s="212"/>
      <c r="F21" s="212"/>
      <c r="G21" s="212"/>
      <c r="H21" s="212"/>
      <c r="I21" s="212"/>
      <c r="J21" s="212"/>
      <c r="K21" s="212"/>
      <c r="L21" s="212"/>
      <c r="M21" s="212"/>
      <c r="N21" s="212" t="str">
        <f>利用変更申請書!N24&amp;""</f>
        <v/>
      </c>
      <c r="O21" s="212"/>
      <c r="P21" s="212"/>
      <c r="Q21" s="212"/>
      <c r="R21" s="212"/>
      <c r="S21" s="212"/>
      <c r="T21" s="212"/>
      <c r="U21" s="212"/>
      <c r="V21" s="212"/>
      <c r="W21" s="212"/>
      <c r="X21" s="212" t="str">
        <f>利用変更申請書!X24&amp;""</f>
        <v/>
      </c>
      <c r="Y21" s="212"/>
      <c r="Z21" s="212"/>
      <c r="AA21" s="212"/>
      <c r="AB21" s="212"/>
      <c r="AC21" s="212"/>
      <c r="AD21" s="212"/>
      <c r="AE21" s="212"/>
      <c r="AF21" s="212"/>
      <c r="AG21" s="213"/>
    </row>
    <row r="22" spans="2:33" s="2" customFormat="1" ht="21" hidden="1" customHeight="1" x14ac:dyDescent="0.2">
      <c r="B22" s="237"/>
      <c r="C22" s="212" t="str">
        <f>利用変更申請書!C25&amp;""</f>
        <v/>
      </c>
      <c r="D22" s="212"/>
      <c r="E22" s="212"/>
      <c r="F22" s="212"/>
      <c r="G22" s="212"/>
      <c r="H22" s="212"/>
      <c r="I22" s="212"/>
      <c r="J22" s="212"/>
      <c r="K22" s="212"/>
      <c r="L22" s="212"/>
      <c r="M22" s="212"/>
      <c r="N22" s="212" t="str">
        <f>利用変更申請書!N25&amp;""</f>
        <v/>
      </c>
      <c r="O22" s="212"/>
      <c r="P22" s="212"/>
      <c r="Q22" s="212"/>
      <c r="R22" s="212"/>
      <c r="S22" s="212"/>
      <c r="T22" s="212"/>
      <c r="U22" s="212"/>
      <c r="V22" s="212"/>
      <c r="W22" s="212"/>
      <c r="X22" s="212" t="str">
        <f>利用変更申請書!X25&amp;""</f>
        <v/>
      </c>
      <c r="Y22" s="212"/>
      <c r="Z22" s="212"/>
      <c r="AA22" s="212"/>
      <c r="AB22" s="212"/>
      <c r="AC22" s="212"/>
      <c r="AD22" s="212"/>
      <c r="AE22" s="212"/>
      <c r="AF22" s="212"/>
      <c r="AG22" s="213"/>
    </row>
    <row r="23" spans="2:33" s="2" customFormat="1" ht="21" hidden="1" customHeight="1" x14ac:dyDescent="0.2">
      <c r="B23" s="237"/>
      <c r="C23" s="212" t="str">
        <f>利用変更申請書!C26&amp;""</f>
        <v/>
      </c>
      <c r="D23" s="212"/>
      <c r="E23" s="212"/>
      <c r="F23" s="212"/>
      <c r="G23" s="212"/>
      <c r="H23" s="212"/>
      <c r="I23" s="212"/>
      <c r="J23" s="212"/>
      <c r="K23" s="212"/>
      <c r="L23" s="212"/>
      <c r="M23" s="212"/>
      <c r="N23" s="212" t="str">
        <f>利用変更申請書!N26&amp;""</f>
        <v/>
      </c>
      <c r="O23" s="212"/>
      <c r="P23" s="212"/>
      <c r="Q23" s="212"/>
      <c r="R23" s="212"/>
      <c r="S23" s="212"/>
      <c r="T23" s="212"/>
      <c r="U23" s="212"/>
      <c r="V23" s="212"/>
      <c r="W23" s="212"/>
      <c r="X23" s="212" t="str">
        <f>利用変更申請書!X26&amp;""</f>
        <v/>
      </c>
      <c r="Y23" s="212"/>
      <c r="Z23" s="212"/>
      <c r="AA23" s="212"/>
      <c r="AB23" s="212"/>
      <c r="AC23" s="212"/>
      <c r="AD23" s="212"/>
      <c r="AE23" s="212"/>
      <c r="AF23" s="212"/>
      <c r="AG23" s="213"/>
    </row>
    <row r="24" spans="2:33" s="2" customFormat="1" ht="21" hidden="1" customHeight="1" x14ac:dyDescent="0.2">
      <c r="B24" s="237"/>
      <c r="C24" s="212"/>
      <c r="D24" s="212"/>
      <c r="E24" s="212"/>
      <c r="F24" s="21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3"/>
    </row>
    <row r="25" spans="2:33" s="2" customFormat="1" ht="21" hidden="1" customHeight="1" x14ac:dyDescent="0.2">
      <c r="B25" s="237"/>
      <c r="C25" s="212"/>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3"/>
    </row>
    <row r="26" spans="2:33" s="2" customFormat="1" ht="21" hidden="1" customHeight="1" x14ac:dyDescent="0.2">
      <c r="B26" s="237"/>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3"/>
    </row>
    <row r="27" spans="2:33" s="2" customFormat="1" ht="21" hidden="1" customHeight="1" x14ac:dyDescent="0.2">
      <c r="B27" s="237"/>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3"/>
    </row>
    <row r="28" spans="2:33" s="2" customFormat="1" ht="21" hidden="1" customHeight="1" x14ac:dyDescent="0.2">
      <c r="B28" s="237"/>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3"/>
    </row>
    <row r="29" spans="2:33" s="2" customFormat="1" ht="21" hidden="1" customHeight="1" x14ac:dyDescent="0.2">
      <c r="B29" s="237"/>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3"/>
    </row>
    <row r="30" spans="2:33" s="2" customFormat="1" ht="21" hidden="1" customHeight="1" x14ac:dyDescent="0.2">
      <c r="B30" s="237"/>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3"/>
    </row>
    <row r="31" spans="2:33" s="2" customFormat="1" ht="21" hidden="1" customHeight="1" x14ac:dyDescent="0.2">
      <c r="B31" s="238"/>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3"/>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x14ac:dyDescent="0.2">
      <c r="B34" s="216" t="s">
        <v>160</v>
      </c>
      <c r="C34" s="218" t="str">
        <f>利用変更申請書!C37&amp;""</f>
        <v/>
      </c>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9"/>
    </row>
    <row r="35" spans="2:33" s="2" customFormat="1" ht="21" hidden="1" customHeight="1" x14ac:dyDescent="0.2">
      <c r="B35" s="217"/>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1"/>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222" t="s">
        <v>8</v>
      </c>
      <c r="C40" s="225"/>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7"/>
    </row>
    <row r="41" spans="2:33" s="2" customFormat="1" ht="10.5" customHeight="1" x14ac:dyDescent="0.2">
      <c r="B41" s="223"/>
      <c r="C41" s="228"/>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30"/>
    </row>
    <row r="42" spans="2:33" s="2" customFormat="1" ht="11.25" customHeight="1" x14ac:dyDescent="0.2">
      <c r="B42" s="223"/>
      <c r="C42" s="228"/>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30"/>
    </row>
    <row r="43" spans="2:33" s="2" customFormat="1" ht="10.5" customHeight="1" thickBot="1" x14ac:dyDescent="0.25">
      <c r="B43" s="224"/>
      <c r="C43" s="231"/>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3"/>
    </row>
    <row r="44" spans="2:33" s="2" customFormat="1" ht="13.5" customHeight="1" x14ac:dyDescent="0.2">
      <c r="B44" s="214" t="s">
        <v>166</v>
      </c>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row>
    <row r="45" spans="2:33" s="2" customFormat="1" x14ac:dyDescent="0.2">
      <c r="B45" s="215"/>
      <c r="C45" s="215"/>
      <c r="D45" s="215"/>
      <c r="E45" s="215"/>
      <c r="F45" s="215"/>
      <c r="G45" s="215"/>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row>
    <row r="46" spans="2:33" s="2" customFormat="1" x14ac:dyDescent="0.2">
      <c r="B46" s="215"/>
      <c r="C46" s="215"/>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row>
    <row r="47" spans="2:33" s="2" customFormat="1" x14ac:dyDescent="0.2">
      <c r="B47" s="215"/>
      <c r="C47" s="215"/>
      <c r="D47" s="215"/>
      <c r="E47" s="215"/>
      <c r="F47" s="215"/>
      <c r="G47" s="215"/>
      <c r="H47" s="215"/>
      <c r="I47" s="215"/>
      <c r="J47" s="215"/>
      <c r="K47" s="215"/>
      <c r="L47" s="215"/>
      <c r="M47" s="215"/>
      <c r="N47" s="215"/>
      <c r="O47" s="215"/>
      <c r="P47" s="215"/>
      <c r="Q47" s="215"/>
      <c r="R47" s="215"/>
      <c r="S47" s="215"/>
      <c r="T47" s="215"/>
      <c r="U47" s="215"/>
      <c r="V47" s="215"/>
      <c r="W47" s="215"/>
      <c r="X47" s="215"/>
      <c r="Y47" s="215"/>
      <c r="Z47" s="215"/>
      <c r="AA47" s="215"/>
      <c r="AB47" s="215"/>
      <c r="AC47" s="215"/>
      <c r="AD47" s="215"/>
      <c r="AE47" s="215"/>
      <c r="AF47" s="215"/>
      <c r="AG47" s="215"/>
    </row>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selectLockedCells="1"/>
  <mergeCells count="72">
    <mergeCell ref="Y10:AC10"/>
    <mergeCell ref="B2:AG2"/>
    <mergeCell ref="D4:E4"/>
    <mergeCell ref="K4:AF4"/>
    <mergeCell ref="Y6:Z6"/>
    <mergeCell ref="AB6:AC6"/>
    <mergeCell ref="AE6:AF6"/>
    <mergeCell ref="B7:E7"/>
    <mergeCell ref="B8:E8"/>
    <mergeCell ref="F8:N8"/>
    <mergeCell ref="V10:W10"/>
    <mergeCell ref="D3:AB3"/>
    <mergeCell ref="F7:G7"/>
    <mergeCell ref="H7:N7"/>
    <mergeCell ref="B13:D13"/>
    <mergeCell ref="E13:AG13"/>
    <mergeCell ref="B14:D15"/>
    <mergeCell ref="R14:V15"/>
    <mergeCell ref="B16:D16"/>
    <mergeCell ref="E16:U16"/>
    <mergeCell ref="V16:AG16"/>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X23:AG23"/>
    <mergeCell ref="C22:M22"/>
    <mergeCell ref="N22:W22"/>
    <mergeCell ref="X22:AG22"/>
    <mergeCell ref="X27:AG27"/>
    <mergeCell ref="C24:M24"/>
    <mergeCell ref="N24:W24"/>
    <mergeCell ref="X24:AG24"/>
    <mergeCell ref="C25:M25"/>
    <mergeCell ref="N25:W25"/>
    <mergeCell ref="X25:AG25"/>
    <mergeCell ref="B44:AG47"/>
    <mergeCell ref="C31:M31"/>
    <mergeCell ref="N31:W31"/>
    <mergeCell ref="X31:AG31"/>
    <mergeCell ref="B34:B35"/>
    <mergeCell ref="C34:AG35"/>
    <mergeCell ref="B40:B43"/>
    <mergeCell ref="C40:AG43"/>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s>
  <phoneticPr fontId="1"/>
  <conditionalFormatting sqref="Y6:Z6 AB6:AC6 AE6:AF6">
    <cfRule type="containsBlanks" dxfId="41"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G277"/>
  <sheetViews>
    <sheetView view="pageBreakPreview" zoomScaleNormal="100" zoomScaleSheetLayoutView="100" workbookViewId="0">
      <selection activeCell="AE6" sqref="AE6:AF6"/>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260" t="s">
        <v>162</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row>
    <row r="3" spans="2:33" ht="15" customHeight="1" x14ac:dyDescent="0.2">
      <c r="D3" s="262" t="s">
        <v>205</v>
      </c>
      <c r="E3" s="262"/>
      <c r="F3" s="262"/>
      <c r="G3" s="262"/>
      <c r="H3" s="262"/>
      <c r="I3" s="262"/>
      <c r="J3" s="262"/>
      <c r="K3" s="262"/>
      <c r="L3" s="262"/>
      <c r="M3" s="262"/>
      <c r="N3" s="262"/>
      <c r="O3" s="262"/>
      <c r="P3" s="262"/>
      <c r="Q3" s="262"/>
      <c r="R3" s="262"/>
      <c r="S3" s="262"/>
      <c r="T3" s="262"/>
      <c r="U3" s="262"/>
      <c r="V3" s="262"/>
      <c r="W3" s="262"/>
      <c r="X3" s="262"/>
      <c r="Y3" s="262"/>
      <c r="Z3" s="262"/>
      <c r="AA3" s="262"/>
      <c r="AB3" s="262"/>
    </row>
    <row r="4" spans="2:33" ht="15" customHeight="1" x14ac:dyDescent="0.2">
      <c r="D4" s="261" t="s">
        <v>152</v>
      </c>
      <c r="E4" s="261"/>
      <c r="F4" s="137" t="str">
        <f>利用変更申請書!Y9&amp;""</f>
        <v/>
      </c>
      <c r="G4" s="1" t="s">
        <v>18</v>
      </c>
      <c r="H4" s="137" t="str">
        <f>利用変更申請書!AB9&amp;""</f>
        <v/>
      </c>
      <c r="I4" s="1" t="s">
        <v>0</v>
      </c>
      <c r="J4" s="137" t="str">
        <f>利用変更申請書!AE9&amp;""</f>
        <v/>
      </c>
      <c r="K4" s="262" t="s">
        <v>204</v>
      </c>
      <c r="L4" s="262"/>
      <c r="M4" s="262"/>
      <c r="N4" s="262"/>
      <c r="O4" s="262"/>
      <c r="P4" s="262"/>
      <c r="Q4" s="262"/>
      <c r="R4" s="262"/>
      <c r="S4" s="262"/>
      <c r="T4" s="262"/>
      <c r="U4" s="262"/>
      <c r="V4" s="262"/>
      <c r="W4" s="262"/>
      <c r="X4" s="262"/>
      <c r="Y4" s="262"/>
      <c r="Z4" s="262"/>
      <c r="AA4" s="262"/>
      <c r="AB4" s="262"/>
      <c r="AC4" s="262"/>
      <c r="AD4" s="262"/>
      <c r="AE4" s="262"/>
      <c r="AF4" s="262"/>
      <c r="AG4" s="85"/>
    </row>
    <row r="5" spans="2:33" ht="13.5" customHeight="1" x14ac:dyDescent="0.2">
      <c r="AG5" s="85"/>
    </row>
    <row r="6" spans="2:33" ht="21.75" customHeight="1" x14ac:dyDescent="0.2">
      <c r="W6" s="4" t="s">
        <v>130</v>
      </c>
      <c r="X6" s="4" t="s">
        <v>131</v>
      </c>
      <c r="Y6" s="263"/>
      <c r="Z6" s="263"/>
      <c r="AA6" s="4" t="s">
        <v>18</v>
      </c>
      <c r="AB6" s="263"/>
      <c r="AC6" s="263"/>
      <c r="AD6" s="4" t="s">
        <v>0</v>
      </c>
      <c r="AE6" s="263"/>
      <c r="AF6" s="263"/>
      <c r="AG6" s="4" t="s">
        <v>1</v>
      </c>
    </row>
    <row r="7" spans="2:33" ht="21.75" customHeight="1" x14ac:dyDescent="0.2">
      <c r="B7" s="264" t="s">
        <v>163</v>
      </c>
      <c r="C7" s="264"/>
      <c r="D7" s="264"/>
      <c r="E7" s="264"/>
      <c r="F7" s="267" t="e">
        <f>IF(【変更】入力シート!$L$16="",IF(【変更】入力シート!$D$16="","",【変更】入力シート!$D$16),【変更】入力シート!$L$16)</f>
        <v>#REF!</v>
      </c>
      <c r="G7" s="267"/>
      <c r="H7" s="267"/>
      <c r="I7" s="267"/>
      <c r="J7" s="267"/>
      <c r="K7" s="267"/>
      <c r="L7" s="267"/>
      <c r="M7" s="267"/>
      <c r="N7" s="267"/>
      <c r="O7" s="3" t="s">
        <v>193</v>
      </c>
    </row>
    <row r="8" spans="2:33" ht="18" customHeight="1" x14ac:dyDescent="0.2">
      <c r="B8" s="259" t="s">
        <v>164</v>
      </c>
      <c r="C8" s="259"/>
      <c r="D8" s="259"/>
      <c r="E8" s="259"/>
      <c r="F8" s="265" t="e">
        <f>IF(#REF!="","",#REF!)</f>
        <v>#REF!</v>
      </c>
      <c r="G8" s="265"/>
      <c r="H8" s="265"/>
      <c r="I8" s="265"/>
      <c r="J8" s="265"/>
      <c r="K8" s="265"/>
      <c r="L8" s="265"/>
      <c r="M8" s="265"/>
      <c r="N8" s="265"/>
      <c r="O8" s="86"/>
      <c r="T8" s="2"/>
      <c r="U8" s="87"/>
      <c r="V8" s="87"/>
      <c r="W8" s="87"/>
      <c r="X8" s="87"/>
      <c r="Y8" s="87"/>
      <c r="Z8" s="87"/>
      <c r="AA8" s="87"/>
      <c r="AB8" s="87"/>
      <c r="AC8" s="87"/>
      <c r="AD8" s="87"/>
      <c r="AE8" s="87"/>
      <c r="AF8" s="87"/>
    </row>
    <row r="9" spans="2:33" ht="18" customHeight="1" x14ac:dyDescent="0.2">
      <c r="T9" s="87"/>
      <c r="U9" s="64"/>
      <c r="V9" s="88" t="s">
        <v>150</v>
      </c>
      <c r="W9" s="89"/>
      <c r="X9" s="89"/>
      <c r="Y9" s="89"/>
      <c r="Z9" s="89"/>
      <c r="AA9" s="89"/>
      <c r="AB9" s="89"/>
      <c r="AC9" s="89"/>
      <c r="AD9" s="89"/>
      <c r="AE9" s="90"/>
      <c r="AF9" s="69"/>
    </row>
    <row r="10" spans="2:33" ht="18" customHeight="1" x14ac:dyDescent="0.2">
      <c r="L10" s="60"/>
      <c r="M10" s="60"/>
      <c r="N10" s="60"/>
      <c r="O10" s="60"/>
      <c r="P10" s="60"/>
      <c r="Q10" s="60"/>
      <c r="R10" s="60"/>
      <c r="S10" s="60"/>
      <c r="T10" s="87"/>
      <c r="V10" s="266" t="s">
        <v>151</v>
      </c>
      <c r="W10" s="266"/>
      <c r="X10" s="86"/>
      <c r="Y10" s="259" t="s">
        <v>153</v>
      </c>
      <c r="Z10" s="259"/>
      <c r="AA10" s="259"/>
      <c r="AB10" s="259"/>
      <c r="AC10" s="259"/>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39" t="s">
        <v>9</v>
      </c>
      <c r="C13" s="240"/>
      <c r="D13" s="241"/>
      <c r="E13" s="242" t="e">
        <f>IF(#REF!="","",#REF!)</f>
        <v>#REF!</v>
      </c>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3"/>
    </row>
    <row r="14" spans="2:33" s="2" customFormat="1" ht="19.5" customHeight="1" x14ac:dyDescent="0.2">
      <c r="B14" s="244" t="s">
        <v>10</v>
      </c>
      <c r="C14" s="245"/>
      <c r="D14" s="246"/>
      <c r="E14" s="68"/>
      <c r="F14" s="68"/>
      <c r="G14" s="68"/>
      <c r="H14" s="68" t="e">
        <f>IF(#REF!="","",#REF!)</f>
        <v>#REF!</v>
      </c>
      <c r="I14" s="68" t="s">
        <v>0</v>
      </c>
      <c r="J14" s="68"/>
      <c r="K14" s="68"/>
      <c r="L14" s="68" t="e">
        <f>IF(#REF!="","",#REF!)</f>
        <v>#REF!</v>
      </c>
      <c r="M14" s="68" t="s">
        <v>1</v>
      </c>
      <c r="N14" s="68"/>
      <c r="O14" s="68" t="s">
        <v>2</v>
      </c>
      <c r="P14" s="68" t="s">
        <v>3</v>
      </c>
      <c r="Q14" s="68"/>
      <c r="R14" s="250" t="s">
        <v>126</v>
      </c>
      <c r="S14" s="251"/>
      <c r="T14" s="251"/>
      <c r="U14" s="251"/>
      <c r="V14" s="252"/>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47"/>
      <c r="C15" s="248"/>
      <c r="D15" s="249"/>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53"/>
      <c r="S15" s="254"/>
      <c r="T15" s="254"/>
      <c r="U15" s="254"/>
      <c r="V15" s="255"/>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56" t="s">
        <v>11</v>
      </c>
      <c r="C16" s="257"/>
      <c r="D16" s="258"/>
      <c r="E16" s="209" t="e">
        <f>"　　　"&amp;IF(#REF!=1,#REF!,IF(OR(#REF!=2,#REF!=3),#REF!,IF(#REF!=4,#REF!,IF(#REF!=5,#REF!,""))))</f>
        <v>#REF!</v>
      </c>
      <c r="F16" s="210"/>
      <c r="G16" s="210"/>
      <c r="H16" s="210"/>
      <c r="I16" s="210"/>
      <c r="J16" s="210"/>
      <c r="K16" s="210"/>
      <c r="L16" s="210"/>
      <c r="M16" s="210"/>
      <c r="N16" s="210"/>
      <c r="O16" s="210"/>
      <c r="P16" s="210"/>
      <c r="Q16" s="210"/>
      <c r="R16" s="210"/>
      <c r="S16" s="210"/>
      <c r="T16" s="210"/>
      <c r="U16" s="210"/>
      <c r="V16" s="210" t="e">
        <f>IF(#REF!="","",CONCATENATE(#REF!,#REF!,#REF!))</f>
        <v>#REF!</v>
      </c>
      <c r="W16" s="210"/>
      <c r="X16" s="210"/>
      <c r="Y16" s="210"/>
      <c r="Z16" s="210"/>
      <c r="AA16" s="210"/>
      <c r="AB16" s="210"/>
      <c r="AC16" s="210"/>
      <c r="AD16" s="210"/>
      <c r="AE16" s="210"/>
      <c r="AF16" s="210"/>
      <c r="AG16" s="211"/>
    </row>
    <row r="17" spans="2:33" s="2" customFormat="1" ht="21" customHeight="1" x14ac:dyDescent="0.2">
      <c r="B17" s="599" t="s">
        <v>12</v>
      </c>
      <c r="C17" s="600"/>
      <c r="D17" s="601"/>
      <c r="E17" s="602" t="e">
        <f>"　　　"&amp;IF(#REF!="","",#REF!)</f>
        <v>#REF!</v>
      </c>
      <c r="F17" s="602"/>
      <c r="G17" s="602"/>
      <c r="H17" s="602"/>
      <c r="I17" s="602"/>
      <c r="J17" s="602"/>
      <c r="K17" s="602"/>
      <c r="L17" s="602"/>
      <c r="M17" s="602"/>
      <c r="N17" s="602"/>
      <c r="O17" s="602"/>
      <c r="P17" s="602"/>
      <c r="Q17" s="602"/>
      <c r="R17" s="602"/>
      <c r="S17" s="602"/>
      <c r="T17" s="602"/>
      <c r="U17" s="602"/>
      <c r="V17" s="602"/>
      <c r="W17" s="602"/>
      <c r="X17" s="602"/>
      <c r="Y17" s="602"/>
      <c r="Z17" s="602"/>
      <c r="AA17" s="602"/>
      <c r="AB17" s="602"/>
      <c r="AC17" s="602"/>
      <c r="AD17" s="602"/>
      <c r="AE17" s="602"/>
      <c r="AF17" s="602"/>
      <c r="AG17" s="603"/>
    </row>
    <row r="18" spans="2:33" s="2" customFormat="1" ht="21" customHeight="1" x14ac:dyDescent="0.2">
      <c r="B18" s="237" t="s">
        <v>156</v>
      </c>
      <c r="C18" s="212" t="s">
        <v>157</v>
      </c>
      <c r="D18" s="212"/>
      <c r="E18" s="212"/>
      <c r="F18" s="212"/>
      <c r="G18" s="212"/>
      <c r="H18" s="212"/>
      <c r="I18" s="212"/>
      <c r="J18" s="212"/>
      <c r="K18" s="212"/>
      <c r="L18" s="212"/>
      <c r="M18" s="212"/>
      <c r="N18" s="212" t="s">
        <v>158</v>
      </c>
      <c r="O18" s="212"/>
      <c r="P18" s="212"/>
      <c r="Q18" s="212"/>
      <c r="R18" s="212"/>
      <c r="S18" s="212"/>
      <c r="T18" s="212"/>
      <c r="U18" s="212"/>
      <c r="V18" s="212"/>
      <c r="W18" s="212"/>
      <c r="X18" s="212" t="s">
        <v>159</v>
      </c>
      <c r="Y18" s="212"/>
      <c r="Z18" s="212"/>
      <c r="AA18" s="212"/>
      <c r="AB18" s="212"/>
      <c r="AC18" s="212"/>
      <c r="AD18" s="212"/>
      <c r="AE18" s="212"/>
      <c r="AF18" s="212"/>
      <c r="AG18" s="213"/>
    </row>
    <row r="19" spans="2:33" s="2" customFormat="1" ht="21" customHeight="1" x14ac:dyDescent="0.2">
      <c r="B19" s="237"/>
      <c r="C19" s="212" t="str">
        <f>利用変更申請書!C22&amp;""</f>
        <v/>
      </c>
      <c r="D19" s="212"/>
      <c r="E19" s="212"/>
      <c r="F19" s="212"/>
      <c r="G19" s="212"/>
      <c r="H19" s="212"/>
      <c r="I19" s="212"/>
      <c r="J19" s="212"/>
      <c r="K19" s="212"/>
      <c r="L19" s="212"/>
      <c r="M19" s="212"/>
      <c r="N19" s="622" t="str">
        <f>利用変更申請書!N22&amp;""</f>
        <v/>
      </c>
      <c r="O19" s="622"/>
      <c r="P19" s="622"/>
      <c r="Q19" s="622"/>
      <c r="R19" s="622"/>
      <c r="S19" s="622"/>
      <c r="T19" s="622"/>
      <c r="U19" s="622"/>
      <c r="V19" s="622"/>
      <c r="W19" s="622"/>
      <c r="X19" s="622" t="str">
        <f>利用変更申請書!X22&amp;""</f>
        <v/>
      </c>
      <c r="Y19" s="622"/>
      <c r="Z19" s="622"/>
      <c r="AA19" s="622"/>
      <c r="AB19" s="622"/>
      <c r="AC19" s="622"/>
      <c r="AD19" s="622"/>
      <c r="AE19" s="622"/>
      <c r="AF19" s="622"/>
      <c r="AG19" s="623"/>
    </row>
    <row r="20" spans="2:33" s="2" customFormat="1" ht="21" customHeight="1" x14ac:dyDescent="0.2">
      <c r="B20" s="237"/>
      <c r="C20" s="212" t="str">
        <f>利用変更申請書!C23&amp;""</f>
        <v/>
      </c>
      <c r="D20" s="212"/>
      <c r="E20" s="212"/>
      <c r="F20" s="212"/>
      <c r="G20" s="212"/>
      <c r="H20" s="212"/>
      <c r="I20" s="212"/>
      <c r="J20" s="212"/>
      <c r="K20" s="212"/>
      <c r="L20" s="212"/>
      <c r="M20" s="212"/>
      <c r="N20" s="622" t="str">
        <f>利用変更申請書!N23&amp;""</f>
        <v/>
      </c>
      <c r="O20" s="622"/>
      <c r="P20" s="622"/>
      <c r="Q20" s="622"/>
      <c r="R20" s="622"/>
      <c r="S20" s="622"/>
      <c r="T20" s="622"/>
      <c r="U20" s="622"/>
      <c r="V20" s="622"/>
      <c r="W20" s="622"/>
      <c r="X20" s="622" t="str">
        <f>利用変更申請書!X23&amp;""</f>
        <v/>
      </c>
      <c r="Y20" s="622"/>
      <c r="Z20" s="622"/>
      <c r="AA20" s="622"/>
      <c r="AB20" s="622"/>
      <c r="AC20" s="622"/>
      <c r="AD20" s="622"/>
      <c r="AE20" s="622"/>
      <c r="AF20" s="622"/>
      <c r="AG20" s="623"/>
    </row>
    <row r="21" spans="2:33" s="2" customFormat="1" ht="21" customHeight="1" x14ac:dyDescent="0.2">
      <c r="B21" s="237"/>
      <c r="C21" s="212" t="str">
        <f>利用変更申請書!C24&amp;""</f>
        <v/>
      </c>
      <c r="D21" s="212"/>
      <c r="E21" s="212"/>
      <c r="F21" s="212"/>
      <c r="G21" s="212"/>
      <c r="H21" s="212"/>
      <c r="I21" s="212"/>
      <c r="J21" s="212"/>
      <c r="K21" s="212"/>
      <c r="L21" s="212"/>
      <c r="M21" s="212"/>
      <c r="N21" s="622" t="str">
        <f>利用変更申請書!N24&amp;""</f>
        <v/>
      </c>
      <c r="O21" s="622"/>
      <c r="P21" s="622"/>
      <c r="Q21" s="622"/>
      <c r="R21" s="622"/>
      <c r="S21" s="622"/>
      <c r="T21" s="622"/>
      <c r="U21" s="622"/>
      <c r="V21" s="622"/>
      <c r="W21" s="622"/>
      <c r="X21" s="622" t="str">
        <f>利用変更申請書!X24&amp;""</f>
        <v/>
      </c>
      <c r="Y21" s="622"/>
      <c r="Z21" s="622"/>
      <c r="AA21" s="622"/>
      <c r="AB21" s="622"/>
      <c r="AC21" s="622"/>
      <c r="AD21" s="622"/>
      <c r="AE21" s="622"/>
      <c r="AF21" s="622"/>
      <c r="AG21" s="623"/>
    </row>
    <row r="22" spans="2:33" s="2" customFormat="1" ht="21" customHeight="1" x14ac:dyDescent="0.2">
      <c r="B22" s="237"/>
      <c r="C22" s="212" t="str">
        <f>利用変更申請書!C25&amp;""</f>
        <v/>
      </c>
      <c r="D22" s="212"/>
      <c r="E22" s="212"/>
      <c r="F22" s="212"/>
      <c r="G22" s="212"/>
      <c r="H22" s="212"/>
      <c r="I22" s="212"/>
      <c r="J22" s="212"/>
      <c r="K22" s="212"/>
      <c r="L22" s="212"/>
      <c r="M22" s="212"/>
      <c r="N22" s="622" t="str">
        <f>利用変更申請書!N25&amp;""</f>
        <v/>
      </c>
      <c r="O22" s="622"/>
      <c r="P22" s="622"/>
      <c r="Q22" s="622"/>
      <c r="R22" s="622"/>
      <c r="S22" s="622"/>
      <c r="T22" s="622"/>
      <c r="U22" s="622"/>
      <c r="V22" s="622"/>
      <c r="W22" s="622"/>
      <c r="X22" s="622" t="str">
        <f>利用変更申請書!X25&amp;""</f>
        <v/>
      </c>
      <c r="Y22" s="622"/>
      <c r="Z22" s="622"/>
      <c r="AA22" s="622"/>
      <c r="AB22" s="622"/>
      <c r="AC22" s="622"/>
      <c r="AD22" s="622"/>
      <c r="AE22" s="622"/>
      <c r="AF22" s="622"/>
      <c r="AG22" s="623"/>
    </row>
    <row r="23" spans="2:33" s="2" customFormat="1" ht="21" customHeight="1" x14ac:dyDescent="0.2">
      <c r="B23" s="237"/>
      <c r="C23" s="212" t="str">
        <f>利用変更申請書!C26&amp;""</f>
        <v/>
      </c>
      <c r="D23" s="212"/>
      <c r="E23" s="212"/>
      <c r="F23" s="212"/>
      <c r="G23" s="212"/>
      <c r="H23" s="212"/>
      <c r="I23" s="212"/>
      <c r="J23" s="212"/>
      <c r="K23" s="212"/>
      <c r="L23" s="212"/>
      <c r="M23" s="212"/>
      <c r="N23" s="622" t="str">
        <f>利用変更申請書!N26&amp;""</f>
        <v/>
      </c>
      <c r="O23" s="622"/>
      <c r="P23" s="622"/>
      <c r="Q23" s="622"/>
      <c r="R23" s="622"/>
      <c r="S23" s="622"/>
      <c r="T23" s="622"/>
      <c r="U23" s="622"/>
      <c r="V23" s="622"/>
      <c r="W23" s="622"/>
      <c r="X23" s="622" t="str">
        <f>利用変更申請書!X26&amp;""</f>
        <v/>
      </c>
      <c r="Y23" s="622"/>
      <c r="Z23" s="622"/>
      <c r="AA23" s="622"/>
      <c r="AB23" s="622"/>
      <c r="AC23" s="622"/>
      <c r="AD23" s="622"/>
      <c r="AE23" s="622"/>
      <c r="AF23" s="622"/>
      <c r="AG23" s="623"/>
    </row>
    <row r="24" spans="2:33" s="2" customFormat="1" ht="21" hidden="1" customHeight="1" x14ac:dyDescent="0.2">
      <c r="B24" s="237"/>
      <c r="C24" s="212"/>
      <c r="D24" s="212"/>
      <c r="E24" s="212"/>
      <c r="F24" s="21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3"/>
    </row>
    <row r="25" spans="2:33" s="2" customFormat="1" ht="21" hidden="1" customHeight="1" x14ac:dyDescent="0.2">
      <c r="B25" s="237"/>
      <c r="C25" s="212"/>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3"/>
    </row>
    <row r="26" spans="2:33" s="2" customFormat="1" ht="21" hidden="1" customHeight="1" x14ac:dyDescent="0.2">
      <c r="B26" s="237"/>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3"/>
    </row>
    <row r="27" spans="2:33" s="2" customFormat="1" ht="21" hidden="1" customHeight="1" x14ac:dyDescent="0.2">
      <c r="B27" s="237"/>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3"/>
    </row>
    <row r="28" spans="2:33" s="2" customFormat="1" ht="21" hidden="1" customHeight="1" x14ac:dyDescent="0.2">
      <c r="B28" s="237"/>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3"/>
    </row>
    <row r="29" spans="2:33" s="2" customFormat="1" ht="21" hidden="1" customHeight="1" x14ac:dyDescent="0.2">
      <c r="B29" s="237"/>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3"/>
    </row>
    <row r="30" spans="2:33" s="2" customFormat="1" ht="21" hidden="1" customHeight="1" x14ac:dyDescent="0.2">
      <c r="B30" s="237"/>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3"/>
    </row>
    <row r="31" spans="2:33" s="2" customFormat="1" ht="21" hidden="1" customHeight="1" x14ac:dyDescent="0.2">
      <c r="B31" s="238"/>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3"/>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x14ac:dyDescent="0.2">
      <c r="B34" s="216" t="s">
        <v>160</v>
      </c>
      <c r="C34" s="618" t="str">
        <f>利用変更申請書!C37&amp;""</f>
        <v/>
      </c>
      <c r="D34" s="618"/>
      <c r="E34" s="618"/>
      <c r="F34" s="618"/>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9"/>
    </row>
    <row r="35" spans="2:33" s="2" customFormat="1" ht="21" customHeight="1" x14ac:dyDescent="0.2">
      <c r="B35" s="217"/>
      <c r="C35" s="620"/>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1"/>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222" t="s">
        <v>8</v>
      </c>
      <c r="C40" s="595" t="str">
        <f>利用変更申請書!C43&amp;""</f>
        <v/>
      </c>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7"/>
    </row>
    <row r="41" spans="2:33" s="2" customFormat="1" ht="10.5" customHeight="1" x14ac:dyDescent="0.2">
      <c r="B41" s="223"/>
      <c r="C41" s="228"/>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30"/>
    </row>
    <row r="42" spans="2:33" s="2" customFormat="1" ht="11.25" customHeight="1" x14ac:dyDescent="0.2">
      <c r="B42" s="223"/>
      <c r="C42" s="228"/>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30"/>
    </row>
    <row r="43" spans="2:33" s="2" customFormat="1" ht="10.5" customHeight="1" thickBot="1" x14ac:dyDescent="0.25">
      <c r="B43" s="224"/>
      <c r="C43" s="231"/>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3"/>
    </row>
    <row r="44" spans="2:33" s="2" customFormat="1" ht="13.5" hidden="1" customHeight="1" x14ac:dyDescent="0.2">
      <c r="B44" s="215"/>
      <c r="C44" s="215"/>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row>
    <row r="45" spans="2:33" s="2" customFormat="1" x14ac:dyDescent="0.2">
      <c r="B45" s="215"/>
      <c r="C45" s="215"/>
      <c r="D45" s="215"/>
      <c r="E45" s="215"/>
      <c r="F45" s="215"/>
      <c r="G45" s="215"/>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row>
    <row r="46" spans="2:33" s="2" customFormat="1" x14ac:dyDescent="0.2">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x14ac:dyDescent="0.2"/>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algorithmName="SHA-512" hashValue="GMMotTqeAnRnr2csidxftmDCikVQ8wd5FC/8LtY9MfoYKLc0WiLFPI9RZniqY+E44Ur8srvM56ulomSiJHUnxg==" saltValue="tKoqzsVr9ofVrQpM2x9A9w==" spinCount="100000" sheet="1" selectLockedCells="1"/>
  <mergeCells count="70">
    <mergeCell ref="V10:W10"/>
    <mergeCell ref="Y10:AC10"/>
    <mergeCell ref="B2:AG2"/>
    <mergeCell ref="Y6:Z6"/>
    <mergeCell ref="AB6:AC6"/>
    <mergeCell ref="AE6:AF6"/>
    <mergeCell ref="D3:AB3"/>
    <mergeCell ref="B13:D13"/>
    <mergeCell ref="E13:AG13"/>
    <mergeCell ref="B14:D15"/>
    <mergeCell ref="R14:V15"/>
    <mergeCell ref="B16:D16"/>
    <mergeCell ref="E16:U16"/>
    <mergeCell ref="V16:AG16"/>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X23:AG23"/>
    <mergeCell ref="C22:M22"/>
    <mergeCell ref="N22:W22"/>
    <mergeCell ref="X22:AG22"/>
    <mergeCell ref="C24:M24"/>
    <mergeCell ref="N24:W24"/>
    <mergeCell ref="X24:AG24"/>
    <mergeCell ref="C25:M25"/>
    <mergeCell ref="N25:W25"/>
    <mergeCell ref="X25:AG25"/>
    <mergeCell ref="C26:M26"/>
    <mergeCell ref="N26:W26"/>
    <mergeCell ref="X26:AG26"/>
    <mergeCell ref="X29:AG29"/>
    <mergeCell ref="C30:M30"/>
    <mergeCell ref="N30:W30"/>
    <mergeCell ref="X30:AG30"/>
    <mergeCell ref="C27:M27"/>
    <mergeCell ref="N27:W27"/>
    <mergeCell ref="X27:AG27"/>
    <mergeCell ref="C28:M28"/>
    <mergeCell ref="N28:W28"/>
    <mergeCell ref="X28:AG28"/>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15"/>
  <sheetViews>
    <sheetView topLeftCell="AC1" workbookViewId="0">
      <selection activeCell="AL20" sqref="AL20"/>
    </sheetView>
  </sheetViews>
  <sheetFormatPr defaultRowHeight="13" x14ac:dyDescent="0.2"/>
  <sheetData>
    <row r="1" spans="1:37" ht="20.25" customHeight="1" x14ac:dyDescent="0.2">
      <c r="D1" s="7"/>
      <c r="E1" s="624" t="s">
        <v>30</v>
      </c>
      <c r="F1" s="625" t="s">
        <v>32</v>
      </c>
      <c r="G1" s="625"/>
      <c r="H1" s="625"/>
      <c r="I1" s="625" t="s">
        <v>40</v>
      </c>
      <c r="J1" s="625" t="s">
        <v>42</v>
      </c>
      <c r="K1" s="625" t="s">
        <v>45</v>
      </c>
      <c r="L1" s="625"/>
      <c r="M1" s="625" t="s">
        <v>49</v>
      </c>
      <c r="N1" s="625"/>
      <c r="O1" s="625" t="s">
        <v>53</v>
      </c>
      <c r="P1" s="625"/>
      <c r="Q1" s="625" t="s">
        <v>56</v>
      </c>
      <c r="R1" s="625"/>
      <c r="S1" s="624" t="s">
        <v>40</v>
      </c>
      <c r="T1" s="624"/>
      <c r="U1" s="624"/>
      <c r="V1" s="624" t="s">
        <v>42</v>
      </c>
      <c r="W1" s="624"/>
      <c r="X1" s="624"/>
      <c r="Y1" s="625" t="s">
        <v>45</v>
      </c>
      <c r="Z1" s="625"/>
      <c r="AA1" s="625"/>
      <c r="AB1" s="625"/>
      <c r="AC1" s="625" t="s">
        <v>49</v>
      </c>
      <c r="AD1" s="625"/>
      <c r="AE1" s="625" t="s">
        <v>79</v>
      </c>
      <c r="AF1" s="625" t="s">
        <v>83</v>
      </c>
      <c r="AG1" s="625"/>
      <c r="AH1" s="625" t="s">
        <v>88</v>
      </c>
      <c r="AI1" s="625" t="s">
        <v>103</v>
      </c>
      <c r="AJ1" s="625" t="s">
        <v>92</v>
      </c>
    </row>
    <row r="2" spans="1:37" ht="20.25" customHeight="1" x14ac:dyDescent="0.2">
      <c r="D2" s="7" t="s">
        <v>120</v>
      </c>
      <c r="E2" s="624"/>
      <c r="F2" s="50" t="s">
        <v>33</v>
      </c>
      <c r="G2" s="50" t="s">
        <v>35</v>
      </c>
      <c r="H2" s="50" t="s">
        <v>37</v>
      </c>
      <c r="I2" s="634"/>
      <c r="J2" s="625"/>
      <c r="K2" s="50" t="s">
        <v>96</v>
      </c>
      <c r="L2" s="50" t="s">
        <v>98</v>
      </c>
      <c r="M2" s="50" t="s">
        <v>96</v>
      </c>
      <c r="N2" s="50" t="s">
        <v>98</v>
      </c>
      <c r="O2" s="625"/>
      <c r="P2" s="625"/>
      <c r="Q2" s="625"/>
      <c r="R2" s="625"/>
      <c r="S2" s="50" t="s">
        <v>59</v>
      </c>
      <c r="T2" s="50" t="s">
        <v>61</v>
      </c>
      <c r="U2" s="50" t="s">
        <v>63</v>
      </c>
      <c r="V2" s="50" t="s">
        <v>59</v>
      </c>
      <c r="W2" s="50" t="s">
        <v>61</v>
      </c>
      <c r="X2" s="50" t="s">
        <v>63</v>
      </c>
      <c r="Y2" s="625" t="s">
        <v>68</v>
      </c>
      <c r="Z2" s="625"/>
      <c r="AA2" s="625" t="s">
        <v>72</v>
      </c>
      <c r="AB2" s="625"/>
      <c r="AC2" s="50" t="s">
        <v>68</v>
      </c>
      <c r="AD2" s="50" t="s">
        <v>72</v>
      </c>
      <c r="AE2" s="625"/>
      <c r="AF2" s="50" t="s">
        <v>84</v>
      </c>
      <c r="AG2" s="50" t="s">
        <v>86</v>
      </c>
      <c r="AH2" s="625"/>
      <c r="AI2" s="625"/>
      <c r="AJ2" s="625"/>
    </row>
    <row r="3" spans="1:37" ht="34.5" customHeight="1" x14ac:dyDescent="0.2">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x14ac:dyDescent="0.25"/>
    <row r="5" spans="1:37" ht="33" customHeight="1" thickBot="1" x14ac:dyDescent="0.25">
      <c r="A5" s="686" t="s">
        <v>20</v>
      </c>
      <c r="B5" s="687"/>
      <c r="C5" s="688"/>
      <c r="D5" s="37"/>
      <c r="E5" s="683" t="s">
        <v>29</v>
      </c>
      <c r="F5" s="684"/>
      <c r="G5" s="684"/>
      <c r="H5" s="684"/>
      <c r="I5" s="684"/>
      <c r="J5" s="684"/>
      <c r="K5" s="691" t="s">
        <v>44</v>
      </c>
      <c r="L5" s="691"/>
      <c r="M5" s="691"/>
      <c r="N5" s="691"/>
      <c r="O5" s="683" t="s">
        <v>52</v>
      </c>
      <c r="P5" s="684"/>
      <c r="Q5" s="684"/>
      <c r="R5" s="684"/>
      <c r="S5" s="684"/>
      <c r="T5" s="684"/>
      <c r="U5" s="684"/>
      <c r="V5" s="684"/>
      <c r="W5" s="684"/>
      <c r="X5" s="692"/>
      <c r="Y5" s="691" t="s">
        <v>67</v>
      </c>
      <c r="Z5" s="691"/>
      <c r="AA5" s="691"/>
      <c r="AB5" s="691"/>
      <c r="AC5" s="691"/>
      <c r="AD5" s="691"/>
      <c r="AE5" s="683" t="s">
        <v>78</v>
      </c>
      <c r="AF5" s="684"/>
      <c r="AG5" s="684"/>
      <c r="AH5" s="684"/>
      <c r="AI5" s="684"/>
      <c r="AJ5" s="684"/>
      <c r="AK5" s="667" t="s">
        <v>121</v>
      </c>
    </row>
    <row r="6" spans="1:37" ht="33" customHeight="1" thickBot="1" x14ac:dyDescent="0.25">
      <c r="A6" s="689"/>
      <c r="B6" s="682"/>
      <c r="C6" s="690"/>
      <c r="D6" s="5"/>
      <c r="E6" s="11" t="s">
        <v>30</v>
      </c>
      <c r="F6" s="668" t="s">
        <v>32</v>
      </c>
      <c r="G6" s="669"/>
      <c r="H6" s="670"/>
      <c r="I6" s="671" t="s">
        <v>40</v>
      </c>
      <c r="J6" s="671" t="s">
        <v>42</v>
      </c>
      <c r="K6" s="674" t="s">
        <v>45</v>
      </c>
      <c r="L6" s="675"/>
      <c r="M6" s="674" t="s">
        <v>49</v>
      </c>
      <c r="N6" s="675"/>
      <c r="O6" s="676" t="s">
        <v>53</v>
      </c>
      <c r="P6" s="677"/>
      <c r="Q6" s="674" t="s">
        <v>56</v>
      </c>
      <c r="R6" s="675"/>
      <c r="S6" s="680" t="s">
        <v>40</v>
      </c>
      <c r="T6" s="681"/>
      <c r="U6" s="682"/>
      <c r="V6" s="680" t="s">
        <v>42</v>
      </c>
      <c r="W6" s="681"/>
      <c r="X6" s="682"/>
      <c r="Y6" s="674" t="s">
        <v>45</v>
      </c>
      <c r="Z6" s="675"/>
      <c r="AA6" s="675"/>
      <c r="AB6" s="675"/>
      <c r="AC6" s="674" t="s">
        <v>49</v>
      </c>
      <c r="AD6" s="675"/>
      <c r="AE6" s="675" t="s">
        <v>79</v>
      </c>
      <c r="AF6" s="676" t="s">
        <v>83</v>
      </c>
      <c r="AG6" s="685"/>
      <c r="AH6" s="675" t="s">
        <v>88</v>
      </c>
      <c r="AI6" s="670" t="s">
        <v>103</v>
      </c>
      <c r="AJ6" s="675" t="s">
        <v>92</v>
      </c>
      <c r="AK6" s="667"/>
    </row>
    <row r="7" spans="1:37" ht="33" customHeight="1" thickBot="1" x14ac:dyDescent="0.25">
      <c r="A7" s="689"/>
      <c r="B7" s="682"/>
      <c r="C7" s="690"/>
      <c r="D7" s="6"/>
      <c r="E7" s="12" t="s">
        <v>13</v>
      </c>
      <c r="F7" s="24" t="s">
        <v>33</v>
      </c>
      <c r="G7" s="24" t="s">
        <v>35</v>
      </c>
      <c r="H7" s="24" t="s">
        <v>37</v>
      </c>
      <c r="I7" s="672"/>
      <c r="J7" s="673"/>
      <c r="K7" s="24" t="s">
        <v>96</v>
      </c>
      <c r="L7" s="24" t="s">
        <v>98</v>
      </c>
      <c r="M7" s="24" t="s">
        <v>96</v>
      </c>
      <c r="N7" s="24" t="s">
        <v>98</v>
      </c>
      <c r="O7" s="678"/>
      <c r="P7" s="679"/>
      <c r="Q7" s="675"/>
      <c r="R7" s="675"/>
      <c r="S7" s="24" t="s">
        <v>59</v>
      </c>
      <c r="T7" s="24" t="s">
        <v>61</v>
      </c>
      <c r="U7" s="24" t="s">
        <v>63</v>
      </c>
      <c r="V7" s="24" t="s">
        <v>59</v>
      </c>
      <c r="W7" s="24" t="s">
        <v>61</v>
      </c>
      <c r="X7" s="24" t="s">
        <v>63</v>
      </c>
      <c r="Y7" s="675" t="s">
        <v>68</v>
      </c>
      <c r="Z7" s="675"/>
      <c r="AA7" s="675" t="s">
        <v>72</v>
      </c>
      <c r="AB7" s="675"/>
      <c r="AC7" s="24" t="s">
        <v>68</v>
      </c>
      <c r="AD7" s="24" t="s">
        <v>72</v>
      </c>
      <c r="AE7" s="675"/>
      <c r="AF7" s="24" t="s">
        <v>84</v>
      </c>
      <c r="AG7" s="24" t="s">
        <v>86</v>
      </c>
      <c r="AH7" s="675"/>
      <c r="AI7" s="670"/>
      <c r="AJ7" s="675"/>
      <c r="AK7" s="667"/>
    </row>
    <row r="8" spans="1:37" ht="44.5" thickBot="1" x14ac:dyDescent="0.25">
      <c r="A8" s="656" t="s">
        <v>21</v>
      </c>
      <c r="B8" s="657"/>
      <c r="C8" s="652"/>
      <c r="D8" s="38"/>
      <c r="E8" s="642" t="s">
        <v>31</v>
      </c>
      <c r="F8" s="658"/>
      <c r="G8" s="658"/>
      <c r="H8" s="643"/>
      <c r="I8" s="27" t="s">
        <v>31</v>
      </c>
      <c r="J8" s="27" t="s">
        <v>31</v>
      </c>
      <c r="K8" s="659" t="s">
        <v>46</v>
      </c>
      <c r="L8" s="659"/>
      <c r="M8" s="660" t="s">
        <v>50</v>
      </c>
      <c r="N8" s="659"/>
      <c r="O8" s="25" t="s">
        <v>54</v>
      </c>
      <c r="P8" s="27" t="s">
        <v>55</v>
      </c>
      <c r="Q8" s="25" t="s">
        <v>54</v>
      </c>
      <c r="R8" s="27" t="s">
        <v>55</v>
      </c>
      <c r="S8" s="661" t="s">
        <v>46</v>
      </c>
      <c r="T8" s="662"/>
      <c r="U8" s="663"/>
      <c r="V8" s="664" t="s">
        <v>46</v>
      </c>
      <c r="W8" s="665"/>
      <c r="X8" s="666"/>
      <c r="Y8" s="26" t="s">
        <v>101</v>
      </c>
      <c r="Z8" s="26" t="s">
        <v>71</v>
      </c>
      <c r="AA8" s="26" t="s">
        <v>101</v>
      </c>
      <c r="AB8" s="26" t="s">
        <v>71</v>
      </c>
      <c r="AC8" s="640" t="s">
        <v>75</v>
      </c>
      <c r="AD8" s="641"/>
      <c r="AE8" s="27" t="s">
        <v>80</v>
      </c>
      <c r="AF8" s="642" t="s">
        <v>85</v>
      </c>
      <c r="AG8" s="643"/>
      <c r="AH8" s="27" t="s">
        <v>89</v>
      </c>
      <c r="AI8" s="32" t="s">
        <v>91</v>
      </c>
      <c r="AJ8" s="25" t="s">
        <v>93</v>
      </c>
      <c r="AK8" s="667"/>
    </row>
    <row r="9" spans="1:37" ht="28.5" customHeight="1" thickBot="1" x14ac:dyDescent="0.25">
      <c r="A9" s="644" t="s">
        <v>22</v>
      </c>
      <c r="B9" s="645"/>
      <c r="C9" s="646"/>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667"/>
    </row>
    <row r="10" spans="1:37" ht="28.5" customHeight="1" thickBot="1" x14ac:dyDescent="0.25">
      <c r="A10" s="40"/>
      <c r="B10" s="632" t="s">
        <v>118</v>
      </c>
      <c r="C10" s="633"/>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667"/>
    </row>
    <row r="11" spans="1:37" ht="28.5" customHeight="1" thickBot="1" x14ac:dyDescent="0.25">
      <c r="A11" s="647" t="s">
        <v>23</v>
      </c>
      <c r="B11" s="650" t="s">
        <v>119</v>
      </c>
      <c r="C11" s="651"/>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667"/>
    </row>
    <row r="12" spans="1:37" ht="28.5" customHeight="1" thickBot="1" x14ac:dyDescent="0.25">
      <c r="A12" s="648"/>
      <c r="B12" s="652"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667"/>
    </row>
    <row r="13" spans="1:37" ht="28.5" customHeight="1" thickBot="1" x14ac:dyDescent="0.25">
      <c r="A13" s="648"/>
      <c r="B13" s="653"/>
      <c r="C13" s="9" t="s">
        <v>28</v>
      </c>
      <c r="D13" s="654">
        <v>5</v>
      </c>
      <c r="E13" s="626" t="s">
        <v>47</v>
      </c>
      <c r="F13" s="626" t="s">
        <v>34</v>
      </c>
      <c r="G13" s="626" t="s">
        <v>36</v>
      </c>
      <c r="H13" s="626" t="s">
        <v>39</v>
      </c>
      <c r="I13" s="626" t="s">
        <v>41</v>
      </c>
      <c r="J13" s="638" t="s">
        <v>43</v>
      </c>
      <c r="K13" s="638" t="s">
        <v>47</v>
      </c>
      <c r="L13" s="626" t="s">
        <v>48</v>
      </c>
      <c r="M13" s="638" t="s">
        <v>97</v>
      </c>
      <c r="N13" s="638" t="s">
        <v>51</v>
      </c>
      <c r="O13" s="638" t="s">
        <v>51</v>
      </c>
      <c r="P13" s="638" t="s">
        <v>99</v>
      </c>
      <c r="Q13" s="626" t="s">
        <v>57</v>
      </c>
      <c r="R13" s="626" t="s">
        <v>58</v>
      </c>
      <c r="S13" s="626" t="s">
        <v>60</v>
      </c>
      <c r="T13" s="626" t="s">
        <v>51</v>
      </c>
      <c r="U13" s="626" t="s">
        <v>65</v>
      </c>
      <c r="V13" s="626" t="s">
        <v>60</v>
      </c>
      <c r="W13" s="626" t="s">
        <v>100</v>
      </c>
      <c r="X13" s="626" t="s">
        <v>66</v>
      </c>
      <c r="Y13" s="626" t="s">
        <v>70</v>
      </c>
      <c r="Z13" s="626" t="s">
        <v>70</v>
      </c>
      <c r="AA13" s="626" t="s">
        <v>73</v>
      </c>
      <c r="AB13" s="626" t="s">
        <v>73</v>
      </c>
      <c r="AC13" s="626" t="s">
        <v>76</v>
      </c>
      <c r="AD13" s="626" t="s">
        <v>108</v>
      </c>
      <c r="AE13" s="635" t="s">
        <v>82</v>
      </c>
      <c r="AF13" s="635" t="s">
        <v>38</v>
      </c>
      <c r="AG13" s="635" t="s">
        <v>102</v>
      </c>
      <c r="AH13" s="626" t="s">
        <v>90</v>
      </c>
      <c r="AI13" s="636" t="s">
        <v>104</v>
      </c>
      <c r="AJ13" s="626" t="s">
        <v>94</v>
      </c>
      <c r="AK13" s="667"/>
    </row>
    <row r="14" spans="1:37" ht="28.5" customHeight="1" thickBot="1" x14ac:dyDescent="0.25">
      <c r="A14" s="648"/>
      <c r="B14" s="628" t="s">
        <v>25</v>
      </c>
      <c r="C14" s="629"/>
      <c r="D14" s="655"/>
      <c r="E14" s="627"/>
      <c r="F14" s="627"/>
      <c r="G14" s="627"/>
      <c r="H14" s="627"/>
      <c r="I14" s="627"/>
      <c r="J14" s="639"/>
      <c r="K14" s="639"/>
      <c r="L14" s="627"/>
      <c r="M14" s="639"/>
      <c r="N14" s="639"/>
      <c r="O14" s="639"/>
      <c r="P14" s="639"/>
      <c r="Q14" s="627"/>
      <c r="R14" s="627"/>
      <c r="S14" s="627"/>
      <c r="T14" s="627"/>
      <c r="U14" s="627"/>
      <c r="V14" s="627"/>
      <c r="W14" s="627"/>
      <c r="X14" s="627"/>
      <c r="Y14" s="627"/>
      <c r="Z14" s="627"/>
      <c r="AA14" s="627"/>
      <c r="AB14" s="627"/>
      <c r="AC14" s="627"/>
      <c r="AD14" s="627"/>
      <c r="AE14" s="635"/>
      <c r="AF14" s="635"/>
      <c r="AG14" s="635"/>
      <c r="AH14" s="627"/>
      <c r="AI14" s="637"/>
      <c r="AJ14" s="627"/>
      <c r="AK14" s="667"/>
    </row>
    <row r="15" spans="1:37" ht="28.5" customHeight="1" x14ac:dyDescent="0.2">
      <c r="A15" s="649"/>
      <c r="B15" s="630" t="s">
        <v>26</v>
      </c>
      <c r="C15" s="631"/>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667"/>
    </row>
  </sheetData>
  <mergeCells count="92">
    <mergeCell ref="A5:C7"/>
    <mergeCell ref="E5:J5"/>
    <mergeCell ref="K5:N5"/>
    <mergeCell ref="O5:X5"/>
    <mergeCell ref="Y5:AD5"/>
    <mergeCell ref="V6:X6"/>
    <mergeCell ref="Y6:AB6"/>
    <mergeCell ref="AC6:AD6"/>
    <mergeCell ref="AA7:AB7"/>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G13:G14"/>
    <mergeCell ref="H13:H14"/>
    <mergeCell ref="I13:I14"/>
    <mergeCell ref="J13:J14"/>
    <mergeCell ref="K13:K14"/>
    <mergeCell ref="L13:L14"/>
    <mergeCell ref="M13:M14"/>
    <mergeCell ref="N13:N14"/>
    <mergeCell ref="O13:O14"/>
    <mergeCell ref="P13:P14"/>
    <mergeCell ref="AC13:AC14"/>
    <mergeCell ref="R13:R14"/>
    <mergeCell ref="S13:S14"/>
    <mergeCell ref="T13:T14"/>
    <mergeCell ref="U13:U14"/>
    <mergeCell ref="V13:V14"/>
    <mergeCell ref="W13:W14"/>
    <mergeCell ref="X13:X14"/>
    <mergeCell ref="Y13:Y14"/>
    <mergeCell ref="Z13:Z14"/>
    <mergeCell ref="AA13:AA14"/>
    <mergeCell ref="AB13:AB14"/>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E1:E2"/>
    <mergeCell ref="AF1:AG1"/>
    <mergeCell ref="AH1:AH2"/>
    <mergeCell ref="AI1:AI2"/>
    <mergeCell ref="AJ1:AJ2"/>
    <mergeCell ref="Y2:Z2"/>
    <mergeCell ref="AA2:AB2"/>
    <mergeCell ref="Q1:R2"/>
    <mergeCell ref="S1:U1"/>
    <mergeCell ref="V1:X1"/>
    <mergeCell ref="Y1:AB1"/>
    <mergeCell ref="AC1:AD1"/>
    <mergeCell ref="AE1:AE2"/>
  </mergeCells>
  <phoneticPr fontId="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2:L44"/>
  <sheetViews>
    <sheetView tabSelected="1" zoomScale="65" zoomScaleNormal="65" workbookViewId="0">
      <selection activeCell="D5" sqref="D5:J5"/>
    </sheetView>
  </sheetViews>
  <sheetFormatPr defaultRowHeight="13" x14ac:dyDescent="0.2"/>
  <cols>
    <col min="2" max="2" width="12.81640625" customWidth="1"/>
    <col min="5" max="5" width="13.54296875" bestFit="1" customWidth="1"/>
    <col min="7" max="7" width="11.36328125" bestFit="1" customWidth="1"/>
    <col min="11" max="11" width="12.6328125" customWidth="1"/>
    <col min="12" max="12" width="46.453125" customWidth="1"/>
  </cols>
  <sheetData>
    <row r="2" spans="2:12" ht="160" customHeight="1" x14ac:dyDescent="0.2">
      <c r="B2" s="202" t="s">
        <v>420</v>
      </c>
      <c r="C2" s="202"/>
      <c r="D2" s="202"/>
      <c r="E2" s="202"/>
      <c r="F2" s="202"/>
      <c r="G2" s="202"/>
      <c r="H2" s="202"/>
      <c r="I2" s="202"/>
      <c r="J2" s="202"/>
      <c r="K2" s="202"/>
      <c r="L2" s="180"/>
    </row>
    <row r="3" spans="2:12" ht="13" customHeight="1" x14ac:dyDescent="0.2">
      <c r="B3" s="192" t="s">
        <v>280</v>
      </c>
      <c r="C3" s="192"/>
      <c r="D3" s="166">
        <v>8</v>
      </c>
      <c r="E3" s="106" t="s">
        <v>306</v>
      </c>
      <c r="F3" s="166"/>
      <c r="G3" s="181" t="s">
        <v>307</v>
      </c>
      <c r="H3" s="166"/>
      <c r="I3" s="106" t="s">
        <v>308</v>
      </c>
      <c r="K3" s="179"/>
      <c r="L3" s="180"/>
    </row>
    <row r="4" spans="2:12" x14ac:dyDescent="0.2">
      <c r="B4" s="192" t="s">
        <v>281</v>
      </c>
      <c r="C4" s="182" t="s">
        <v>265</v>
      </c>
      <c r="D4" s="204"/>
      <c r="E4" s="204"/>
      <c r="F4" s="204"/>
      <c r="G4" s="179"/>
      <c r="H4" s="179"/>
      <c r="I4" s="179"/>
      <c r="J4" s="179"/>
      <c r="L4" s="179"/>
    </row>
    <row r="5" spans="2:12" x14ac:dyDescent="0.2">
      <c r="B5" s="192"/>
      <c r="C5" s="182" t="s">
        <v>266</v>
      </c>
      <c r="D5" s="201"/>
      <c r="E5" s="201"/>
      <c r="F5" s="201"/>
      <c r="G5" s="201"/>
      <c r="H5" s="201"/>
      <c r="I5" s="201"/>
      <c r="J5" s="201"/>
      <c r="K5" s="179"/>
      <c r="L5" s="179"/>
    </row>
    <row r="6" spans="2:12" x14ac:dyDescent="0.2">
      <c r="B6" s="191" t="s">
        <v>282</v>
      </c>
      <c r="C6" s="191"/>
      <c r="D6" s="165"/>
      <c r="E6" s="179"/>
      <c r="F6" s="179"/>
      <c r="G6" s="179"/>
      <c r="H6" s="179"/>
      <c r="I6" s="179"/>
      <c r="J6" s="179"/>
      <c r="L6" s="179"/>
    </row>
    <row r="7" spans="2:12" x14ac:dyDescent="0.2">
      <c r="B7" s="192" t="s">
        <v>283</v>
      </c>
      <c r="C7" s="192"/>
      <c r="D7" s="201"/>
      <c r="E7" s="201"/>
      <c r="F7" s="201"/>
      <c r="G7" s="179"/>
      <c r="H7" s="179"/>
      <c r="I7" s="179"/>
      <c r="J7" s="179"/>
      <c r="L7" s="179"/>
    </row>
    <row r="8" spans="2:12" x14ac:dyDescent="0.2">
      <c r="B8" s="191" t="s">
        <v>258</v>
      </c>
      <c r="C8" s="191"/>
      <c r="D8" s="204"/>
      <c r="E8" s="204"/>
      <c r="F8" s="204"/>
      <c r="G8" s="179"/>
      <c r="H8" s="179"/>
      <c r="I8" s="179"/>
      <c r="J8" s="179"/>
      <c r="L8" s="179"/>
    </row>
    <row r="9" spans="2:12" x14ac:dyDescent="0.2">
      <c r="B9" s="205" t="s">
        <v>174</v>
      </c>
      <c r="C9" s="206"/>
      <c r="D9" s="192" t="s">
        <v>378</v>
      </c>
      <c r="E9" s="192"/>
      <c r="F9" s="192"/>
      <c r="G9" s="192"/>
      <c r="H9" s="192"/>
      <c r="I9" s="192"/>
      <c r="J9" s="192"/>
      <c r="L9" s="179"/>
    </row>
    <row r="10" spans="2:12" x14ac:dyDescent="0.2">
      <c r="B10" s="207"/>
      <c r="C10" s="208"/>
      <c r="D10" s="201"/>
      <c r="E10" s="201"/>
      <c r="F10" s="201"/>
      <c r="G10" s="201"/>
      <c r="H10" s="201"/>
      <c r="I10" s="201"/>
      <c r="J10" s="201"/>
      <c r="L10" s="179"/>
    </row>
    <row r="11" spans="2:12" x14ac:dyDescent="0.2">
      <c r="B11" s="192" t="s">
        <v>189</v>
      </c>
      <c r="C11" s="183" t="s">
        <v>275</v>
      </c>
      <c r="D11" s="167"/>
      <c r="E11" s="184" t="s">
        <v>307</v>
      </c>
      <c r="F11" s="167"/>
      <c r="G11" s="177" t="s">
        <v>308</v>
      </c>
      <c r="H11" s="164"/>
      <c r="I11" s="177" t="s">
        <v>366</v>
      </c>
      <c r="J11" s="179"/>
      <c r="L11" s="179"/>
    </row>
    <row r="12" spans="2:12" x14ac:dyDescent="0.2">
      <c r="B12" s="192"/>
      <c r="C12" s="183" t="s">
        <v>267</v>
      </c>
      <c r="D12" s="182">
        <v>11</v>
      </c>
      <c r="E12" s="182" t="s">
        <v>309</v>
      </c>
      <c r="F12" s="182">
        <v>30</v>
      </c>
      <c r="G12" s="178" t="s">
        <v>310</v>
      </c>
      <c r="H12" s="179"/>
      <c r="I12" s="179"/>
      <c r="J12" s="179"/>
      <c r="L12" s="179"/>
    </row>
    <row r="13" spans="2:12" x14ac:dyDescent="0.2">
      <c r="B13" s="192"/>
      <c r="C13" s="183" t="s">
        <v>276</v>
      </c>
      <c r="D13" s="164"/>
      <c r="E13" s="177" t="s">
        <v>307</v>
      </c>
      <c r="F13" s="164"/>
      <c r="G13" s="177" t="s">
        <v>308</v>
      </c>
      <c r="H13" s="164"/>
      <c r="I13" s="177" t="s">
        <v>366</v>
      </c>
      <c r="J13" s="179"/>
      <c r="L13" s="179"/>
    </row>
    <row r="14" spans="2:12" x14ac:dyDescent="0.2">
      <c r="B14" s="192"/>
      <c r="C14" s="183" t="s">
        <v>268</v>
      </c>
      <c r="D14" s="184">
        <v>13</v>
      </c>
      <c r="E14" s="184" t="s">
        <v>309</v>
      </c>
      <c r="F14" s="184">
        <v>30</v>
      </c>
      <c r="G14" s="184" t="s">
        <v>310</v>
      </c>
      <c r="H14" s="179"/>
      <c r="I14" s="179"/>
      <c r="J14" s="179"/>
      <c r="L14" s="179"/>
    </row>
    <row r="15" spans="2:12" x14ac:dyDescent="0.2">
      <c r="B15" s="192" t="s">
        <v>175</v>
      </c>
      <c r="C15" s="192"/>
      <c r="D15" s="203" t="s">
        <v>379</v>
      </c>
      <c r="E15" s="203"/>
      <c r="F15" s="203"/>
      <c r="G15" s="179"/>
      <c r="H15" s="179"/>
      <c r="I15" s="179"/>
      <c r="J15" s="179"/>
      <c r="L15" s="179"/>
    </row>
    <row r="16" spans="2:12" x14ac:dyDescent="0.2">
      <c r="B16" s="192" t="s">
        <v>269</v>
      </c>
      <c r="C16" s="192"/>
      <c r="D16" s="201"/>
      <c r="E16" s="201"/>
      <c r="F16" s="201"/>
      <c r="G16" s="179"/>
      <c r="H16" s="179"/>
      <c r="I16" s="179"/>
      <c r="J16" s="179"/>
      <c r="L16" s="179"/>
    </row>
    <row r="17" spans="2:12" x14ac:dyDescent="0.2">
      <c r="B17" s="191" t="s">
        <v>284</v>
      </c>
      <c r="C17" s="191"/>
      <c r="D17" s="165"/>
      <c r="E17" s="179"/>
      <c r="F17" s="179"/>
      <c r="G17" s="179"/>
      <c r="H17" s="179"/>
      <c r="I17" s="179"/>
      <c r="J17" s="179"/>
      <c r="L17" s="179"/>
    </row>
    <row r="18" spans="2:12" x14ac:dyDescent="0.2">
      <c r="B18" s="192" t="s">
        <v>285</v>
      </c>
      <c r="C18" s="192"/>
      <c r="D18" s="201"/>
      <c r="E18" s="201"/>
      <c r="F18" s="201"/>
      <c r="G18" s="179"/>
      <c r="H18" s="179"/>
      <c r="I18" s="179"/>
      <c r="J18" s="179"/>
      <c r="L18" s="179"/>
    </row>
    <row r="19" spans="2:12" x14ac:dyDescent="0.2">
      <c r="B19" s="195" t="s">
        <v>286</v>
      </c>
      <c r="C19" s="196"/>
      <c r="D19" s="197"/>
      <c r="E19" s="198"/>
      <c r="F19" s="199"/>
      <c r="G19" s="185"/>
      <c r="H19" s="179"/>
      <c r="I19" s="179"/>
      <c r="J19" s="179"/>
      <c r="L19" s="179"/>
    </row>
    <row r="20" spans="2:12" x14ac:dyDescent="0.2">
      <c r="B20" s="193" t="s">
        <v>271</v>
      </c>
      <c r="C20" s="177" t="s">
        <v>277</v>
      </c>
      <c r="D20" s="201"/>
      <c r="E20" s="201"/>
      <c r="F20" s="201"/>
      <c r="G20" s="179"/>
      <c r="H20" s="179"/>
      <c r="I20" s="179"/>
      <c r="J20" s="179"/>
      <c r="L20" s="179"/>
    </row>
    <row r="21" spans="2:12" x14ac:dyDescent="0.2">
      <c r="B21" s="193"/>
      <c r="C21" s="193" t="s">
        <v>270</v>
      </c>
      <c r="D21" s="192" t="s">
        <v>244</v>
      </c>
      <c r="E21" s="192"/>
      <c r="F21" s="164">
        <v>1</v>
      </c>
      <c r="G21" s="177" t="s">
        <v>221</v>
      </c>
      <c r="H21" s="177">
        <f>IF(活動日程表【小学校等・野炊なし】!CV8,活動日程表【小学校等・野炊なし】!CV8,IF(活動日程表【小学校等・1日目野炊あり】!CV8,活動日程表【小学校等・1日目野炊あり】!CV8,活動日程表【小学校等・2日目野炊あり】!CV8))</f>
        <v>0</v>
      </c>
      <c r="I21" s="177" t="s">
        <v>278</v>
      </c>
      <c r="J21" s="179"/>
      <c r="L21" s="179"/>
    </row>
    <row r="22" spans="2:12" x14ac:dyDescent="0.2">
      <c r="B22" s="193"/>
      <c r="C22" s="193"/>
      <c r="D22" s="192" t="s">
        <v>243</v>
      </c>
      <c r="E22" s="192"/>
      <c r="F22" s="186"/>
      <c r="G22" s="177" t="s">
        <v>221</v>
      </c>
      <c r="H22" s="186"/>
      <c r="I22" s="177" t="s">
        <v>278</v>
      </c>
      <c r="J22" s="179"/>
      <c r="L22" s="179"/>
    </row>
    <row r="23" spans="2:12" x14ac:dyDescent="0.2">
      <c r="B23" s="193"/>
      <c r="C23" s="193"/>
      <c r="D23" s="192" t="s">
        <v>242</v>
      </c>
      <c r="E23" s="192"/>
      <c r="F23" s="186"/>
      <c r="G23" s="177" t="s">
        <v>221</v>
      </c>
      <c r="H23" s="186"/>
      <c r="I23" s="177" t="s">
        <v>278</v>
      </c>
      <c r="J23" s="179"/>
      <c r="L23" s="179"/>
    </row>
    <row r="24" spans="2:12" x14ac:dyDescent="0.2">
      <c r="B24" s="193"/>
      <c r="C24" s="193"/>
      <c r="D24" s="192" t="s">
        <v>241</v>
      </c>
      <c r="E24" s="192"/>
      <c r="F24" s="164">
        <v>1</v>
      </c>
      <c r="G24" s="177" t="s">
        <v>221</v>
      </c>
      <c r="H24" s="177">
        <f>IF(活動日程表【小学校等・野炊なし】!CV9,活動日程表【小学校等・野炊なし】!CV9,IF(活動日程表【小学校等・1日目野炊あり】!CV9,活動日程表【小学校等・1日目野炊あり】!CV9,活動日程表【小学校等・2日目野炊あり】!CV9))</f>
        <v>0</v>
      </c>
      <c r="I24" s="177" t="s">
        <v>278</v>
      </c>
      <c r="J24" s="179"/>
      <c r="L24" s="179"/>
    </row>
    <row r="25" spans="2:12" x14ac:dyDescent="0.2">
      <c r="B25" s="193"/>
      <c r="C25" s="193" t="s">
        <v>238</v>
      </c>
      <c r="D25" s="192" t="s">
        <v>421</v>
      </c>
      <c r="E25" s="192"/>
      <c r="F25" s="179"/>
      <c r="G25" s="179"/>
      <c r="H25" s="179"/>
      <c r="I25" s="179"/>
      <c r="J25" s="179"/>
      <c r="L25" s="179"/>
    </row>
    <row r="26" spans="2:12" x14ac:dyDescent="0.2">
      <c r="B26" s="193"/>
      <c r="C26" s="193"/>
      <c r="D26" s="193" t="s">
        <v>272</v>
      </c>
      <c r="E26" s="177" t="s">
        <v>236</v>
      </c>
      <c r="F26" s="164"/>
      <c r="G26" s="177" t="s">
        <v>218</v>
      </c>
      <c r="H26" s="179"/>
      <c r="I26" s="179"/>
      <c r="J26" s="179"/>
      <c r="L26" s="179"/>
    </row>
    <row r="27" spans="2:12" x14ac:dyDescent="0.2">
      <c r="B27" s="193"/>
      <c r="C27" s="193"/>
      <c r="D27" s="193"/>
      <c r="E27" s="177" t="s">
        <v>234</v>
      </c>
      <c r="F27" s="164"/>
      <c r="G27" s="177" t="s">
        <v>218</v>
      </c>
      <c r="H27" s="179"/>
      <c r="I27" s="179"/>
      <c r="J27" s="179"/>
      <c r="L27" s="179"/>
    </row>
    <row r="28" spans="2:12" x14ac:dyDescent="0.2">
      <c r="B28" s="193"/>
      <c r="C28" s="192" t="s">
        <v>381</v>
      </c>
      <c r="D28" s="192"/>
      <c r="E28" s="192"/>
      <c r="F28" s="164"/>
      <c r="G28" s="177" t="s">
        <v>218</v>
      </c>
      <c r="H28" s="179"/>
      <c r="I28" s="179"/>
      <c r="J28" s="179"/>
      <c r="L28" s="179"/>
    </row>
    <row r="29" spans="2:12" x14ac:dyDescent="0.2">
      <c r="B29" s="193"/>
      <c r="C29" s="192" t="s">
        <v>382</v>
      </c>
      <c r="D29" s="192"/>
      <c r="E29" s="192"/>
      <c r="F29" s="164"/>
      <c r="G29" s="177" t="s">
        <v>218</v>
      </c>
      <c r="H29" s="179"/>
      <c r="I29" s="179"/>
      <c r="J29" s="179"/>
      <c r="L29" s="179"/>
    </row>
    <row r="30" spans="2:12" x14ac:dyDescent="0.2">
      <c r="B30" s="193"/>
      <c r="C30" s="191" t="s">
        <v>383</v>
      </c>
      <c r="D30" s="191"/>
      <c r="E30" s="191"/>
      <c r="F30" s="165"/>
      <c r="G30" s="182" t="s">
        <v>218</v>
      </c>
      <c r="H30" s="179"/>
      <c r="I30" s="179"/>
      <c r="J30" s="179"/>
      <c r="L30" s="179"/>
    </row>
    <row r="31" spans="2:12" x14ac:dyDescent="0.2">
      <c r="B31" s="193"/>
      <c r="C31" s="192" t="s">
        <v>232</v>
      </c>
      <c r="D31" s="192"/>
      <c r="E31" s="192"/>
      <c r="F31" s="186"/>
      <c r="G31" s="177" t="s">
        <v>218</v>
      </c>
      <c r="H31" s="186"/>
      <c r="I31" s="177" t="s">
        <v>230</v>
      </c>
      <c r="J31" s="179"/>
      <c r="L31" s="179"/>
    </row>
    <row r="32" spans="2:12" x14ac:dyDescent="0.2">
      <c r="B32" s="193"/>
      <c r="C32" s="192" t="s">
        <v>229</v>
      </c>
      <c r="D32" s="192"/>
      <c r="E32" s="192"/>
      <c r="F32" s="186"/>
      <c r="G32" s="177" t="s">
        <v>218</v>
      </c>
      <c r="H32" s="186"/>
      <c r="I32" s="177" t="s">
        <v>227</v>
      </c>
      <c r="J32" s="179"/>
      <c r="L32" s="179"/>
    </row>
    <row r="33" spans="2:12" x14ac:dyDescent="0.2">
      <c r="B33" s="193"/>
      <c r="C33" s="192" t="s">
        <v>226</v>
      </c>
      <c r="D33" s="192"/>
      <c r="E33" s="192"/>
      <c r="F33" s="164"/>
      <c r="G33" s="182" t="s">
        <v>273</v>
      </c>
      <c r="H33" s="165"/>
      <c r="I33" s="182" t="s">
        <v>274</v>
      </c>
      <c r="J33" s="179"/>
      <c r="L33" s="179"/>
    </row>
    <row r="34" spans="2:12" x14ac:dyDescent="0.2">
      <c r="B34" s="193"/>
      <c r="C34" s="191" t="s">
        <v>223</v>
      </c>
      <c r="D34" s="191"/>
      <c r="E34" s="191"/>
      <c r="F34" s="165"/>
      <c r="G34" s="164"/>
      <c r="H34" s="177" t="s">
        <v>221</v>
      </c>
      <c r="I34" s="177">
        <f>H21+H22+H23+H24</f>
        <v>0</v>
      </c>
      <c r="J34" s="177" t="s">
        <v>278</v>
      </c>
      <c r="L34" s="179"/>
    </row>
    <row r="35" spans="2:12" x14ac:dyDescent="0.2">
      <c r="B35" s="193"/>
      <c r="C35" s="192" t="s">
        <v>398</v>
      </c>
      <c r="D35" s="192"/>
      <c r="E35" s="192"/>
      <c r="F35" s="165"/>
      <c r="G35" s="164"/>
      <c r="H35" s="184" t="s">
        <v>218</v>
      </c>
      <c r="I35" s="179"/>
      <c r="J35" s="179"/>
      <c r="L35" s="179"/>
    </row>
    <row r="36" spans="2:12" x14ac:dyDescent="0.2">
      <c r="B36" s="193"/>
      <c r="C36" s="192" t="s">
        <v>399</v>
      </c>
      <c r="D36" s="192"/>
      <c r="E36" s="192"/>
      <c r="F36" s="165"/>
      <c r="G36" s="164"/>
      <c r="H36" s="177" t="s">
        <v>218</v>
      </c>
      <c r="I36" s="179"/>
      <c r="J36" s="179"/>
      <c r="L36" s="179"/>
    </row>
    <row r="37" spans="2:12" x14ac:dyDescent="0.2">
      <c r="B37" s="200"/>
      <c r="C37" s="191" t="s">
        <v>400</v>
      </c>
      <c r="D37" s="191"/>
      <c r="E37" s="191"/>
      <c r="F37" s="165"/>
      <c r="G37" s="165"/>
      <c r="H37" s="182" t="s">
        <v>218</v>
      </c>
      <c r="I37" s="179"/>
      <c r="J37" s="179"/>
      <c r="L37" s="179"/>
    </row>
    <row r="38" spans="2:12" x14ac:dyDescent="0.2">
      <c r="B38" s="193" t="s">
        <v>8</v>
      </c>
      <c r="C38" s="194"/>
      <c r="D38" s="194"/>
      <c r="E38" s="194"/>
      <c r="F38" s="194"/>
      <c r="G38" s="194"/>
      <c r="H38" s="194"/>
      <c r="I38" s="194"/>
      <c r="J38" s="194"/>
    </row>
    <row r="39" spans="2:12" x14ac:dyDescent="0.2">
      <c r="B39" s="193"/>
      <c r="C39" s="194"/>
      <c r="D39" s="194"/>
      <c r="E39" s="194"/>
      <c r="F39" s="194"/>
      <c r="G39" s="194"/>
      <c r="H39" s="194"/>
      <c r="I39" s="194"/>
      <c r="J39" s="194"/>
    </row>
    <row r="40" spans="2:12" x14ac:dyDescent="0.2">
      <c r="B40" s="193"/>
      <c r="C40" s="194"/>
      <c r="D40" s="194"/>
      <c r="E40" s="194"/>
      <c r="F40" s="194"/>
      <c r="G40" s="194"/>
      <c r="H40" s="194"/>
      <c r="I40" s="194"/>
      <c r="J40" s="194"/>
    </row>
    <row r="41" spans="2:12" x14ac:dyDescent="0.2">
      <c r="B41" s="193"/>
      <c r="C41" s="194"/>
      <c r="D41" s="194"/>
      <c r="E41" s="194"/>
      <c r="F41" s="194"/>
      <c r="G41" s="194"/>
      <c r="H41" s="194"/>
      <c r="I41" s="194"/>
      <c r="J41" s="194"/>
    </row>
    <row r="42" spans="2:12" x14ac:dyDescent="0.2">
      <c r="B42" s="193"/>
      <c r="C42" s="194"/>
      <c r="D42" s="194"/>
      <c r="E42" s="194"/>
      <c r="F42" s="194"/>
      <c r="G42" s="194"/>
      <c r="H42" s="194"/>
      <c r="I42" s="194"/>
      <c r="J42" s="194"/>
    </row>
    <row r="43" spans="2:12" x14ac:dyDescent="0.2">
      <c r="B43" s="193"/>
      <c r="C43" s="194"/>
      <c r="D43" s="194"/>
      <c r="E43" s="194"/>
      <c r="F43" s="194"/>
      <c r="G43" s="194"/>
      <c r="H43" s="194"/>
      <c r="I43" s="194"/>
      <c r="J43" s="194"/>
    </row>
    <row r="44" spans="2:12" x14ac:dyDescent="0.2">
      <c r="B44" s="193"/>
      <c r="C44" s="194"/>
      <c r="D44" s="194"/>
      <c r="E44" s="194"/>
      <c r="F44" s="194"/>
      <c r="G44" s="194"/>
      <c r="H44" s="194"/>
      <c r="I44" s="194"/>
      <c r="J44" s="194"/>
    </row>
  </sheetData>
  <sheetProtection algorithmName="SHA-512" hashValue="yzlu0bh0lET9FbzriK+UuGdkOsoOIbhLeKzY/DLllSv9NAZNCR/lTe9XFXiIWx7HWtGVUIMM+chpnGOtkXNNzA==" saltValue="oofdGYwnVw68hy/HHGq2RQ==" spinCount="100000" sheet="1" selectLockedCells="1"/>
  <mergeCells count="45">
    <mergeCell ref="B2:K2"/>
    <mergeCell ref="D15:F15"/>
    <mergeCell ref="B16:C16"/>
    <mergeCell ref="D16:F16"/>
    <mergeCell ref="B8:C8"/>
    <mergeCell ref="D8:F8"/>
    <mergeCell ref="B9:C10"/>
    <mergeCell ref="B7:C7"/>
    <mergeCell ref="D7:F7"/>
    <mergeCell ref="B3:C3"/>
    <mergeCell ref="B4:B5"/>
    <mergeCell ref="D4:F4"/>
    <mergeCell ref="D5:J5"/>
    <mergeCell ref="B6:C6"/>
    <mergeCell ref="D9:J9"/>
    <mergeCell ref="D10:J10"/>
    <mergeCell ref="C28:E28"/>
    <mergeCell ref="C29:E29"/>
    <mergeCell ref="C30:E30"/>
    <mergeCell ref="B18:C18"/>
    <mergeCell ref="D18:F18"/>
    <mergeCell ref="D22:E22"/>
    <mergeCell ref="D23:E23"/>
    <mergeCell ref="D24:E24"/>
    <mergeCell ref="C25:C27"/>
    <mergeCell ref="D25:E25"/>
    <mergeCell ref="D26:D27"/>
    <mergeCell ref="C21:C24"/>
    <mergeCell ref="D21:E21"/>
    <mergeCell ref="B17:C17"/>
    <mergeCell ref="B11:B14"/>
    <mergeCell ref="B15:C15"/>
    <mergeCell ref="B38:B44"/>
    <mergeCell ref="C38:J44"/>
    <mergeCell ref="C32:E32"/>
    <mergeCell ref="C33:E33"/>
    <mergeCell ref="C34:E34"/>
    <mergeCell ref="C35:E35"/>
    <mergeCell ref="C36:E36"/>
    <mergeCell ref="C37:E37"/>
    <mergeCell ref="C31:E31"/>
    <mergeCell ref="B19:C19"/>
    <mergeCell ref="D19:F19"/>
    <mergeCell ref="B20:B37"/>
    <mergeCell ref="D20:F20"/>
  </mergeCells>
  <phoneticPr fontId="1"/>
  <conditionalFormatting sqref="C38:J44">
    <cfRule type="containsBlanks" dxfId="40" priority="8">
      <formula>LEN(TRIM(C38))=0</formula>
    </cfRule>
  </conditionalFormatting>
  <conditionalFormatting sqref="D3 F3 H3">
    <cfRule type="containsBlanks" dxfId="39" priority="6">
      <formula>LEN(TRIM(D3))=0</formula>
    </cfRule>
  </conditionalFormatting>
  <conditionalFormatting sqref="D17 D18:F18 D19 D20:F20">
    <cfRule type="containsBlanks" dxfId="38" priority="3">
      <formula>LEN(TRIM(D17))=0</formula>
    </cfRule>
  </conditionalFormatting>
  <conditionalFormatting sqref="D4:F4">
    <cfRule type="containsBlanks" dxfId="37" priority="4">
      <formula>LEN(TRIM(D4))=0</formula>
    </cfRule>
  </conditionalFormatting>
  <conditionalFormatting sqref="D15:F16 F21 F24 D25:E25 F26:F30 H33">
    <cfRule type="containsBlanks" dxfId="36" priority="11">
      <formula>LEN(TRIM(D15))=0</formula>
    </cfRule>
  </conditionalFormatting>
  <conditionalFormatting sqref="D5:J5 D6 D7:F8 D9:J9 D10:D14">
    <cfRule type="containsBlanks" dxfId="35" priority="5">
      <formula>LEN(TRIM(D5))=0</formula>
    </cfRule>
  </conditionalFormatting>
  <conditionalFormatting sqref="F11:F14">
    <cfRule type="containsBlanks" dxfId="34" priority="7">
      <formula>LEN(TRIM(F11))=0</formula>
    </cfRule>
  </conditionalFormatting>
  <conditionalFormatting sqref="F33:F37">
    <cfRule type="containsBlanks" dxfId="33" priority="9">
      <formula>LEN(TRIM(F33))=0</formula>
    </cfRule>
  </conditionalFormatting>
  <conditionalFormatting sqref="G34:G37">
    <cfRule type="containsBlanks" dxfId="32" priority="10">
      <formula>LEN(TRIM(G34))=0</formula>
    </cfRule>
  </conditionalFormatting>
  <conditionalFormatting sqref="H11">
    <cfRule type="containsBlanks" dxfId="31" priority="2">
      <formula>LEN(TRIM(H11))=0</formula>
    </cfRule>
  </conditionalFormatting>
  <conditionalFormatting sqref="H13">
    <cfRule type="containsBlanks" dxfId="30" priority="1">
      <formula>LEN(TRIM(H13))=0</formula>
    </cfRule>
  </conditionalFormatting>
  <dataValidations count="7">
    <dataValidation type="whole" allowBlank="1" showInputMessage="1" showErrorMessage="1" sqref="F26:F32 G35:G37" xr:uid="{00000000-0002-0000-0100-000000000000}">
      <formula1>0</formula1>
      <formula2>100</formula2>
    </dataValidation>
    <dataValidation type="list" allowBlank="1" showInputMessage="1" showErrorMessage="1" sqref="F34:F37" xr:uid="{00000000-0002-0000-0100-000001000000}">
      <formula1>"冷房使用,暖房使用,使用なし"</formula1>
    </dataValidation>
    <dataValidation type="list" allowBlank="1" showInputMessage="1" showErrorMessage="1" sqref="D20:F20" xr:uid="{00000000-0002-0000-0100-000002000000}">
      <formula1>"第一宿泊棟,第二宿泊棟・研修棟,第一宿泊棟・第二宿泊棟・研修棟,日帰り利用"</formula1>
    </dataValidation>
    <dataValidation type="list" allowBlank="1" showInputMessage="1" showErrorMessage="1" sqref="D16:F16" xr:uid="{00000000-0002-0000-0100-000003000000}">
      <formula1>"幼稚園,小学校,中学校,高等学校"</formula1>
    </dataValidation>
    <dataValidation type="list" allowBlank="1" showInputMessage="1" showErrorMessage="1" sqref="D15:F15" xr:uid="{00000000-0002-0000-0100-000004000000}">
      <formula1>"中学校集団宿泊学習,学校行事(県内),一般,香川県教育委員会主催事業"</formula1>
    </dataValidation>
    <dataValidation type="list" allowBlank="1" showInputMessage="1" showErrorMessage="1" sqref="D9:J9" xr:uid="{00000000-0002-0000-0100-000005000000}">
      <formula1>"中学校集団宿泊学習を行うため。,学校行事を行うため。,野外体験学習を行うため。,その他"</formula1>
    </dataValidation>
    <dataValidation type="list" allowBlank="1" showInputMessage="1" showErrorMessage="1" sqref="D25:E25" xr:uid="{00000000-0002-0000-0100-000006000000}">
      <formula1>"専用,非専用"</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U44"/>
  <sheetViews>
    <sheetView view="pageLayout" zoomScale="94" zoomScaleNormal="100" zoomScaleSheetLayoutView="100" zoomScalePageLayoutView="94" workbookViewId="0">
      <selection activeCell="D26" sqref="D26:G26"/>
    </sheetView>
  </sheetViews>
  <sheetFormatPr defaultColWidth="4.6328125" defaultRowHeight="24" customHeight="1" x14ac:dyDescent="0.2"/>
  <cols>
    <col min="1" max="1" width="4.6328125" style="155"/>
    <col min="2" max="2" width="1.453125" style="155" customWidth="1"/>
    <col min="3" max="21" width="4.6328125" style="155" collapsed="1"/>
    <col min="22" max="22" width="2.36328125" style="155" customWidth="1" collapsed="1"/>
    <col min="23" max="16384" width="4.6328125" style="155" collapsed="1"/>
  </cols>
  <sheetData>
    <row r="1" spans="3:21" ht="64.5" customHeight="1" x14ac:dyDescent="0.2"/>
    <row r="2" spans="3:21" ht="24" customHeight="1" x14ac:dyDescent="0.2">
      <c r="D2" s="336" t="s">
        <v>264</v>
      </c>
      <c r="E2" s="336"/>
      <c r="F2" s="336"/>
      <c r="G2" s="336"/>
      <c r="H2" s="336"/>
      <c r="I2" s="336"/>
      <c r="J2" s="336"/>
      <c r="K2" s="336"/>
      <c r="L2" s="336"/>
      <c r="M2" s="336"/>
      <c r="N2" s="336"/>
      <c r="O2" s="336"/>
      <c r="P2" s="336"/>
      <c r="Q2" s="336"/>
      <c r="R2" s="336"/>
      <c r="S2" s="336"/>
      <c r="T2" s="336"/>
    </row>
    <row r="3" spans="3:21" ht="24" customHeight="1" x14ac:dyDescent="0.2">
      <c r="C3" s="337" t="s">
        <v>263</v>
      </c>
      <c r="D3" s="337"/>
      <c r="E3" s="337"/>
      <c r="F3" s="337"/>
      <c r="G3" s="337"/>
      <c r="H3" s="337"/>
      <c r="I3" s="337"/>
      <c r="J3" s="337"/>
      <c r="K3" s="337"/>
      <c r="L3" s="337"/>
      <c r="M3" s="337"/>
      <c r="N3" s="337"/>
      <c r="O3" s="337"/>
      <c r="P3" s="337"/>
      <c r="Q3" s="337"/>
      <c r="R3" s="337"/>
      <c r="S3" s="337"/>
      <c r="T3" s="337"/>
      <c r="U3" s="337"/>
    </row>
    <row r="4" spans="3:21" ht="7" customHeight="1" x14ac:dyDescent="0.2">
      <c r="P4" s="162"/>
      <c r="Q4" s="162"/>
      <c r="R4" s="162"/>
      <c r="S4" s="162"/>
      <c r="T4" s="162"/>
      <c r="U4" s="162"/>
    </row>
    <row r="5" spans="3:21" ht="14.5" customHeight="1" x14ac:dyDescent="0.2">
      <c r="O5" s="175" t="s">
        <v>152</v>
      </c>
      <c r="P5" s="176" t="str">
        <f>入力シート!D3&amp;""</f>
        <v>8</v>
      </c>
      <c r="Q5" s="175" t="s">
        <v>311</v>
      </c>
      <c r="R5" s="175" t="str">
        <f>入力シート!F3&amp;""</f>
        <v/>
      </c>
      <c r="S5" s="175" t="s">
        <v>312</v>
      </c>
      <c r="T5" s="175" t="str">
        <f>入力シート!H3&amp;""</f>
        <v/>
      </c>
      <c r="U5" s="175" t="s">
        <v>313</v>
      </c>
    </row>
    <row r="6" spans="3:21" ht="4" customHeight="1" x14ac:dyDescent="0.2"/>
    <row r="7" spans="3:21" ht="18" customHeight="1" x14ac:dyDescent="0.2">
      <c r="C7" s="338" t="s">
        <v>262</v>
      </c>
      <c r="D7" s="338"/>
      <c r="E7" s="338"/>
      <c r="F7" s="338"/>
      <c r="G7" s="338"/>
      <c r="H7" s="338"/>
      <c r="I7" s="338"/>
    </row>
    <row r="8" spans="3:21" ht="18" customHeight="1" x14ac:dyDescent="0.2">
      <c r="J8" s="318" t="s">
        <v>261</v>
      </c>
      <c r="K8" s="318"/>
      <c r="L8" s="319" t="str">
        <f>入力シート!D4&amp;""</f>
        <v/>
      </c>
      <c r="M8" s="319"/>
      <c r="N8" s="319"/>
      <c r="O8" s="319"/>
      <c r="P8" s="319"/>
      <c r="Q8" s="319"/>
      <c r="R8" s="319"/>
      <c r="S8" s="319"/>
      <c r="T8" s="319"/>
      <c r="U8" s="319"/>
    </row>
    <row r="9" spans="3:21" ht="18" customHeight="1" x14ac:dyDescent="0.2">
      <c r="J9" s="163"/>
      <c r="K9" s="163"/>
      <c r="L9" s="321" t="str">
        <f>入力シート!D5&amp;""</f>
        <v/>
      </c>
      <c r="M9" s="321"/>
      <c r="N9" s="321"/>
      <c r="O9" s="321"/>
      <c r="P9" s="321"/>
      <c r="Q9" s="321"/>
      <c r="R9" s="321"/>
      <c r="S9" s="321"/>
      <c r="T9" s="321"/>
      <c r="U9" s="321"/>
    </row>
    <row r="10" spans="3:21" ht="18" customHeight="1" x14ac:dyDescent="0.2">
      <c r="G10" s="162"/>
      <c r="J10" s="318" t="s">
        <v>260</v>
      </c>
      <c r="K10" s="318"/>
      <c r="L10" s="319" t="str">
        <f>入力シート!D6&amp;""</f>
        <v/>
      </c>
      <c r="M10" s="319"/>
      <c r="N10" s="319"/>
      <c r="O10" s="319" t="str">
        <f>入力シート!D7&amp;""</f>
        <v/>
      </c>
      <c r="P10" s="319"/>
      <c r="Q10" s="319"/>
      <c r="R10" s="319"/>
      <c r="S10" s="319"/>
      <c r="T10" s="319"/>
      <c r="U10" s="319"/>
    </row>
    <row r="11" spans="3:21" ht="18" customHeight="1" x14ac:dyDescent="0.2">
      <c r="G11" s="162"/>
      <c r="J11" s="320" t="s">
        <v>259</v>
      </c>
      <c r="K11" s="320"/>
      <c r="L11" s="321" t="str">
        <f>入力シート!D8&amp;""</f>
        <v/>
      </c>
      <c r="M11" s="321"/>
      <c r="N11" s="321"/>
      <c r="O11" s="321"/>
      <c r="P11" s="321"/>
      <c r="Q11" s="321"/>
      <c r="R11" s="321"/>
      <c r="S11" s="321"/>
      <c r="T11" s="321"/>
      <c r="U11" s="321"/>
    </row>
    <row r="12" spans="3:21" ht="4.5" customHeight="1" thickBot="1" x14ac:dyDescent="0.25"/>
    <row r="13" spans="3:21" ht="17" customHeight="1" x14ac:dyDescent="0.2">
      <c r="C13" s="322" t="s">
        <v>257</v>
      </c>
      <c r="D13" s="323"/>
      <c r="E13" s="323"/>
      <c r="F13" s="324" t="str">
        <f>入力シート!D9&amp;"・"&amp;入力シート!D10</f>
        <v>学校行事を行うため。・</v>
      </c>
      <c r="G13" s="324"/>
      <c r="H13" s="324"/>
      <c r="I13" s="324"/>
      <c r="J13" s="324"/>
      <c r="K13" s="324"/>
      <c r="L13" s="324"/>
      <c r="M13" s="324"/>
      <c r="N13" s="324"/>
      <c r="O13" s="324"/>
      <c r="P13" s="324"/>
      <c r="Q13" s="324"/>
      <c r="R13" s="324"/>
      <c r="S13" s="324"/>
      <c r="T13" s="324"/>
      <c r="U13" s="325"/>
    </row>
    <row r="14" spans="3:21" ht="17" customHeight="1" x14ac:dyDescent="0.2">
      <c r="C14" s="326" t="s">
        <v>256</v>
      </c>
      <c r="D14" s="327"/>
      <c r="E14" s="328"/>
      <c r="F14" s="168" t="str">
        <f>入力シート!D11&amp;""</f>
        <v/>
      </c>
      <c r="G14" s="169" t="s">
        <v>312</v>
      </c>
      <c r="H14" s="169" t="str">
        <f>入力シート!F11&amp;""</f>
        <v/>
      </c>
      <c r="I14" s="169" t="s">
        <v>313</v>
      </c>
      <c r="J14" s="161" t="s">
        <v>255</v>
      </c>
      <c r="K14" s="332" t="s">
        <v>254</v>
      </c>
      <c r="L14" s="327"/>
      <c r="M14" s="328"/>
      <c r="N14" s="168" t="str">
        <f>入力シート!D12&amp;""</f>
        <v>11</v>
      </c>
      <c r="O14" s="169" t="s">
        <v>314</v>
      </c>
      <c r="P14" s="169" t="str">
        <f>入力シート!F12&amp;""</f>
        <v>30</v>
      </c>
      <c r="Q14" s="169" t="s">
        <v>315</v>
      </c>
      <c r="R14" s="169"/>
      <c r="S14" s="169"/>
      <c r="T14" s="169"/>
      <c r="U14" s="170"/>
    </row>
    <row r="15" spans="3:21" ht="17" customHeight="1" x14ac:dyDescent="0.2">
      <c r="C15" s="329"/>
      <c r="D15" s="330"/>
      <c r="E15" s="331"/>
      <c r="F15" s="171" t="str">
        <f>入力シート!D13&amp;""</f>
        <v/>
      </c>
      <c r="G15" s="172" t="s">
        <v>312</v>
      </c>
      <c r="H15" s="172" t="str">
        <f>入力シート!F13&amp;""</f>
        <v/>
      </c>
      <c r="I15" s="172" t="s">
        <v>313</v>
      </c>
      <c r="J15" s="161" t="s">
        <v>253</v>
      </c>
      <c r="K15" s="333"/>
      <c r="L15" s="334"/>
      <c r="M15" s="335"/>
      <c r="N15" s="171" t="str">
        <f>入力シート!D14&amp;""</f>
        <v>13</v>
      </c>
      <c r="O15" s="172" t="s">
        <v>314</v>
      </c>
      <c r="P15" s="172" t="str">
        <f>入力シート!F14&amp;""</f>
        <v>30</v>
      </c>
      <c r="Q15" s="172" t="s">
        <v>315</v>
      </c>
      <c r="R15" s="172"/>
      <c r="S15" s="172"/>
      <c r="T15" s="172"/>
      <c r="U15" s="173"/>
    </row>
    <row r="16" spans="3:21" ht="17" customHeight="1" x14ac:dyDescent="0.2">
      <c r="C16" s="314" t="s">
        <v>252</v>
      </c>
      <c r="D16" s="315"/>
      <c r="E16" s="316"/>
      <c r="F16" s="295" t="str">
        <f>入力シート!D15&amp;""</f>
        <v>学校行事(県内)</v>
      </c>
      <c r="G16" s="295"/>
      <c r="H16" s="295"/>
      <c r="I16" s="295"/>
      <c r="J16" s="295"/>
      <c r="K16" s="295"/>
      <c r="L16" s="295"/>
      <c r="M16" s="295" t="str">
        <f>入力シート!D16&amp;""</f>
        <v/>
      </c>
      <c r="N16" s="295"/>
      <c r="O16" s="295"/>
      <c r="P16" s="295"/>
      <c r="Q16" s="295"/>
      <c r="R16" s="295"/>
      <c r="S16" s="295"/>
      <c r="T16" s="295"/>
      <c r="U16" s="317"/>
    </row>
    <row r="17" spans="3:21" ht="17" customHeight="1" x14ac:dyDescent="0.2">
      <c r="C17" s="314" t="s">
        <v>251</v>
      </c>
      <c r="D17" s="315"/>
      <c r="E17" s="316"/>
      <c r="F17" s="294" t="str">
        <f>入力シート!D17&amp;""</f>
        <v/>
      </c>
      <c r="G17" s="295"/>
      <c r="H17" s="295"/>
      <c r="I17" s="295" t="str">
        <f>入力シート!D18&amp;""</f>
        <v/>
      </c>
      <c r="J17" s="295"/>
      <c r="K17" s="295"/>
      <c r="L17" s="295"/>
      <c r="M17" s="295"/>
      <c r="N17" s="295"/>
      <c r="O17" s="295"/>
      <c r="P17" s="295"/>
      <c r="Q17" s="295"/>
      <c r="R17" s="295"/>
      <c r="S17" s="295"/>
      <c r="T17" s="295"/>
      <c r="U17" s="317"/>
    </row>
    <row r="18" spans="3:21" ht="17" customHeight="1" x14ac:dyDescent="0.2">
      <c r="C18" s="292" t="s">
        <v>250</v>
      </c>
      <c r="D18" s="293" t="s">
        <v>249</v>
      </c>
      <c r="E18" s="293"/>
      <c r="F18" s="293"/>
      <c r="G18" s="293"/>
      <c r="H18" s="293" t="s">
        <v>248</v>
      </c>
      <c r="I18" s="293"/>
      <c r="J18" s="293"/>
      <c r="K18" s="293"/>
      <c r="L18" s="293"/>
      <c r="M18" s="293" t="s">
        <v>247</v>
      </c>
      <c r="N18" s="293"/>
      <c r="O18" s="293"/>
      <c r="P18" s="293"/>
      <c r="Q18" s="293"/>
      <c r="R18" s="293" t="s">
        <v>246</v>
      </c>
      <c r="S18" s="293"/>
      <c r="T18" s="293"/>
      <c r="U18" s="313"/>
    </row>
    <row r="19" spans="3:21" ht="17" customHeight="1" x14ac:dyDescent="0.2">
      <c r="C19" s="292"/>
      <c r="D19" s="284" t="str">
        <f>入力シート!D20&amp;""</f>
        <v/>
      </c>
      <c r="E19" s="284"/>
      <c r="F19" s="284"/>
      <c r="G19" s="284"/>
      <c r="H19" s="284" t="s">
        <v>245</v>
      </c>
      <c r="I19" s="284"/>
      <c r="J19" s="284"/>
      <c r="K19" s="284"/>
      <c r="L19" s="284"/>
      <c r="M19" s="286" t="str">
        <f>入力シート!F21&amp;""</f>
        <v>1</v>
      </c>
      <c r="N19" s="287"/>
      <c r="O19" s="287"/>
      <c r="P19" s="287"/>
      <c r="Q19" s="157" t="s">
        <v>222</v>
      </c>
      <c r="R19" s="286" t="str">
        <f>入力シート!H21&amp;""</f>
        <v>0</v>
      </c>
      <c r="S19" s="287"/>
      <c r="T19" s="287"/>
      <c r="U19" s="158" t="s">
        <v>240</v>
      </c>
    </row>
    <row r="20" spans="3:21" ht="17" customHeight="1" x14ac:dyDescent="0.2">
      <c r="C20" s="292"/>
      <c r="D20" s="284"/>
      <c r="E20" s="284"/>
      <c r="F20" s="284"/>
      <c r="G20" s="284"/>
      <c r="H20" s="284" t="s">
        <v>243</v>
      </c>
      <c r="I20" s="284"/>
      <c r="J20" s="284"/>
      <c r="K20" s="284"/>
      <c r="L20" s="284"/>
      <c r="M20" s="286" t="str">
        <f>入力シート!F22&amp;""</f>
        <v/>
      </c>
      <c r="N20" s="287"/>
      <c r="O20" s="287"/>
      <c r="P20" s="287"/>
      <c r="Q20" s="157" t="s">
        <v>222</v>
      </c>
      <c r="R20" s="286" t="str">
        <f>入力シート!H22&amp;""</f>
        <v/>
      </c>
      <c r="S20" s="287"/>
      <c r="T20" s="287"/>
      <c r="U20" s="158" t="s">
        <v>240</v>
      </c>
    </row>
    <row r="21" spans="3:21" ht="17" customHeight="1" x14ac:dyDescent="0.2">
      <c r="C21" s="292"/>
      <c r="D21" s="284"/>
      <c r="E21" s="284"/>
      <c r="F21" s="284"/>
      <c r="G21" s="284"/>
      <c r="H21" s="284" t="s">
        <v>242</v>
      </c>
      <c r="I21" s="284"/>
      <c r="J21" s="284"/>
      <c r="K21" s="284"/>
      <c r="L21" s="284"/>
      <c r="M21" s="286" t="str">
        <f>入力シート!F23&amp;""</f>
        <v/>
      </c>
      <c r="N21" s="287"/>
      <c r="O21" s="287"/>
      <c r="P21" s="287"/>
      <c r="Q21" s="157" t="s">
        <v>222</v>
      </c>
      <c r="R21" s="286" t="str">
        <f>入力シート!H23&amp;""</f>
        <v/>
      </c>
      <c r="S21" s="287"/>
      <c r="T21" s="287"/>
      <c r="U21" s="158" t="s">
        <v>240</v>
      </c>
    </row>
    <row r="22" spans="3:21" ht="17" customHeight="1" x14ac:dyDescent="0.2">
      <c r="C22" s="292"/>
      <c r="D22" s="284"/>
      <c r="E22" s="284"/>
      <c r="F22" s="284"/>
      <c r="G22" s="284"/>
      <c r="H22" s="284" t="s">
        <v>241</v>
      </c>
      <c r="I22" s="284"/>
      <c r="J22" s="284"/>
      <c r="K22" s="284"/>
      <c r="L22" s="284"/>
      <c r="M22" s="286" t="str">
        <f>入力シート!F24&amp;""</f>
        <v>1</v>
      </c>
      <c r="N22" s="287"/>
      <c r="O22" s="287"/>
      <c r="P22" s="287"/>
      <c r="Q22" s="157" t="s">
        <v>222</v>
      </c>
      <c r="R22" s="286" t="str">
        <f>入力シート!H24&amp;""</f>
        <v>0</v>
      </c>
      <c r="S22" s="287"/>
      <c r="T22" s="287"/>
      <c r="U22" s="158" t="s">
        <v>240</v>
      </c>
    </row>
    <row r="23" spans="3:21" ht="17" customHeight="1" x14ac:dyDescent="0.2">
      <c r="C23" s="292"/>
      <c r="D23" s="301" t="s">
        <v>239</v>
      </c>
      <c r="E23" s="302"/>
      <c r="F23" s="302"/>
      <c r="G23" s="303"/>
      <c r="H23" s="301" t="str">
        <f>入力シート!D25&amp;""</f>
        <v>専用</v>
      </c>
      <c r="I23" s="302"/>
      <c r="J23" s="302"/>
      <c r="K23" s="302"/>
      <c r="L23" s="303"/>
      <c r="M23" s="294" t="s">
        <v>237</v>
      </c>
      <c r="N23" s="295"/>
      <c r="O23" s="287" t="str">
        <f>入力シート!F26&amp;""</f>
        <v/>
      </c>
      <c r="P23" s="287"/>
      <c r="Q23" s="157" t="s">
        <v>219</v>
      </c>
      <c r="R23" s="307"/>
      <c r="S23" s="308"/>
      <c r="T23" s="308"/>
      <c r="U23" s="309"/>
    </row>
    <row r="24" spans="3:21" ht="17" customHeight="1" x14ac:dyDescent="0.2">
      <c r="C24" s="292"/>
      <c r="D24" s="304"/>
      <c r="E24" s="305"/>
      <c r="F24" s="305"/>
      <c r="G24" s="306"/>
      <c r="H24" s="304"/>
      <c r="I24" s="305"/>
      <c r="J24" s="305"/>
      <c r="K24" s="305"/>
      <c r="L24" s="306"/>
      <c r="M24" s="301" t="s">
        <v>235</v>
      </c>
      <c r="N24" s="302"/>
      <c r="O24" s="287" t="str">
        <f>入力シート!F27&amp;""</f>
        <v/>
      </c>
      <c r="P24" s="287"/>
      <c r="Q24" s="156" t="s">
        <v>219</v>
      </c>
      <c r="R24" s="310"/>
      <c r="S24" s="311"/>
      <c r="T24" s="311"/>
      <c r="U24" s="312"/>
    </row>
    <row r="25" spans="3:21" ht="17" customHeight="1" x14ac:dyDescent="0.2">
      <c r="C25" s="292"/>
      <c r="D25" s="284" t="s">
        <v>406</v>
      </c>
      <c r="E25" s="284"/>
      <c r="F25" s="284"/>
      <c r="G25" s="284"/>
      <c r="H25" s="288"/>
      <c r="I25" s="288"/>
      <c r="J25" s="288"/>
      <c r="K25" s="288"/>
      <c r="L25" s="288"/>
      <c r="M25" s="286" t="str">
        <f>入力シート!F28&amp;""</f>
        <v/>
      </c>
      <c r="N25" s="287"/>
      <c r="O25" s="287"/>
      <c r="P25" s="287"/>
      <c r="Q25" s="157" t="s">
        <v>219</v>
      </c>
      <c r="R25" s="288"/>
      <c r="S25" s="288"/>
      <c r="T25" s="288"/>
      <c r="U25" s="289"/>
    </row>
    <row r="26" spans="3:21" ht="17" customHeight="1" x14ac:dyDescent="0.2">
      <c r="C26" s="292"/>
      <c r="D26" s="284" t="s">
        <v>233</v>
      </c>
      <c r="E26" s="284"/>
      <c r="F26" s="284"/>
      <c r="G26" s="284"/>
      <c r="H26" s="288"/>
      <c r="I26" s="288"/>
      <c r="J26" s="288"/>
      <c r="K26" s="288"/>
      <c r="L26" s="288"/>
      <c r="M26" s="286" t="str">
        <f>入力シート!F29&amp;""</f>
        <v/>
      </c>
      <c r="N26" s="287"/>
      <c r="O26" s="287"/>
      <c r="P26" s="287"/>
      <c r="Q26" s="157" t="s">
        <v>219</v>
      </c>
      <c r="R26" s="288"/>
      <c r="S26" s="288"/>
      <c r="T26" s="288"/>
      <c r="U26" s="289"/>
    </row>
    <row r="27" spans="3:21" ht="17" customHeight="1" x14ac:dyDescent="0.2">
      <c r="C27" s="292"/>
      <c r="D27" s="284" t="s">
        <v>405</v>
      </c>
      <c r="E27" s="284"/>
      <c r="F27" s="284"/>
      <c r="G27" s="284"/>
      <c r="H27" s="288"/>
      <c r="I27" s="288"/>
      <c r="J27" s="288"/>
      <c r="K27" s="288"/>
      <c r="L27" s="288"/>
      <c r="M27" s="286" t="str">
        <f>入力シート!F30&amp;""</f>
        <v/>
      </c>
      <c r="N27" s="287"/>
      <c r="O27" s="287"/>
      <c r="P27" s="287"/>
      <c r="Q27" s="157" t="s">
        <v>219</v>
      </c>
      <c r="R27" s="288"/>
      <c r="S27" s="288"/>
      <c r="T27" s="288"/>
      <c r="U27" s="289"/>
    </row>
    <row r="28" spans="3:21" ht="17" customHeight="1" x14ac:dyDescent="0.2">
      <c r="C28" s="292"/>
      <c r="D28" s="284" t="s">
        <v>232</v>
      </c>
      <c r="E28" s="284"/>
      <c r="F28" s="284"/>
      <c r="G28" s="284"/>
      <c r="H28" s="288"/>
      <c r="I28" s="288"/>
      <c r="J28" s="288"/>
      <c r="K28" s="288"/>
      <c r="L28" s="288"/>
      <c r="M28" s="286" t="str">
        <f>入力シート!F31&amp;""</f>
        <v/>
      </c>
      <c r="N28" s="287"/>
      <c r="O28" s="287"/>
      <c r="P28" s="287"/>
      <c r="Q28" s="157" t="s">
        <v>219</v>
      </c>
      <c r="R28" s="286" t="str">
        <f>入力シート!H31&amp;""</f>
        <v/>
      </c>
      <c r="S28" s="287"/>
      <c r="T28" s="287"/>
      <c r="U28" s="158" t="s">
        <v>231</v>
      </c>
    </row>
    <row r="29" spans="3:21" ht="17" customHeight="1" x14ac:dyDescent="0.2">
      <c r="C29" s="292"/>
      <c r="D29" s="284" t="s">
        <v>229</v>
      </c>
      <c r="E29" s="284"/>
      <c r="F29" s="284"/>
      <c r="G29" s="284"/>
      <c r="H29" s="288"/>
      <c r="I29" s="288"/>
      <c r="J29" s="288"/>
      <c r="K29" s="288"/>
      <c r="L29" s="288"/>
      <c r="M29" s="286" t="str">
        <f>入力シート!F32&amp;""</f>
        <v/>
      </c>
      <c r="N29" s="287"/>
      <c r="O29" s="287"/>
      <c r="P29" s="287"/>
      <c r="Q29" s="157" t="s">
        <v>219</v>
      </c>
      <c r="R29" s="286" t="str">
        <f>入力シート!H32&amp;""</f>
        <v/>
      </c>
      <c r="S29" s="287"/>
      <c r="T29" s="287"/>
      <c r="U29" s="158" t="s">
        <v>228</v>
      </c>
    </row>
    <row r="30" spans="3:21" ht="17" customHeight="1" x14ac:dyDescent="0.2">
      <c r="C30" s="292"/>
      <c r="D30" s="294" t="s">
        <v>226</v>
      </c>
      <c r="E30" s="295"/>
      <c r="F30" s="295"/>
      <c r="G30" s="296"/>
      <c r="H30" s="297"/>
      <c r="I30" s="297"/>
      <c r="J30" s="297"/>
      <c r="K30" s="297"/>
      <c r="L30" s="297"/>
      <c r="M30" s="298"/>
      <c r="N30" s="299"/>
      <c r="O30" s="299"/>
      <c r="P30" s="299"/>
      <c r="Q30" s="300"/>
      <c r="R30" s="160" t="str">
        <f>入力シート!F33&amp;""</f>
        <v/>
      </c>
      <c r="S30" s="159" t="s">
        <v>225</v>
      </c>
      <c r="T30" s="159" t="str">
        <f>入力シート!H33&amp;""</f>
        <v/>
      </c>
      <c r="U30" s="158" t="s">
        <v>224</v>
      </c>
    </row>
    <row r="31" spans="3:21" ht="17" customHeight="1" x14ac:dyDescent="0.2">
      <c r="C31" s="292"/>
      <c r="D31" s="284" t="s">
        <v>223</v>
      </c>
      <c r="E31" s="284"/>
      <c r="F31" s="284"/>
      <c r="G31" s="284"/>
      <c r="H31" s="285" t="str">
        <f>入力シート!F34&amp;""</f>
        <v/>
      </c>
      <c r="I31" s="285"/>
      <c r="J31" s="285"/>
      <c r="K31" s="285"/>
      <c r="L31" s="285"/>
      <c r="M31" s="286" t="str">
        <f>入力シート!G34&amp;""</f>
        <v/>
      </c>
      <c r="N31" s="287"/>
      <c r="O31" s="287"/>
      <c r="P31" s="287"/>
      <c r="Q31" s="157" t="s">
        <v>222</v>
      </c>
      <c r="R31" s="286" t="str">
        <f>入力シート!I34&amp;""</f>
        <v>0</v>
      </c>
      <c r="S31" s="287"/>
      <c r="T31" s="287"/>
      <c r="U31" s="158" t="s">
        <v>220</v>
      </c>
    </row>
    <row r="32" spans="3:21" ht="17" customHeight="1" x14ac:dyDescent="0.2">
      <c r="C32" s="292"/>
      <c r="D32" s="284" t="s">
        <v>398</v>
      </c>
      <c r="E32" s="284"/>
      <c r="F32" s="284"/>
      <c r="G32" s="284"/>
      <c r="H32" s="285" t="str">
        <f>入力シート!F35&amp;""</f>
        <v/>
      </c>
      <c r="I32" s="285"/>
      <c r="J32" s="285"/>
      <c r="K32" s="285"/>
      <c r="L32" s="285"/>
      <c r="M32" s="286" t="str">
        <f>入力シート!G35&amp;""</f>
        <v/>
      </c>
      <c r="N32" s="287"/>
      <c r="O32" s="287"/>
      <c r="P32" s="287"/>
      <c r="Q32" s="157" t="s">
        <v>219</v>
      </c>
      <c r="R32" s="288"/>
      <c r="S32" s="288"/>
      <c r="T32" s="288"/>
      <c r="U32" s="289"/>
    </row>
    <row r="33" spans="3:21" ht="17" customHeight="1" x14ac:dyDescent="0.2">
      <c r="C33" s="292"/>
      <c r="D33" s="284" t="s">
        <v>399</v>
      </c>
      <c r="E33" s="284"/>
      <c r="F33" s="284"/>
      <c r="G33" s="284"/>
      <c r="H33" s="285" t="str">
        <f>入力シート!F36&amp;""</f>
        <v/>
      </c>
      <c r="I33" s="285"/>
      <c r="J33" s="285"/>
      <c r="K33" s="285"/>
      <c r="L33" s="285"/>
      <c r="M33" s="286" t="str">
        <f>入力シート!G36&amp;""</f>
        <v/>
      </c>
      <c r="N33" s="287"/>
      <c r="O33" s="287"/>
      <c r="P33" s="287"/>
      <c r="Q33" s="157" t="s">
        <v>219</v>
      </c>
      <c r="R33" s="288"/>
      <c r="S33" s="288"/>
      <c r="T33" s="288"/>
      <c r="U33" s="289"/>
    </row>
    <row r="34" spans="3:21" ht="17" customHeight="1" x14ac:dyDescent="0.2">
      <c r="C34" s="292"/>
      <c r="D34" s="290" t="s">
        <v>400</v>
      </c>
      <c r="E34" s="290"/>
      <c r="F34" s="290"/>
      <c r="G34" s="290"/>
      <c r="H34" s="291" t="str">
        <f>入力シート!F37&amp;""</f>
        <v/>
      </c>
      <c r="I34" s="291"/>
      <c r="J34" s="291"/>
      <c r="K34" s="291"/>
      <c r="L34" s="291"/>
      <c r="M34" s="286" t="str">
        <f>入力シート!G37&amp;""</f>
        <v/>
      </c>
      <c r="N34" s="287"/>
      <c r="O34" s="287"/>
      <c r="P34" s="287"/>
      <c r="Q34" s="156" t="s">
        <v>219</v>
      </c>
      <c r="R34" s="288"/>
      <c r="S34" s="288"/>
      <c r="T34" s="288"/>
      <c r="U34" s="289"/>
    </row>
    <row r="35" spans="3:21" ht="17" customHeight="1" x14ac:dyDescent="0.2">
      <c r="C35" s="269" t="s">
        <v>217</v>
      </c>
      <c r="D35" s="272" t="str">
        <f>入力シート!C38&amp;""</f>
        <v/>
      </c>
      <c r="E35" s="272"/>
      <c r="F35" s="272"/>
      <c r="G35" s="272"/>
      <c r="H35" s="272"/>
      <c r="I35" s="272"/>
      <c r="J35" s="272"/>
      <c r="K35" s="272"/>
      <c r="L35" s="272"/>
      <c r="M35" s="272"/>
      <c r="N35" s="272"/>
      <c r="O35" s="272"/>
      <c r="P35" s="272"/>
      <c r="Q35" s="272"/>
      <c r="R35" s="272"/>
      <c r="S35" s="272"/>
      <c r="T35" s="272"/>
      <c r="U35" s="273"/>
    </row>
    <row r="36" spans="3:21" ht="17" customHeight="1" x14ac:dyDescent="0.2">
      <c r="C36" s="270"/>
      <c r="D36" s="274"/>
      <c r="E36" s="274"/>
      <c r="F36" s="274"/>
      <c r="G36" s="274"/>
      <c r="H36" s="274"/>
      <c r="I36" s="274"/>
      <c r="J36" s="274"/>
      <c r="K36" s="274"/>
      <c r="L36" s="274"/>
      <c r="M36" s="274"/>
      <c r="N36" s="274"/>
      <c r="O36" s="274"/>
      <c r="P36" s="274"/>
      <c r="Q36" s="274"/>
      <c r="R36" s="274"/>
      <c r="S36" s="274"/>
      <c r="T36" s="274"/>
      <c r="U36" s="275"/>
    </row>
    <row r="37" spans="3:21" ht="17" customHeight="1" x14ac:dyDescent="0.2">
      <c r="C37" s="270"/>
      <c r="D37" s="274"/>
      <c r="E37" s="274"/>
      <c r="F37" s="274"/>
      <c r="G37" s="274"/>
      <c r="H37" s="274"/>
      <c r="I37" s="274"/>
      <c r="J37" s="274"/>
      <c r="K37" s="274"/>
      <c r="L37" s="274"/>
      <c r="M37" s="274"/>
      <c r="N37" s="274"/>
      <c r="O37" s="274"/>
      <c r="P37" s="274"/>
      <c r="Q37" s="274"/>
      <c r="R37" s="274"/>
      <c r="S37" s="274"/>
      <c r="T37" s="274"/>
      <c r="U37" s="275"/>
    </row>
    <row r="38" spans="3:21" ht="17" customHeight="1" x14ac:dyDescent="0.2">
      <c r="C38" s="270"/>
      <c r="D38" s="274"/>
      <c r="E38" s="274"/>
      <c r="F38" s="274"/>
      <c r="G38" s="274"/>
      <c r="H38" s="274"/>
      <c r="I38" s="274"/>
      <c r="J38" s="274"/>
      <c r="K38" s="274"/>
      <c r="L38" s="274"/>
      <c r="M38" s="274"/>
      <c r="N38" s="274"/>
      <c r="O38" s="274"/>
      <c r="P38" s="274"/>
      <c r="Q38" s="274"/>
      <c r="R38" s="274"/>
      <c r="S38" s="274"/>
      <c r="T38" s="274"/>
      <c r="U38" s="275"/>
    </row>
    <row r="39" spans="3:21" ht="17" customHeight="1" x14ac:dyDescent="0.2">
      <c r="C39" s="270"/>
      <c r="D39" s="274"/>
      <c r="E39" s="274"/>
      <c r="F39" s="274"/>
      <c r="G39" s="274"/>
      <c r="H39" s="274"/>
      <c r="I39" s="274"/>
      <c r="J39" s="274"/>
      <c r="K39" s="274"/>
      <c r="L39" s="274"/>
      <c r="M39" s="274"/>
      <c r="N39" s="274"/>
      <c r="O39" s="274"/>
      <c r="P39" s="274"/>
      <c r="Q39" s="274"/>
      <c r="R39" s="274"/>
      <c r="S39" s="274"/>
      <c r="T39" s="274"/>
      <c r="U39" s="275"/>
    </row>
    <row r="40" spans="3:21" ht="17" customHeight="1" x14ac:dyDescent="0.2">
      <c r="C40" s="270"/>
      <c r="D40" s="274"/>
      <c r="E40" s="274"/>
      <c r="F40" s="274"/>
      <c r="G40" s="274"/>
      <c r="H40" s="274"/>
      <c r="I40" s="274"/>
      <c r="J40" s="274"/>
      <c r="K40" s="274"/>
      <c r="L40" s="274"/>
      <c r="M40" s="274"/>
      <c r="N40" s="274"/>
      <c r="O40" s="274"/>
      <c r="P40" s="274"/>
      <c r="Q40" s="274"/>
      <c r="R40" s="274"/>
      <c r="S40" s="274"/>
      <c r="T40" s="274"/>
      <c r="U40" s="275"/>
    </row>
    <row r="41" spans="3:21" ht="17" customHeight="1" x14ac:dyDescent="0.2">
      <c r="C41" s="270"/>
      <c r="D41" s="274"/>
      <c r="E41" s="274"/>
      <c r="F41" s="274"/>
      <c r="G41" s="274"/>
      <c r="H41" s="274"/>
      <c r="I41" s="274"/>
      <c r="J41" s="274"/>
      <c r="K41" s="274"/>
      <c r="L41" s="274"/>
      <c r="M41" s="274"/>
      <c r="N41" s="274"/>
      <c r="O41" s="274"/>
      <c r="P41" s="274"/>
      <c r="Q41" s="274"/>
      <c r="R41" s="274"/>
      <c r="S41" s="274"/>
      <c r="T41" s="274"/>
      <c r="U41" s="275"/>
    </row>
    <row r="42" spans="3:21" ht="17" customHeight="1" x14ac:dyDescent="0.2">
      <c r="C42" s="271"/>
      <c r="D42" s="276"/>
      <c r="E42" s="276"/>
      <c r="F42" s="276"/>
      <c r="G42" s="276"/>
      <c r="H42" s="276"/>
      <c r="I42" s="276"/>
      <c r="J42" s="276"/>
      <c r="K42" s="276"/>
      <c r="L42" s="276"/>
      <c r="M42" s="276"/>
      <c r="N42" s="276"/>
      <c r="O42" s="276"/>
      <c r="P42" s="276"/>
      <c r="Q42" s="276"/>
      <c r="R42" s="276"/>
      <c r="S42" s="276"/>
      <c r="T42" s="276"/>
      <c r="U42" s="277"/>
    </row>
    <row r="43" spans="3:21" ht="24" customHeight="1" x14ac:dyDescent="0.2">
      <c r="C43" s="278" t="s">
        <v>216</v>
      </c>
      <c r="D43" s="280" t="s">
        <v>215</v>
      </c>
      <c r="E43" s="280"/>
      <c r="F43" s="280"/>
      <c r="G43" s="280"/>
      <c r="H43" s="280"/>
      <c r="I43" s="280"/>
      <c r="J43" s="280"/>
      <c r="K43" s="280"/>
      <c r="L43" s="280"/>
      <c r="M43" s="280"/>
      <c r="N43" s="280"/>
      <c r="O43" s="280"/>
      <c r="P43" s="280"/>
      <c r="Q43" s="280"/>
      <c r="R43" s="280"/>
      <c r="S43" s="280"/>
      <c r="T43" s="280"/>
      <c r="U43" s="281"/>
    </row>
    <row r="44" spans="3:21" ht="3" customHeight="1" thickBot="1" x14ac:dyDescent="0.25">
      <c r="C44" s="279"/>
      <c r="D44" s="282"/>
      <c r="E44" s="282"/>
      <c r="F44" s="282"/>
      <c r="G44" s="282"/>
      <c r="H44" s="282"/>
      <c r="I44" s="282"/>
      <c r="J44" s="282"/>
      <c r="K44" s="282"/>
      <c r="L44" s="282"/>
      <c r="M44" s="282"/>
      <c r="N44" s="282"/>
      <c r="O44" s="282"/>
      <c r="P44" s="282"/>
      <c r="Q44" s="282"/>
      <c r="R44" s="282"/>
      <c r="S44" s="282"/>
      <c r="T44" s="282"/>
      <c r="U44" s="283"/>
    </row>
  </sheetData>
  <sheetProtection algorithmName="SHA-512" hashValue="zU2c/006mg8e8Oot8244m1RNFiEbay5qOmBAFAmZOejlxhjLWR7Ecqkyj3R0aDNWaEHoZdPvrxGn0rkaqdAW5Q==" saltValue="xAo24SMt1ERlr2h77KSIgQ==" spinCount="100000" sheet="1" selectLockedCells="1" selectUnlockedCells="1"/>
  <mergeCells count="90">
    <mergeCell ref="L9:U9"/>
    <mergeCell ref="D2:T2"/>
    <mergeCell ref="C3:U3"/>
    <mergeCell ref="C7:I7"/>
    <mergeCell ref="J8:K8"/>
    <mergeCell ref="L8:U8"/>
    <mergeCell ref="C17:E17"/>
    <mergeCell ref="F17:H17"/>
    <mergeCell ref="I17:U17"/>
    <mergeCell ref="J10:K10"/>
    <mergeCell ref="L10:N10"/>
    <mergeCell ref="O10:U10"/>
    <mergeCell ref="J11:K11"/>
    <mergeCell ref="L11:U11"/>
    <mergeCell ref="C13:E13"/>
    <mergeCell ref="F13:U13"/>
    <mergeCell ref="C14:E15"/>
    <mergeCell ref="K14:M15"/>
    <mergeCell ref="C16:E16"/>
    <mergeCell ref="F16:L16"/>
    <mergeCell ref="M16:U16"/>
    <mergeCell ref="R18:U18"/>
    <mergeCell ref="D19:G22"/>
    <mergeCell ref="H19:L19"/>
    <mergeCell ref="M19:P19"/>
    <mergeCell ref="R19:T19"/>
    <mergeCell ref="H20:L20"/>
    <mergeCell ref="M20:P20"/>
    <mergeCell ref="R20:T20"/>
    <mergeCell ref="H21:L21"/>
    <mergeCell ref="M21:P21"/>
    <mergeCell ref="R21:T21"/>
    <mergeCell ref="H22:L22"/>
    <mergeCell ref="M22:P22"/>
    <mergeCell ref="R22:T22"/>
    <mergeCell ref="D23:G24"/>
    <mergeCell ref="H23:L24"/>
    <mergeCell ref="M23:N23"/>
    <mergeCell ref="O23:P23"/>
    <mergeCell ref="R23:U23"/>
    <mergeCell ref="M24:N24"/>
    <mergeCell ref="O24:P24"/>
    <mergeCell ref="R24:U24"/>
    <mergeCell ref="D25:G25"/>
    <mergeCell ref="H25:L25"/>
    <mergeCell ref="M25:P25"/>
    <mergeCell ref="R25:U25"/>
    <mergeCell ref="D26:G26"/>
    <mergeCell ref="H26:L26"/>
    <mergeCell ref="M26:P26"/>
    <mergeCell ref="R26:U26"/>
    <mergeCell ref="D27:G27"/>
    <mergeCell ref="H27:L27"/>
    <mergeCell ref="M27:P27"/>
    <mergeCell ref="R27:U27"/>
    <mergeCell ref="D28:G28"/>
    <mergeCell ref="H28:L28"/>
    <mergeCell ref="M28:P28"/>
    <mergeCell ref="R28:T28"/>
    <mergeCell ref="D29:G29"/>
    <mergeCell ref="H29:L29"/>
    <mergeCell ref="M29:P29"/>
    <mergeCell ref="R29:T29"/>
    <mergeCell ref="D30:G30"/>
    <mergeCell ref="H30:L30"/>
    <mergeCell ref="M30:Q30"/>
    <mergeCell ref="D31:G31"/>
    <mergeCell ref="H31:L31"/>
    <mergeCell ref="M31:P31"/>
    <mergeCell ref="R31:T31"/>
    <mergeCell ref="D32:G32"/>
    <mergeCell ref="H32:L32"/>
    <mergeCell ref="M32:P32"/>
    <mergeCell ref="R32:U32"/>
    <mergeCell ref="C35:C42"/>
    <mergeCell ref="D35:U42"/>
    <mergeCell ref="C43:C44"/>
    <mergeCell ref="D43:U44"/>
    <mergeCell ref="D33:G33"/>
    <mergeCell ref="H33:L33"/>
    <mergeCell ref="M33:P33"/>
    <mergeCell ref="R33:U33"/>
    <mergeCell ref="D34:G34"/>
    <mergeCell ref="H34:L34"/>
    <mergeCell ref="M34:P34"/>
    <mergeCell ref="R34:U34"/>
    <mergeCell ref="C18:C34"/>
    <mergeCell ref="D18:G18"/>
    <mergeCell ref="H18:L18"/>
    <mergeCell ref="M18:Q18"/>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CV57"/>
  <sheetViews>
    <sheetView view="pageLayout" topLeftCell="A22" zoomScale="99" zoomScaleNormal="100" zoomScaleSheetLayoutView="90" zoomScalePageLayoutView="99" workbookViewId="0">
      <selection activeCell="BW18" sqref="BW18:CQ18"/>
    </sheetView>
  </sheetViews>
  <sheetFormatPr defaultColWidth="9" defaultRowHeight="13" x14ac:dyDescent="0.2"/>
  <cols>
    <col min="1" max="2" width="2.6328125" style="138" customWidth="1"/>
    <col min="3" max="98" width="0.90625" style="138" customWidth="1"/>
    <col min="99" max="99" width="1.6328125" style="138" customWidth="1"/>
    <col min="100" max="100" width="7.90625" style="138" hidden="1" customWidth="1"/>
    <col min="101" max="101" width="26.453125" style="138" customWidth="1"/>
    <col min="102" max="102" width="31.26953125" style="138" customWidth="1"/>
    <col min="103" max="103" width="22.6328125" style="138" customWidth="1"/>
    <col min="104" max="105" width="30.54296875" style="138" customWidth="1"/>
    <col min="106" max="106" width="7.90625" style="138" customWidth="1"/>
    <col min="107" max="125" width="6.453125" style="138" customWidth="1"/>
    <col min="126" max="204" width="1.6328125" style="138" customWidth="1"/>
    <col min="205" max="16384" width="9" style="138"/>
  </cols>
  <sheetData>
    <row r="1" spans="1:100" ht="17.149999999999999" customHeight="1" x14ac:dyDescent="0.2">
      <c r="E1" s="139"/>
      <c r="F1" s="139"/>
      <c r="G1" s="139"/>
      <c r="H1" s="139"/>
    </row>
    <row r="2" spans="1:100" ht="42.65" customHeight="1" x14ac:dyDescent="0.2">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row>
    <row r="3" spans="1:100" ht="7" customHeight="1" thickBot="1" x14ac:dyDescent="0.25">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100" ht="27.75" customHeight="1" thickBot="1" x14ac:dyDescent="0.25">
      <c r="A4" s="457" t="s">
        <v>134</v>
      </c>
      <c r="B4" s="458"/>
      <c r="C4" s="458"/>
      <c r="D4" s="458"/>
      <c r="E4" s="458"/>
      <c r="F4" s="459"/>
      <c r="G4" s="452" t="str">
        <f>入力シート!D8&amp;""</f>
        <v/>
      </c>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4"/>
      <c r="AK4" s="452" t="s">
        <v>279</v>
      </c>
      <c r="AL4" s="443"/>
      <c r="AM4" s="443"/>
      <c r="AN4" s="443"/>
      <c r="AO4" s="443"/>
      <c r="AP4" s="443"/>
      <c r="AQ4" s="443"/>
      <c r="AR4" s="443"/>
      <c r="AS4" s="443"/>
      <c r="AT4" s="443"/>
      <c r="AU4" s="443"/>
      <c r="AV4" s="443"/>
      <c r="AW4" s="452" t="str">
        <f>入力シート!D17&amp;""</f>
        <v/>
      </c>
      <c r="AX4" s="443"/>
      <c r="AY4" s="443"/>
      <c r="AZ4" s="443"/>
      <c r="BA4" s="443"/>
      <c r="BB4" s="443"/>
      <c r="BC4" s="443"/>
      <c r="BD4" s="442" t="str">
        <f>入力シート!D18&amp;""</f>
        <v/>
      </c>
      <c r="BE4" s="443"/>
      <c r="BF4" s="443"/>
      <c r="BG4" s="443"/>
      <c r="BH4" s="443"/>
      <c r="BI4" s="443"/>
      <c r="BJ4" s="443"/>
      <c r="BK4" s="443"/>
      <c r="BL4" s="443"/>
      <c r="BM4" s="443"/>
      <c r="BN4" s="443"/>
      <c r="BO4" s="443"/>
      <c r="BP4" s="443"/>
      <c r="BQ4" s="443"/>
      <c r="BR4" s="443"/>
      <c r="BS4" s="444"/>
      <c r="BT4" s="449" t="s">
        <v>135</v>
      </c>
      <c r="BU4" s="450"/>
      <c r="BV4" s="450"/>
      <c r="BW4" s="450"/>
      <c r="BX4" s="450"/>
      <c r="BY4" s="450"/>
      <c r="BZ4" s="450"/>
      <c r="CA4" s="450"/>
      <c r="CB4" s="450"/>
      <c r="CC4" s="450"/>
      <c r="CD4" s="450"/>
      <c r="CE4" s="451"/>
      <c r="CF4" s="443" t="str">
        <f>入力シート!D19&amp;""</f>
        <v/>
      </c>
      <c r="CG4" s="443"/>
      <c r="CH4" s="443"/>
      <c r="CI4" s="443"/>
      <c r="CJ4" s="443"/>
      <c r="CK4" s="443"/>
      <c r="CL4" s="443"/>
      <c r="CM4" s="443"/>
      <c r="CN4" s="443"/>
      <c r="CO4" s="443"/>
      <c r="CP4" s="443"/>
      <c r="CQ4" s="443"/>
      <c r="CR4" s="443"/>
      <c r="CS4" s="443"/>
      <c r="CT4" s="444"/>
    </row>
    <row r="5" spans="1:100" ht="6" customHeight="1" thickBot="1" x14ac:dyDescent="0.25"/>
    <row r="6" spans="1:100" ht="20.25" customHeight="1" thickBot="1" x14ac:dyDescent="0.25">
      <c r="A6" s="460" t="s">
        <v>137</v>
      </c>
      <c r="B6" s="461"/>
      <c r="C6" s="456" t="str">
        <f>入力シート!D11&amp;""</f>
        <v/>
      </c>
      <c r="D6" s="441"/>
      <c r="E6" s="441"/>
      <c r="F6" s="441"/>
      <c r="G6" s="441"/>
      <c r="H6" s="441"/>
      <c r="I6" s="441"/>
      <c r="J6" s="441" t="s">
        <v>138</v>
      </c>
      <c r="K6" s="441"/>
      <c r="L6" s="441"/>
      <c r="M6" s="441"/>
      <c r="N6" s="441"/>
      <c r="O6" s="441"/>
      <c r="P6" s="441" t="str">
        <f>入力シート!F11&amp;""</f>
        <v/>
      </c>
      <c r="Q6" s="441"/>
      <c r="R6" s="441"/>
      <c r="S6" s="441"/>
      <c r="T6" s="441"/>
      <c r="U6" s="441"/>
      <c r="V6" s="441"/>
      <c r="W6" s="441" t="s">
        <v>139</v>
      </c>
      <c r="X6" s="441"/>
      <c r="Y6" s="441"/>
      <c r="Z6" s="441"/>
      <c r="AA6" s="441"/>
      <c r="AB6" s="441"/>
      <c r="AC6" s="454" t="str">
        <f>入力シート!H11&amp;""</f>
        <v/>
      </c>
      <c r="AD6" s="454"/>
      <c r="AE6" s="454"/>
      <c r="AF6" s="454"/>
      <c r="AG6" s="454"/>
      <c r="AH6" s="455"/>
      <c r="AI6" s="456" t="str">
        <f>入力シート!D13&amp;""</f>
        <v/>
      </c>
      <c r="AJ6" s="441"/>
      <c r="AK6" s="441"/>
      <c r="AL6" s="441"/>
      <c r="AM6" s="441"/>
      <c r="AN6" s="441"/>
      <c r="AO6" s="441"/>
      <c r="AP6" s="441" t="s">
        <v>138</v>
      </c>
      <c r="AQ6" s="441"/>
      <c r="AR6" s="441"/>
      <c r="AS6" s="441"/>
      <c r="AT6" s="441"/>
      <c r="AU6" s="441"/>
      <c r="AV6" s="441" t="str">
        <f>入力シート!F13&amp;""</f>
        <v/>
      </c>
      <c r="AW6" s="441"/>
      <c r="AX6" s="441"/>
      <c r="AY6" s="441"/>
      <c r="AZ6" s="441"/>
      <c r="BA6" s="441"/>
      <c r="BB6" s="441"/>
      <c r="BC6" s="441" t="s">
        <v>139</v>
      </c>
      <c r="BD6" s="441"/>
      <c r="BE6" s="441"/>
      <c r="BF6" s="441"/>
      <c r="BG6" s="441"/>
      <c r="BH6" s="441"/>
      <c r="BI6" s="454" t="str">
        <f>入力シート!H13&amp;""</f>
        <v/>
      </c>
      <c r="BJ6" s="454"/>
      <c r="BK6" s="454"/>
      <c r="BL6" s="454"/>
      <c r="BM6" s="454"/>
      <c r="BN6" s="455"/>
      <c r="BO6" s="174"/>
      <c r="CB6" s="448"/>
      <c r="CC6" s="448"/>
      <c r="CD6" s="448"/>
      <c r="CE6" s="448"/>
      <c r="CF6" s="448"/>
      <c r="CG6" s="448"/>
      <c r="CH6" s="448"/>
      <c r="CI6" s="448"/>
      <c r="CJ6" s="448"/>
      <c r="CK6" s="448"/>
      <c r="CL6" s="448"/>
      <c r="CM6" s="448"/>
      <c r="CN6" s="448"/>
      <c r="CO6" s="448"/>
      <c r="CP6" s="448"/>
      <c r="CQ6" s="448"/>
      <c r="CR6" s="448"/>
      <c r="CS6" s="448"/>
      <c r="CT6" s="448"/>
    </row>
    <row r="7" spans="1:100" ht="12.75" customHeight="1" x14ac:dyDescent="0.2">
      <c r="A7" s="462" t="s">
        <v>140</v>
      </c>
      <c r="B7" s="142"/>
      <c r="C7" s="494" t="s">
        <v>141</v>
      </c>
      <c r="D7" s="495"/>
      <c r="E7" s="495"/>
      <c r="F7" s="495"/>
      <c r="G7" s="495"/>
      <c r="H7" s="495"/>
      <c r="I7" s="495"/>
      <c r="J7" s="495"/>
      <c r="K7" s="495"/>
      <c r="L7" s="495"/>
      <c r="M7" s="495" t="s">
        <v>142</v>
      </c>
      <c r="N7" s="495"/>
      <c r="O7" s="495"/>
      <c r="P7" s="495"/>
      <c r="Q7" s="495"/>
      <c r="R7" s="495"/>
      <c r="S7" s="495"/>
      <c r="T7" s="495"/>
      <c r="U7" s="495"/>
      <c r="V7" s="495"/>
      <c r="W7" s="495" t="s">
        <v>143</v>
      </c>
      <c r="X7" s="495"/>
      <c r="Y7" s="495"/>
      <c r="Z7" s="495"/>
      <c r="AA7" s="495"/>
      <c r="AB7" s="495"/>
      <c r="AC7" s="495"/>
      <c r="AD7" s="495"/>
      <c r="AE7" s="495"/>
      <c r="AF7" s="495"/>
      <c r="AG7" s="495"/>
      <c r="AH7" s="496"/>
      <c r="AI7" s="404"/>
      <c r="AJ7" s="453"/>
      <c r="AK7" s="453"/>
      <c r="AL7" s="453"/>
      <c r="AM7" s="453"/>
      <c r="AN7" s="453"/>
      <c r="AO7" s="453"/>
      <c r="AP7" s="453"/>
      <c r="AQ7" s="453"/>
      <c r="AR7" s="453"/>
      <c r="AS7" s="453"/>
      <c r="AT7" s="453"/>
      <c r="AU7" s="453"/>
      <c r="AV7" s="453"/>
      <c r="AW7" s="453"/>
      <c r="AX7" s="453"/>
      <c r="AY7" s="453"/>
      <c r="AZ7" s="453"/>
      <c r="BA7" s="453"/>
      <c r="BB7" s="453"/>
      <c r="BC7" s="453"/>
      <c r="BD7" s="453"/>
      <c r="BE7" s="453"/>
      <c r="BF7" s="453"/>
      <c r="BG7" s="453"/>
      <c r="BH7" s="453"/>
      <c r="BI7" s="453"/>
      <c r="BJ7" s="453"/>
      <c r="BK7" s="453"/>
      <c r="BL7" s="453"/>
      <c r="BM7" s="453"/>
      <c r="BN7" s="453"/>
      <c r="CI7" s="448"/>
      <c r="CJ7" s="448"/>
      <c r="CK7" s="448"/>
      <c r="CL7" s="448"/>
      <c r="CM7" s="448"/>
      <c r="CN7" s="448"/>
      <c r="CO7" s="448"/>
      <c r="CP7" s="448"/>
      <c r="CQ7" s="448"/>
      <c r="CR7" s="448"/>
      <c r="CS7" s="448"/>
      <c r="CT7" s="448"/>
    </row>
    <row r="8" spans="1:100" ht="15.65" customHeight="1" x14ac:dyDescent="0.2">
      <c r="A8" s="463"/>
      <c r="B8" s="143" t="s">
        <v>144</v>
      </c>
      <c r="C8" s="466"/>
      <c r="D8" s="465"/>
      <c r="E8" s="465"/>
      <c r="F8" s="465"/>
      <c r="G8" s="465"/>
      <c r="H8" s="465"/>
      <c r="I8" s="465"/>
      <c r="J8" s="465"/>
      <c r="K8" s="465"/>
      <c r="L8" s="465"/>
      <c r="M8" s="465"/>
      <c r="N8" s="465"/>
      <c r="O8" s="465"/>
      <c r="P8" s="465"/>
      <c r="Q8" s="465"/>
      <c r="R8" s="465"/>
      <c r="S8" s="465"/>
      <c r="T8" s="465"/>
      <c r="U8" s="465"/>
      <c r="V8" s="465"/>
      <c r="W8" s="480">
        <f>C8+M8+C9+M9</f>
        <v>0</v>
      </c>
      <c r="X8" s="480"/>
      <c r="Y8" s="480"/>
      <c r="Z8" s="480"/>
      <c r="AA8" s="480"/>
      <c r="AB8" s="480"/>
      <c r="AC8" s="480"/>
      <c r="AD8" s="480"/>
      <c r="AE8" s="480"/>
      <c r="AF8" s="480"/>
      <c r="AG8" s="480"/>
      <c r="AH8" s="481"/>
      <c r="AI8" s="484"/>
      <c r="AJ8" s="477"/>
      <c r="AK8" s="477"/>
      <c r="AL8" s="477"/>
      <c r="AM8" s="477"/>
      <c r="AN8" s="477"/>
      <c r="AO8" s="477"/>
      <c r="AP8" s="477"/>
      <c r="AQ8" s="477"/>
      <c r="AR8" s="477"/>
      <c r="AS8" s="477"/>
      <c r="AT8" s="477"/>
      <c r="AU8" s="477"/>
      <c r="AV8" s="477"/>
      <c r="AW8" s="477"/>
      <c r="AX8" s="477"/>
      <c r="AY8" s="477"/>
      <c r="AZ8" s="477"/>
      <c r="BA8" s="477"/>
      <c r="BB8" s="477"/>
      <c r="BC8" s="448"/>
      <c r="BD8" s="448"/>
      <c r="BE8" s="448"/>
      <c r="BF8" s="448"/>
      <c r="BG8" s="448"/>
      <c r="BH8" s="448"/>
      <c r="BI8" s="448"/>
      <c r="BJ8" s="448"/>
      <c r="BK8" s="448"/>
      <c r="BL8" s="448"/>
      <c r="BM8" s="448"/>
      <c r="BN8" s="448"/>
      <c r="CI8" s="448"/>
      <c r="CJ8" s="448"/>
      <c r="CK8" s="448"/>
      <c r="CL8" s="448"/>
      <c r="CM8" s="448"/>
      <c r="CN8" s="448"/>
      <c r="CO8" s="448"/>
      <c r="CP8" s="448"/>
      <c r="CQ8" s="448"/>
      <c r="CR8" s="448"/>
      <c r="CS8" s="448"/>
      <c r="CT8" s="448"/>
      <c r="CV8" s="138">
        <f>C8+M8</f>
        <v>0</v>
      </c>
    </row>
    <row r="9" spans="1:100" ht="15.65" customHeight="1" thickBot="1" x14ac:dyDescent="0.25">
      <c r="A9" s="464"/>
      <c r="B9" s="144" t="s">
        <v>145</v>
      </c>
      <c r="C9" s="478"/>
      <c r="D9" s="479"/>
      <c r="E9" s="479"/>
      <c r="F9" s="479"/>
      <c r="G9" s="479"/>
      <c r="H9" s="479"/>
      <c r="I9" s="479"/>
      <c r="J9" s="479"/>
      <c r="K9" s="479"/>
      <c r="L9" s="479"/>
      <c r="M9" s="479"/>
      <c r="N9" s="479"/>
      <c r="O9" s="479"/>
      <c r="P9" s="479"/>
      <c r="Q9" s="479"/>
      <c r="R9" s="479"/>
      <c r="S9" s="479"/>
      <c r="T9" s="479"/>
      <c r="U9" s="479"/>
      <c r="V9" s="479"/>
      <c r="W9" s="482"/>
      <c r="X9" s="482"/>
      <c r="Y9" s="482"/>
      <c r="Z9" s="482"/>
      <c r="AA9" s="482"/>
      <c r="AB9" s="482"/>
      <c r="AC9" s="482"/>
      <c r="AD9" s="482"/>
      <c r="AE9" s="482"/>
      <c r="AF9" s="482"/>
      <c r="AG9" s="482"/>
      <c r="AH9" s="483"/>
      <c r="AI9" s="484"/>
      <c r="AJ9" s="477"/>
      <c r="AK9" s="477"/>
      <c r="AL9" s="477"/>
      <c r="AM9" s="477"/>
      <c r="AN9" s="477"/>
      <c r="AO9" s="477"/>
      <c r="AP9" s="477"/>
      <c r="AQ9" s="477"/>
      <c r="AR9" s="477"/>
      <c r="AS9" s="477"/>
      <c r="AT9" s="477"/>
      <c r="AU9" s="477"/>
      <c r="AV9" s="477"/>
      <c r="AW9" s="477"/>
      <c r="AX9" s="477"/>
      <c r="AY9" s="477"/>
      <c r="AZ9" s="477"/>
      <c r="BA9" s="477"/>
      <c r="BB9" s="477"/>
      <c r="BC9" s="448"/>
      <c r="BD9" s="448"/>
      <c r="BE9" s="448"/>
      <c r="BF9" s="448"/>
      <c r="BG9" s="448"/>
      <c r="BH9" s="448"/>
      <c r="BI9" s="448"/>
      <c r="BJ9" s="448"/>
      <c r="BK9" s="448"/>
      <c r="BL9" s="448"/>
      <c r="BM9" s="448"/>
      <c r="BN9" s="448"/>
      <c r="CI9" s="448"/>
      <c r="CJ9" s="448"/>
      <c r="CK9" s="448"/>
      <c r="CL9" s="448"/>
      <c r="CM9" s="448"/>
      <c r="CN9" s="448"/>
      <c r="CO9" s="448"/>
      <c r="CP9" s="448"/>
      <c r="CQ9" s="448"/>
      <c r="CR9" s="448"/>
      <c r="CS9" s="448"/>
      <c r="CT9" s="448"/>
      <c r="CV9" s="138">
        <f>C9+M9</f>
        <v>0</v>
      </c>
    </row>
    <row r="10" spans="1:100" ht="6" customHeight="1" thickBot="1" x14ac:dyDescent="0.25"/>
    <row r="11" spans="1:100" ht="17.25" customHeight="1" thickBot="1" x14ac:dyDescent="0.25">
      <c r="A11" s="474" t="s">
        <v>136</v>
      </c>
      <c r="B11" s="469" t="s">
        <v>147</v>
      </c>
      <c r="C11" s="470"/>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1"/>
      <c r="AV11" s="497" t="s">
        <v>303</v>
      </c>
      <c r="AW11" s="498"/>
      <c r="AX11" s="498"/>
      <c r="AY11" s="498"/>
      <c r="AZ11" s="498"/>
      <c r="BA11" s="498"/>
      <c r="BB11" s="498"/>
      <c r="BC11" s="498"/>
      <c r="BD11" s="498"/>
      <c r="BE11" s="498"/>
      <c r="BF11" s="498"/>
      <c r="BG11" s="498"/>
      <c r="BH11" s="498"/>
      <c r="BI11" s="498"/>
      <c r="BJ11" s="498"/>
      <c r="BK11" s="498"/>
      <c r="BL11" s="498"/>
      <c r="BM11" s="498"/>
      <c r="BN11" s="498"/>
      <c r="BO11" s="498"/>
      <c r="BP11" s="498"/>
      <c r="BQ11" s="498"/>
      <c r="BR11" s="498"/>
      <c r="BS11" s="498"/>
      <c r="BT11" s="498"/>
      <c r="BU11" s="498"/>
      <c r="BV11" s="498"/>
      <c r="BW11" s="498"/>
      <c r="BX11" s="498"/>
      <c r="BY11" s="498"/>
      <c r="BZ11" s="498"/>
      <c r="CA11" s="498"/>
      <c r="CB11" s="498"/>
      <c r="CC11" s="498"/>
      <c r="CD11" s="498"/>
      <c r="CE11" s="498"/>
      <c r="CF11" s="498"/>
      <c r="CG11" s="498"/>
      <c r="CH11" s="498"/>
      <c r="CI11" s="498"/>
      <c r="CJ11" s="498"/>
      <c r="CK11" s="498"/>
      <c r="CL11" s="498"/>
      <c r="CM11" s="498"/>
      <c r="CN11" s="498"/>
      <c r="CO11" s="498"/>
      <c r="CP11" s="498"/>
      <c r="CQ11" s="498"/>
      <c r="CR11" s="498"/>
      <c r="CS11" s="498"/>
      <c r="CT11" s="499"/>
    </row>
    <row r="12" spans="1:100" ht="17.25" customHeight="1" x14ac:dyDescent="0.2">
      <c r="A12" s="475"/>
      <c r="B12" s="445" t="s">
        <v>367</v>
      </c>
      <c r="C12" s="446"/>
      <c r="D12" s="446"/>
      <c r="E12" s="446"/>
      <c r="F12" s="446"/>
      <c r="G12" s="446"/>
      <c r="H12" s="446"/>
      <c r="I12" s="446"/>
      <c r="J12" s="447" t="s">
        <v>363</v>
      </c>
      <c r="K12" s="447"/>
      <c r="L12" s="447"/>
      <c r="M12" s="447"/>
      <c r="N12" s="446" t="s">
        <v>369</v>
      </c>
      <c r="O12" s="446"/>
      <c r="P12" s="446"/>
      <c r="Q12" s="446"/>
      <c r="R12" s="446"/>
      <c r="S12" s="446"/>
      <c r="T12" s="446"/>
      <c r="U12" s="446"/>
      <c r="V12" s="446"/>
      <c r="W12" s="446"/>
      <c r="X12" s="446"/>
      <c r="Y12" s="446"/>
      <c r="Z12" s="446"/>
      <c r="AA12" s="446"/>
      <c r="AB12" s="446"/>
      <c r="AC12" s="446"/>
      <c r="AD12" s="446"/>
      <c r="AE12" s="447" t="s">
        <v>363</v>
      </c>
      <c r="AF12" s="447"/>
      <c r="AG12" s="447"/>
      <c r="AH12" s="447"/>
      <c r="AI12" s="446" t="s">
        <v>372</v>
      </c>
      <c r="AJ12" s="446"/>
      <c r="AK12" s="446"/>
      <c r="AL12" s="446"/>
      <c r="AM12" s="446"/>
      <c r="AN12" s="446"/>
      <c r="AO12" s="446"/>
      <c r="AP12" s="446"/>
      <c r="AQ12" s="446"/>
      <c r="AR12" s="447" t="s">
        <v>363</v>
      </c>
      <c r="AS12" s="447"/>
      <c r="AT12" s="447"/>
      <c r="AU12" s="472"/>
      <c r="AV12" s="445" t="s">
        <v>368</v>
      </c>
      <c r="AW12" s="446"/>
      <c r="AX12" s="446"/>
      <c r="AY12" s="446"/>
      <c r="AZ12" s="446"/>
      <c r="BA12" s="446"/>
      <c r="BB12" s="446"/>
      <c r="BC12" s="446"/>
      <c r="BD12" s="447" t="s">
        <v>363</v>
      </c>
      <c r="BE12" s="447"/>
      <c r="BF12" s="447"/>
      <c r="BG12" s="447"/>
      <c r="BH12" s="446" t="s">
        <v>372</v>
      </c>
      <c r="BI12" s="446"/>
      <c r="BJ12" s="446"/>
      <c r="BK12" s="446"/>
      <c r="BL12" s="446"/>
      <c r="BM12" s="446"/>
      <c r="BN12" s="446"/>
      <c r="BO12" s="446"/>
      <c r="BP12" s="446"/>
      <c r="BQ12" s="447" t="s">
        <v>363</v>
      </c>
      <c r="BR12" s="447"/>
      <c r="BS12" s="447"/>
      <c r="BT12" s="472"/>
      <c r="BU12" s="518" t="s">
        <v>374</v>
      </c>
      <c r="BV12" s="519"/>
      <c r="BW12" s="519"/>
      <c r="BX12" s="519"/>
      <c r="BY12" s="519"/>
      <c r="BZ12" s="519"/>
      <c r="CA12" s="519"/>
      <c r="CB12" s="519"/>
      <c r="CC12" s="519"/>
      <c r="CD12" s="514" t="s">
        <v>363</v>
      </c>
      <c r="CE12" s="514"/>
      <c r="CF12" s="514"/>
      <c r="CG12" s="514"/>
      <c r="CH12" s="519" t="s">
        <v>375</v>
      </c>
      <c r="CI12" s="519"/>
      <c r="CJ12" s="519"/>
      <c r="CK12" s="519"/>
      <c r="CL12" s="519"/>
      <c r="CM12" s="519"/>
      <c r="CN12" s="519"/>
      <c r="CO12" s="519"/>
      <c r="CP12" s="519"/>
      <c r="CQ12" s="514" t="s">
        <v>363</v>
      </c>
      <c r="CR12" s="514"/>
      <c r="CS12" s="514"/>
      <c r="CT12" s="515"/>
    </row>
    <row r="13" spans="1:100" ht="17.25" customHeight="1" thickBot="1" x14ac:dyDescent="0.25">
      <c r="A13" s="476"/>
      <c r="B13" s="467" t="s">
        <v>368</v>
      </c>
      <c r="C13" s="468"/>
      <c r="D13" s="468"/>
      <c r="E13" s="468"/>
      <c r="F13" s="468"/>
      <c r="G13" s="468"/>
      <c r="H13" s="468"/>
      <c r="I13" s="468"/>
      <c r="J13" s="473" t="s">
        <v>363</v>
      </c>
      <c r="K13" s="473"/>
      <c r="L13" s="473"/>
      <c r="M13" s="473"/>
      <c r="N13" s="468" t="s">
        <v>370</v>
      </c>
      <c r="O13" s="468"/>
      <c r="P13" s="468"/>
      <c r="Q13" s="468"/>
      <c r="R13" s="468"/>
      <c r="S13" s="468"/>
      <c r="T13" s="468"/>
      <c r="U13" s="468"/>
      <c r="V13" s="468"/>
      <c r="W13" s="468"/>
      <c r="X13" s="468"/>
      <c r="Y13" s="468"/>
      <c r="Z13" s="468"/>
      <c r="AA13" s="468"/>
      <c r="AB13" s="468"/>
      <c r="AC13" s="468"/>
      <c r="AD13" s="468"/>
      <c r="AE13" s="473" t="s">
        <v>363</v>
      </c>
      <c r="AF13" s="473"/>
      <c r="AG13" s="473"/>
      <c r="AH13" s="473"/>
      <c r="AI13" s="468" t="s">
        <v>371</v>
      </c>
      <c r="AJ13" s="468"/>
      <c r="AK13" s="468"/>
      <c r="AL13" s="468"/>
      <c r="AM13" s="468"/>
      <c r="AN13" s="468"/>
      <c r="AO13" s="468"/>
      <c r="AP13" s="468"/>
      <c r="AQ13" s="468"/>
      <c r="AR13" s="473" t="s">
        <v>363</v>
      </c>
      <c r="AS13" s="473"/>
      <c r="AT13" s="473"/>
      <c r="AU13" s="500"/>
      <c r="AV13" s="467" t="s">
        <v>376</v>
      </c>
      <c r="AW13" s="468"/>
      <c r="AX13" s="468"/>
      <c r="AY13" s="468"/>
      <c r="AZ13" s="468"/>
      <c r="BA13" s="468"/>
      <c r="BB13" s="468"/>
      <c r="BC13" s="468"/>
      <c r="BD13" s="473" t="s">
        <v>363</v>
      </c>
      <c r="BE13" s="473"/>
      <c r="BF13" s="473"/>
      <c r="BG13" s="473"/>
      <c r="BH13" s="468" t="s">
        <v>371</v>
      </c>
      <c r="BI13" s="468"/>
      <c r="BJ13" s="468"/>
      <c r="BK13" s="468"/>
      <c r="BL13" s="468"/>
      <c r="BM13" s="468"/>
      <c r="BN13" s="468"/>
      <c r="BO13" s="468"/>
      <c r="BP13" s="468"/>
      <c r="BQ13" s="473" t="s">
        <v>363</v>
      </c>
      <c r="BR13" s="473"/>
      <c r="BS13" s="473"/>
      <c r="BT13" s="500"/>
      <c r="BU13" s="520" t="s">
        <v>373</v>
      </c>
      <c r="BV13" s="521"/>
      <c r="BW13" s="521"/>
      <c r="BX13" s="521"/>
      <c r="BY13" s="521"/>
      <c r="BZ13" s="521"/>
      <c r="CA13" s="521"/>
      <c r="CB13" s="521"/>
      <c r="CC13" s="521"/>
      <c r="CD13" s="516" t="s">
        <v>363</v>
      </c>
      <c r="CE13" s="516"/>
      <c r="CF13" s="516"/>
      <c r="CG13" s="516"/>
      <c r="CH13" s="521" t="s">
        <v>207</v>
      </c>
      <c r="CI13" s="521"/>
      <c r="CJ13" s="521"/>
      <c r="CK13" s="521"/>
      <c r="CL13" s="521"/>
      <c r="CM13" s="521"/>
      <c r="CN13" s="521"/>
      <c r="CO13" s="521"/>
      <c r="CP13" s="521"/>
      <c r="CQ13" s="516" t="s">
        <v>363</v>
      </c>
      <c r="CR13" s="516"/>
      <c r="CS13" s="516"/>
      <c r="CT13" s="517"/>
    </row>
    <row r="14" spans="1:100" ht="6" customHeight="1" x14ac:dyDescent="0.2"/>
    <row r="15" spans="1:100" ht="14.15" customHeight="1" thickBot="1" x14ac:dyDescent="0.25">
      <c r="A15" s="141"/>
      <c r="B15" s="141"/>
      <c r="C15" s="513" t="s">
        <v>209</v>
      </c>
      <c r="D15" s="513"/>
      <c r="E15" s="513"/>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3"/>
      <c r="BD15" s="513"/>
      <c r="BE15" s="513"/>
      <c r="BF15" s="513"/>
      <c r="BG15" s="513"/>
      <c r="BH15" s="513"/>
      <c r="BI15" s="513"/>
      <c r="BJ15" s="513"/>
      <c r="BK15" s="513"/>
      <c r="BL15" s="513"/>
      <c r="BM15" s="513"/>
      <c r="BN15" s="513"/>
      <c r="BO15" s="513"/>
      <c r="BP15" s="513"/>
      <c r="BQ15" s="513"/>
      <c r="BR15" s="513"/>
      <c r="BS15" s="513"/>
      <c r="BT15" s="513"/>
      <c r="BU15" s="513"/>
      <c r="BV15" s="513"/>
      <c r="BW15" s="513"/>
      <c r="BX15" s="513"/>
      <c r="BY15" s="513"/>
      <c r="BZ15" s="513"/>
      <c r="CA15" s="513"/>
      <c r="CB15" s="513"/>
      <c r="CC15" s="513"/>
      <c r="CD15" s="513"/>
      <c r="CE15" s="513"/>
      <c r="CF15" s="513"/>
      <c r="CG15" s="513"/>
      <c r="CH15" s="513"/>
      <c r="CI15" s="513"/>
      <c r="CJ15" s="513"/>
      <c r="CK15" s="513"/>
      <c r="CL15" s="513"/>
      <c r="CM15" s="513"/>
      <c r="CN15" s="513"/>
      <c r="CO15" s="513"/>
      <c r="CP15" s="513"/>
      <c r="CQ15" s="513"/>
      <c r="CR15" s="513"/>
      <c r="CS15" s="513"/>
      <c r="CT15" s="513"/>
    </row>
    <row r="16" spans="1:100" ht="11.25" customHeight="1" x14ac:dyDescent="0.15">
      <c r="A16" s="400" t="s">
        <v>146</v>
      </c>
      <c r="B16" s="428"/>
      <c r="C16" s="145"/>
      <c r="D16" s="146"/>
      <c r="E16" s="353">
        <v>7</v>
      </c>
      <c r="F16" s="353"/>
      <c r="G16" s="353"/>
      <c r="H16" s="353"/>
      <c r="I16" s="353"/>
      <c r="J16" s="353"/>
      <c r="K16" s="353">
        <v>8</v>
      </c>
      <c r="L16" s="353"/>
      <c r="M16" s="353"/>
      <c r="N16" s="353"/>
      <c r="O16" s="353"/>
      <c r="P16" s="353"/>
      <c r="Q16" s="353">
        <v>9</v>
      </c>
      <c r="R16" s="353"/>
      <c r="S16" s="353"/>
      <c r="T16" s="353"/>
      <c r="U16" s="353"/>
      <c r="V16" s="353"/>
      <c r="W16" s="353">
        <v>10</v>
      </c>
      <c r="X16" s="353"/>
      <c r="Y16" s="353"/>
      <c r="Z16" s="353"/>
      <c r="AA16" s="353"/>
      <c r="AB16" s="353"/>
      <c r="AC16" s="353">
        <v>11</v>
      </c>
      <c r="AD16" s="353"/>
      <c r="AE16" s="353"/>
      <c r="AF16" s="353"/>
      <c r="AG16" s="353"/>
      <c r="AH16" s="353"/>
      <c r="AI16" s="353">
        <v>12</v>
      </c>
      <c r="AJ16" s="353"/>
      <c r="AK16" s="353"/>
      <c r="AL16" s="353"/>
      <c r="AM16" s="353"/>
      <c r="AN16" s="353"/>
      <c r="AO16" s="353">
        <v>13</v>
      </c>
      <c r="AP16" s="353"/>
      <c r="AQ16" s="353"/>
      <c r="AR16" s="353"/>
      <c r="AS16" s="353"/>
      <c r="AT16" s="353"/>
      <c r="AU16" s="353">
        <v>14</v>
      </c>
      <c r="AV16" s="353"/>
      <c r="AW16" s="353"/>
      <c r="AX16" s="353"/>
      <c r="AY16" s="353"/>
      <c r="AZ16" s="353"/>
      <c r="BA16" s="353">
        <v>15</v>
      </c>
      <c r="BB16" s="353"/>
      <c r="BC16" s="353"/>
      <c r="BD16" s="353"/>
      <c r="BE16" s="353"/>
      <c r="BF16" s="353"/>
      <c r="BG16" s="353">
        <v>16</v>
      </c>
      <c r="BH16" s="353"/>
      <c r="BI16" s="353"/>
      <c r="BJ16" s="353"/>
      <c r="BK16" s="353"/>
      <c r="BL16" s="353"/>
      <c r="BM16" s="353">
        <v>17</v>
      </c>
      <c r="BN16" s="353"/>
      <c r="BO16" s="353"/>
      <c r="BP16" s="353"/>
      <c r="BQ16" s="353"/>
      <c r="BR16" s="353"/>
      <c r="BS16" s="353">
        <v>18</v>
      </c>
      <c r="BT16" s="353"/>
      <c r="BU16" s="353"/>
      <c r="BV16" s="353"/>
      <c r="BW16" s="353"/>
      <c r="BX16" s="353"/>
      <c r="BY16" s="353">
        <v>19</v>
      </c>
      <c r="BZ16" s="353"/>
      <c r="CA16" s="353"/>
      <c r="CB16" s="353"/>
      <c r="CC16" s="353"/>
      <c r="CD16" s="353"/>
      <c r="CE16" s="353">
        <v>20</v>
      </c>
      <c r="CF16" s="353"/>
      <c r="CG16" s="353"/>
      <c r="CH16" s="353"/>
      <c r="CI16" s="353"/>
      <c r="CJ16" s="353"/>
      <c r="CK16" s="353">
        <v>21</v>
      </c>
      <c r="CL16" s="353"/>
      <c r="CM16" s="353"/>
      <c r="CN16" s="353"/>
      <c r="CO16" s="353"/>
      <c r="CP16" s="353"/>
      <c r="CQ16" s="353">
        <v>22</v>
      </c>
      <c r="CR16" s="353"/>
      <c r="CS16" s="353"/>
      <c r="CT16" s="393"/>
    </row>
    <row r="17" spans="1:98" ht="6.75" customHeight="1" thickBot="1" x14ac:dyDescent="0.25">
      <c r="A17" s="402"/>
      <c r="B17" s="429"/>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50"/>
    </row>
    <row r="18" spans="1:98" ht="30" customHeight="1" thickTop="1" x14ac:dyDescent="0.2">
      <c r="A18" s="404" t="str">
        <f>入力シート!D11&amp;""</f>
        <v/>
      </c>
      <c r="B18" s="405"/>
      <c r="C18" s="504" t="s">
        <v>422</v>
      </c>
      <c r="D18" s="505"/>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6"/>
      <c r="AD18" s="347" t="s">
        <v>365</v>
      </c>
      <c r="AE18" s="347"/>
      <c r="AF18" s="347"/>
      <c r="AG18" s="340" t="s">
        <v>294</v>
      </c>
      <c r="AH18" s="340"/>
      <c r="AI18" s="340"/>
      <c r="AJ18" s="354" t="s">
        <v>292</v>
      </c>
      <c r="AK18" s="355"/>
      <c r="AL18" s="355"/>
      <c r="AM18" s="355"/>
      <c r="AN18" s="355"/>
      <c r="AO18" s="356"/>
      <c r="AP18" s="340" t="s">
        <v>295</v>
      </c>
      <c r="AQ18" s="340"/>
      <c r="AR18" s="340"/>
      <c r="AS18" s="350"/>
      <c r="AT18" s="350"/>
      <c r="AU18" s="350"/>
      <c r="AV18" s="350"/>
      <c r="AW18" s="350"/>
      <c r="AX18" s="350"/>
      <c r="AY18" s="350"/>
      <c r="AZ18" s="350"/>
      <c r="BA18" s="350"/>
      <c r="BB18" s="350"/>
      <c r="BC18" s="350"/>
      <c r="BD18" s="350"/>
      <c r="BE18" s="350"/>
      <c r="BF18" s="350"/>
      <c r="BG18" s="350"/>
      <c r="BH18" s="340" t="s">
        <v>297</v>
      </c>
      <c r="BI18" s="340"/>
      <c r="BJ18" s="340"/>
      <c r="BK18" s="347" t="s">
        <v>362</v>
      </c>
      <c r="BL18" s="347"/>
      <c r="BM18" s="347"/>
      <c r="BN18" s="340" t="s">
        <v>298</v>
      </c>
      <c r="BO18" s="340"/>
      <c r="BP18" s="340"/>
      <c r="BQ18" s="340" t="s">
        <v>291</v>
      </c>
      <c r="BR18" s="340"/>
      <c r="BS18" s="340"/>
      <c r="BT18" s="340"/>
      <c r="BU18" s="340"/>
      <c r="BV18" s="34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76" t="s">
        <v>296</v>
      </c>
      <c r="CS18" s="376"/>
      <c r="CT18" s="377"/>
    </row>
    <row r="19" spans="1:98" ht="30" customHeight="1" x14ac:dyDescent="0.2">
      <c r="A19" s="398"/>
      <c r="B19" s="399"/>
      <c r="C19" s="507"/>
      <c r="D19" s="508"/>
      <c r="E19" s="508"/>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9"/>
      <c r="AD19" s="348"/>
      <c r="AE19" s="348"/>
      <c r="AF19" s="348"/>
      <c r="AG19" s="342"/>
      <c r="AH19" s="342"/>
      <c r="AI19" s="342"/>
      <c r="AJ19" s="357"/>
      <c r="AK19" s="358"/>
      <c r="AL19" s="358"/>
      <c r="AM19" s="358"/>
      <c r="AN19" s="358"/>
      <c r="AO19" s="359"/>
      <c r="AP19" s="342"/>
      <c r="AQ19" s="342"/>
      <c r="AR19" s="342"/>
      <c r="AS19" s="351"/>
      <c r="AT19" s="351"/>
      <c r="AU19" s="351"/>
      <c r="AV19" s="351"/>
      <c r="AW19" s="351"/>
      <c r="AX19" s="351"/>
      <c r="AY19" s="351"/>
      <c r="AZ19" s="351"/>
      <c r="BA19" s="351"/>
      <c r="BB19" s="351"/>
      <c r="BC19" s="351"/>
      <c r="BD19" s="351"/>
      <c r="BE19" s="351"/>
      <c r="BF19" s="351"/>
      <c r="BG19" s="351"/>
      <c r="BH19" s="342"/>
      <c r="BI19" s="342"/>
      <c r="BJ19" s="342"/>
      <c r="BK19" s="348"/>
      <c r="BL19" s="348"/>
      <c r="BM19" s="348"/>
      <c r="BN19" s="342"/>
      <c r="BO19" s="342"/>
      <c r="BP19" s="342"/>
      <c r="BQ19" s="342"/>
      <c r="BR19" s="342"/>
      <c r="BS19" s="342"/>
      <c r="BT19" s="342"/>
      <c r="BU19" s="342"/>
      <c r="BV19" s="342"/>
      <c r="BW19" s="372"/>
      <c r="BX19" s="372"/>
      <c r="BY19" s="372"/>
      <c r="BZ19" s="372"/>
      <c r="CA19" s="372"/>
      <c r="CB19" s="372"/>
      <c r="CC19" s="372"/>
      <c r="CD19" s="372"/>
      <c r="CE19" s="372"/>
      <c r="CF19" s="372"/>
      <c r="CG19" s="372"/>
      <c r="CH19" s="372"/>
      <c r="CI19" s="372"/>
      <c r="CJ19" s="372"/>
      <c r="CK19" s="372"/>
      <c r="CL19" s="372"/>
      <c r="CM19" s="372"/>
      <c r="CN19" s="372"/>
      <c r="CO19" s="372"/>
      <c r="CP19" s="372"/>
      <c r="CQ19" s="372"/>
      <c r="CR19" s="378"/>
      <c r="CS19" s="378"/>
      <c r="CT19" s="379"/>
    </row>
    <row r="20" spans="1:98" ht="30" customHeight="1" x14ac:dyDescent="0.2">
      <c r="A20" s="398" t="s">
        <v>289</v>
      </c>
      <c r="B20" s="399"/>
      <c r="C20" s="507"/>
      <c r="D20" s="508"/>
      <c r="E20" s="508"/>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9"/>
      <c r="AD20" s="348"/>
      <c r="AE20" s="348"/>
      <c r="AF20" s="348"/>
      <c r="AG20" s="342"/>
      <c r="AH20" s="342"/>
      <c r="AI20" s="342"/>
      <c r="AJ20" s="357"/>
      <c r="AK20" s="358"/>
      <c r="AL20" s="358"/>
      <c r="AM20" s="358"/>
      <c r="AN20" s="358"/>
      <c r="AO20" s="359"/>
      <c r="AP20" s="342"/>
      <c r="AQ20" s="342"/>
      <c r="AR20" s="342"/>
      <c r="AS20" s="352"/>
      <c r="AT20" s="352"/>
      <c r="AU20" s="352"/>
      <c r="AV20" s="352"/>
      <c r="AW20" s="352"/>
      <c r="AX20" s="352"/>
      <c r="AY20" s="352"/>
      <c r="AZ20" s="352"/>
      <c r="BA20" s="352"/>
      <c r="BB20" s="352"/>
      <c r="BC20" s="352"/>
      <c r="BD20" s="352"/>
      <c r="BE20" s="352"/>
      <c r="BF20" s="352"/>
      <c r="BG20" s="352"/>
      <c r="BH20" s="342"/>
      <c r="BI20" s="342"/>
      <c r="BJ20" s="342"/>
      <c r="BK20" s="348"/>
      <c r="BL20" s="348"/>
      <c r="BM20" s="348"/>
      <c r="BN20" s="342"/>
      <c r="BO20" s="342"/>
      <c r="BP20" s="342"/>
      <c r="BQ20" s="342"/>
      <c r="BR20" s="342"/>
      <c r="BS20" s="342"/>
      <c r="BT20" s="342"/>
      <c r="BU20" s="342"/>
      <c r="BV20" s="342"/>
      <c r="BW20" s="382"/>
      <c r="BX20" s="383"/>
      <c r="BY20" s="383"/>
      <c r="BZ20" s="383"/>
      <c r="CA20" s="383"/>
      <c r="CB20" s="383"/>
      <c r="CC20" s="383"/>
      <c r="CD20" s="383"/>
      <c r="CE20" s="383"/>
      <c r="CF20" s="383"/>
      <c r="CG20" s="383"/>
      <c r="CH20" s="383"/>
      <c r="CI20" s="383"/>
      <c r="CJ20" s="383"/>
      <c r="CK20" s="383"/>
      <c r="CL20" s="383"/>
      <c r="CM20" s="383"/>
      <c r="CN20" s="383"/>
      <c r="CO20" s="383"/>
      <c r="CP20" s="383"/>
      <c r="CQ20" s="384"/>
      <c r="CR20" s="378"/>
      <c r="CS20" s="378"/>
      <c r="CT20" s="379"/>
    </row>
    <row r="21" spans="1:98" ht="30" customHeight="1" x14ac:dyDescent="0.2">
      <c r="A21" s="398" t="str">
        <f>入力シート!F11&amp;""</f>
        <v/>
      </c>
      <c r="B21" s="399"/>
      <c r="C21" s="507"/>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9"/>
      <c r="AD21" s="348"/>
      <c r="AE21" s="348"/>
      <c r="AF21" s="348"/>
      <c r="AG21" s="342"/>
      <c r="AH21" s="342"/>
      <c r="AI21" s="342"/>
      <c r="AJ21" s="501"/>
      <c r="AK21" s="502"/>
      <c r="AL21" s="502"/>
      <c r="AM21" s="502"/>
      <c r="AN21" s="502"/>
      <c r="AO21" s="503"/>
      <c r="AP21" s="342"/>
      <c r="AQ21" s="342"/>
      <c r="AR21" s="342"/>
      <c r="AS21" s="352"/>
      <c r="AT21" s="352"/>
      <c r="AU21" s="352"/>
      <c r="AV21" s="352"/>
      <c r="AW21" s="352"/>
      <c r="AX21" s="352"/>
      <c r="AY21" s="352"/>
      <c r="AZ21" s="352"/>
      <c r="BA21" s="352"/>
      <c r="BB21" s="352"/>
      <c r="BC21" s="352"/>
      <c r="BD21" s="352"/>
      <c r="BE21" s="352"/>
      <c r="BF21" s="352"/>
      <c r="BG21" s="352"/>
      <c r="BH21" s="342"/>
      <c r="BI21" s="342"/>
      <c r="BJ21" s="342"/>
      <c r="BK21" s="348"/>
      <c r="BL21" s="348"/>
      <c r="BM21" s="348"/>
      <c r="BN21" s="342"/>
      <c r="BO21" s="342"/>
      <c r="BP21" s="342"/>
      <c r="BQ21" s="342"/>
      <c r="BR21" s="342"/>
      <c r="BS21" s="342"/>
      <c r="BT21" s="342"/>
      <c r="BU21" s="342"/>
      <c r="BV21" s="342"/>
      <c r="BW21" s="388"/>
      <c r="BX21" s="389"/>
      <c r="BY21" s="389"/>
      <c r="BZ21" s="389"/>
      <c r="CA21" s="389"/>
      <c r="CB21" s="389"/>
      <c r="CC21" s="389"/>
      <c r="CD21" s="389"/>
      <c r="CE21" s="389"/>
      <c r="CF21" s="389"/>
      <c r="CG21" s="389"/>
      <c r="CH21" s="389"/>
      <c r="CI21" s="389"/>
      <c r="CJ21" s="389"/>
      <c r="CK21" s="389"/>
      <c r="CL21" s="389"/>
      <c r="CM21" s="389"/>
      <c r="CN21" s="389"/>
      <c r="CO21" s="389"/>
      <c r="CP21" s="389"/>
      <c r="CQ21" s="390"/>
      <c r="CR21" s="378"/>
      <c r="CS21" s="378"/>
      <c r="CT21" s="379"/>
    </row>
    <row r="22" spans="1:98" ht="30" customHeight="1" x14ac:dyDescent="0.2">
      <c r="A22" s="398"/>
      <c r="B22" s="399"/>
      <c r="C22" s="507"/>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9"/>
      <c r="AD22" s="348"/>
      <c r="AE22" s="348"/>
      <c r="AF22" s="348"/>
      <c r="AG22" s="342"/>
      <c r="AH22" s="342"/>
      <c r="AI22" s="342"/>
      <c r="AJ22" s="485" t="s">
        <v>380</v>
      </c>
      <c r="AK22" s="486"/>
      <c r="AL22" s="486"/>
      <c r="AM22" s="486"/>
      <c r="AN22" s="486"/>
      <c r="AO22" s="487"/>
      <c r="AP22" s="342"/>
      <c r="AQ22" s="342"/>
      <c r="AR22" s="342"/>
      <c r="AS22" s="351"/>
      <c r="AT22" s="351"/>
      <c r="AU22" s="351"/>
      <c r="AV22" s="351"/>
      <c r="AW22" s="351"/>
      <c r="AX22" s="351"/>
      <c r="AY22" s="351"/>
      <c r="AZ22" s="351"/>
      <c r="BA22" s="351"/>
      <c r="BB22" s="351"/>
      <c r="BC22" s="351"/>
      <c r="BD22" s="351"/>
      <c r="BE22" s="351"/>
      <c r="BF22" s="351"/>
      <c r="BG22" s="351"/>
      <c r="BH22" s="342"/>
      <c r="BI22" s="342"/>
      <c r="BJ22" s="342"/>
      <c r="BK22" s="348"/>
      <c r="BL22" s="348"/>
      <c r="BM22" s="348"/>
      <c r="BN22" s="342"/>
      <c r="BO22" s="342"/>
      <c r="BP22" s="342"/>
      <c r="BQ22" s="342"/>
      <c r="BR22" s="342"/>
      <c r="BS22" s="342"/>
      <c r="BT22" s="342"/>
      <c r="BU22" s="342"/>
      <c r="BV22" s="342"/>
      <c r="BW22" s="367"/>
      <c r="BX22" s="368"/>
      <c r="BY22" s="368"/>
      <c r="BZ22" s="368"/>
      <c r="CA22" s="368"/>
      <c r="CB22" s="368"/>
      <c r="CC22" s="368"/>
      <c r="CD22" s="368"/>
      <c r="CE22" s="368"/>
      <c r="CF22" s="368"/>
      <c r="CG22" s="368"/>
      <c r="CH22" s="368"/>
      <c r="CI22" s="368"/>
      <c r="CJ22" s="368"/>
      <c r="CK22" s="368"/>
      <c r="CL22" s="368"/>
      <c r="CM22" s="368"/>
      <c r="CN22" s="368"/>
      <c r="CO22" s="368"/>
      <c r="CP22" s="368"/>
      <c r="CQ22" s="369"/>
      <c r="CR22" s="378"/>
      <c r="CS22" s="378"/>
      <c r="CT22" s="379"/>
    </row>
    <row r="23" spans="1:98" ht="30" customHeight="1" x14ac:dyDescent="0.2">
      <c r="A23" s="398" t="s">
        <v>290</v>
      </c>
      <c r="B23" s="399"/>
      <c r="C23" s="507"/>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9"/>
      <c r="AD23" s="348"/>
      <c r="AE23" s="348"/>
      <c r="AF23" s="348"/>
      <c r="AG23" s="342"/>
      <c r="AH23" s="342"/>
      <c r="AI23" s="342"/>
      <c r="AJ23" s="488"/>
      <c r="AK23" s="489"/>
      <c r="AL23" s="489"/>
      <c r="AM23" s="489"/>
      <c r="AN23" s="489"/>
      <c r="AO23" s="490"/>
      <c r="AP23" s="342"/>
      <c r="AQ23" s="342"/>
      <c r="AR23" s="342"/>
      <c r="AS23" s="351"/>
      <c r="AT23" s="351"/>
      <c r="AU23" s="351"/>
      <c r="AV23" s="351"/>
      <c r="AW23" s="351"/>
      <c r="AX23" s="351"/>
      <c r="AY23" s="351"/>
      <c r="AZ23" s="351"/>
      <c r="BA23" s="351"/>
      <c r="BB23" s="351"/>
      <c r="BC23" s="351"/>
      <c r="BD23" s="351"/>
      <c r="BE23" s="351"/>
      <c r="BF23" s="351"/>
      <c r="BG23" s="351"/>
      <c r="BH23" s="342"/>
      <c r="BI23" s="342"/>
      <c r="BJ23" s="342"/>
      <c r="BK23" s="348"/>
      <c r="BL23" s="348"/>
      <c r="BM23" s="348"/>
      <c r="BN23" s="342"/>
      <c r="BO23" s="342"/>
      <c r="BP23" s="342"/>
      <c r="BQ23" s="342"/>
      <c r="BR23" s="342"/>
      <c r="BS23" s="342"/>
      <c r="BT23" s="342"/>
      <c r="BU23" s="342"/>
      <c r="BV23" s="342"/>
      <c r="BW23" s="373" t="s">
        <v>299</v>
      </c>
      <c r="BX23" s="374"/>
      <c r="BY23" s="374"/>
      <c r="BZ23" s="374"/>
      <c r="CA23" s="374"/>
      <c r="CB23" s="374"/>
      <c r="CC23" s="374"/>
      <c r="CD23" s="374"/>
      <c r="CE23" s="374"/>
      <c r="CF23" s="374"/>
      <c r="CG23" s="374"/>
      <c r="CH23" s="374"/>
      <c r="CI23" s="374"/>
      <c r="CJ23" s="374"/>
      <c r="CK23" s="374"/>
      <c r="CL23" s="374"/>
      <c r="CM23" s="374"/>
      <c r="CN23" s="374"/>
      <c r="CO23" s="374"/>
      <c r="CP23" s="374"/>
      <c r="CQ23" s="375"/>
      <c r="CR23" s="378"/>
      <c r="CS23" s="378"/>
      <c r="CT23" s="379"/>
    </row>
    <row r="24" spans="1:98" ht="30" customHeight="1" x14ac:dyDescent="0.2">
      <c r="A24" s="406" t="str">
        <f>入力シート!H11&amp;""</f>
        <v/>
      </c>
      <c r="B24" s="407"/>
      <c r="C24" s="507"/>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9"/>
      <c r="AD24" s="348"/>
      <c r="AE24" s="348"/>
      <c r="AF24" s="348"/>
      <c r="AG24" s="342"/>
      <c r="AH24" s="342"/>
      <c r="AI24" s="342"/>
      <c r="AJ24" s="488"/>
      <c r="AK24" s="489"/>
      <c r="AL24" s="489"/>
      <c r="AM24" s="489"/>
      <c r="AN24" s="489"/>
      <c r="AO24" s="490"/>
      <c r="AP24" s="342"/>
      <c r="AQ24" s="342"/>
      <c r="AR24" s="342"/>
      <c r="AS24" s="352"/>
      <c r="AT24" s="352"/>
      <c r="AU24" s="352"/>
      <c r="AV24" s="352"/>
      <c r="AW24" s="352"/>
      <c r="AX24" s="352"/>
      <c r="AY24" s="352"/>
      <c r="AZ24" s="352"/>
      <c r="BA24" s="352"/>
      <c r="BB24" s="352"/>
      <c r="BC24" s="352"/>
      <c r="BD24" s="352"/>
      <c r="BE24" s="352"/>
      <c r="BF24" s="352"/>
      <c r="BG24" s="352"/>
      <c r="BH24" s="342"/>
      <c r="BI24" s="342"/>
      <c r="BJ24" s="342"/>
      <c r="BK24" s="348"/>
      <c r="BL24" s="348"/>
      <c r="BM24" s="348"/>
      <c r="BN24" s="342"/>
      <c r="BO24" s="342"/>
      <c r="BP24" s="342"/>
      <c r="BQ24" s="342"/>
      <c r="BR24" s="342"/>
      <c r="BS24" s="342"/>
      <c r="BT24" s="342"/>
      <c r="BU24" s="342"/>
      <c r="BV24" s="342"/>
      <c r="BW24" s="385"/>
      <c r="BX24" s="386"/>
      <c r="BY24" s="386"/>
      <c r="BZ24" s="386"/>
      <c r="CA24" s="386"/>
      <c r="CB24" s="386"/>
      <c r="CC24" s="386"/>
      <c r="CD24" s="386"/>
      <c r="CE24" s="386"/>
      <c r="CF24" s="386"/>
      <c r="CG24" s="386"/>
      <c r="CH24" s="386"/>
      <c r="CI24" s="386"/>
      <c r="CJ24" s="386"/>
      <c r="CK24" s="386"/>
      <c r="CL24" s="386"/>
      <c r="CM24" s="386"/>
      <c r="CN24" s="386"/>
      <c r="CO24" s="386"/>
      <c r="CP24" s="386"/>
      <c r="CQ24" s="387"/>
      <c r="CR24" s="378"/>
      <c r="CS24" s="378"/>
      <c r="CT24" s="379"/>
    </row>
    <row r="25" spans="1:98" ht="30" customHeight="1" thickBot="1" x14ac:dyDescent="0.25">
      <c r="A25" s="408"/>
      <c r="B25" s="409"/>
      <c r="C25" s="510"/>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2"/>
      <c r="AD25" s="349"/>
      <c r="AE25" s="349"/>
      <c r="AF25" s="349"/>
      <c r="AG25" s="364"/>
      <c r="AH25" s="364"/>
      <c r="AI25" s="364"/>
      <c r="AJ25" s="491"/>
      <c r="AK25" s="492"/>
      <c r="AL25" s="492"/>
      <c r="AM25" s="492"/>
      <c r="AN25" s="492"/>
      <c r="AO25" s="493"/>
      <c r="AP25" s="364"/>
      <c r="AQ25" s="364"/>
      <c r="AR25" s="364"/>
      <c r="AS25" s="363"/>
      <c r="AT25" s="363"/>
      <c r="AU25" s="363"/>
      <c r="AV25" s="363"/>
      <c r="AW25" s="363"/>
      <c r="AX25" s="363"/>
      <c r="AY25" s="363"/>
      <c r="AZ25" s="363"/>
      <c r="BA25" s="363"/>
      <c r="BB25" s="363"/>
      <c r="BC25" s="363"/>
      <c r="BD25" s="363"/>
      <c r="BE25" s="363"/>
      <c r="BF25" s="363"/>
      <c r="BG25" s="363"/>
      <c r="BH25" s="364"/>
      <c r="BI25" s="364"/>
      <c r="BJ25" s="364"/>
      <c r="BK25" s="349"/>
      <c r="BL25" s="349"/>
      <c r="BM25" s="349"/>
      <c r="BN25" s="364"/>
      <c r="BO25" s="364"/>
      <c r="BP25" s="364"/>
      <c r="BQ25" s="364"/>
      <c r="BR25" s="364"/>
      <c r="BS25" s="364"/>
      <c r="BT25" s="364"/>
      <c r="BU25" s="364"/>
      <c r="BV25" s="364"/>
      <c r="BW25" s="360"/>
      <c r="BX25" s="361"/>
      <c r="BY25" s="361"/>
      <c r="BZ25" s="361"/>
      <c r="CA25" s="361"/>
      <c r="CB25" s="361"/>
      <c r="CC25" s="361"/>
      <c r="CD25" s="361"/>
      <c r="CE25" s="361"/>
      <c r="CF25" s="361"/>
      <c r="CG25" s="361"/>
      <c r="CH25" s="361"/>
      <c r="CI25" s="361"/>
      <c r="CJ25" s="361"/>
      <c r="CK25" s="361"/>
      <c r="CL25" s="361"/>
      <c r="CM25" s="361"/>
      <c r="CN25" s="361"/>
      <c r="CO25" s="361"/>
      <c r="CP25" s="361"/>
      <c r="CQ25" s="362"/>
      <c r="CR25" s="380"/>
      <c r="CS25" s="380"/>
      <c r="CT25" s="381"/>
    </row>
    <row r="26" spans="1:98" ht="11.25" customHeight="1" x14ac:dyDescent="0.15">
      <c r="A26" s="400" t="s">
        <v>146</v>
      </c>
      <c r="B26" s="401"/>
      <c r="C26" s="153"/>
      <c r="D26" s="146"/>
      <c r="E26" s="353">
        <v>7</v>
      </c>
      <c r="F26" s="353"/>
      <c r="G26" s="353"/>
      <c r="H26" s="353"/>
      <c r="I26" s="353"/>
      <c r="J26" s="353"/>
      <c r="K26" s="353">
        <v>8</v>
      </c>
      <c r="L26" s="353"/>
      <c r="M26" s="353"/>
      <c r="N26" s="353"/>
      <c r="O26" s="353"/>
      <c r="P26" s="353"/>
      <c r="Q26" s="353">
        <v>9</v>
      </c>
      <c r="R26" s="353"/>
      <c r="S26" s="353"/>
      <c r="T26" s="353"/>
      <c r="U26" s="353"/>
      <c r="V26" s="353"/>
      <c r="W26" s="353">
        <v>10</v>
      </c>
      <c r="X26" s="353"/>
      <c r="Y26" s="353"/>
      <c r="Z26" s="353"/>
      <c r="AA26" s="353"/>
      <c r="AB26" s="353"/>
      <c r="AC26" s="353">
        <v>11</v>
      </c>
      <c r="AD26" s="353"/>
      <c r="AE26" s="353"/>
      <c r="AF26" s="353"/>
      <c r="AG26" s="353"/>
      <c r="AH26" s="353"/>
      <c r="AI26" s="353">
        <v>12</v>
      </c>
      <c r="AJ26" s="353"/>
      <c r="AK26" s="353"/>
      <c r="AL26" s="353"/>
      <c r="AM26" s="353"/>
      <c r="AN26" s="353"/>
      <c r="AO26" s="353">
        <v>13</v>
      </c>
      <c r="AP26" s="353"/>
      <c r="AQ26" s="353"/>
      <c r="AR26" s="353"/>
      <c r="AS26" s="353"/>
      <c r="AT26" s="353"/>
      <c r="AU26" s="353">
        <v>14</v>
      </c>
      <c r="AV26" s="353"/>
      <c r="AW26" s="353"/>
      <c r="AX26" s="353"/>
      <c r="AY26" s="353"/>
      <c r="AZ26" s="353"/>
      <c r="BA26" s="353">
        <v>15</v>
      </c>
      <c r="BB26" s="353"/>
      <c r="BC26" s="353"/>
      <c r="BD26" s="353"/>
      <c r="BE26" s="353"/>
      <c r="BF26" s="353"/>
      <c r="BG26" s="353">
        <v>16</v>
      </c>
      <c r="BH26" s="353"/>
      <c r="BI26" s="353"/>
      <c r="BJ26" s="353"/>
      <c r="BK26" s="353"/>
      <c r="BL26" s="353"/>
      <c r="BM26" s="353">
        <v>17</v>
      </c>
      <c r="BN26" s="353"/>
      <c r="BO26" s="353"/>
      <c r="BP26" s="353"/>
      <c r="BQ26" s="353"/>
      <c r="BR26" s="353"/>
      <c r="BS26" s="353">
        <v>18</v>
      </c>
      <c r="BT26" s="353"/>
      <c r="BU26" s="353"/>
      <c r="BV26" s="353"/>
      <c r="BW26" s="353"/>
      <c r="BX26" s="353"/>
      <c r="BY26" s="353">
        <v>19</v>
      </c>
      <c r="BZ26" s="353"/>
      <c r="CA26" s="353"/>
      <c r="CB26" s="353"/>
      <c r="CC26" s="353"/>
      <c r="CD26" s="353"/>
      <c r="CE26" s="353">
        <v>20</v>
      </c>
      <c r="CF26" s="353"/>
      <c r="CG26" s="353"/>
      <c r="CH26" s="353"/>
      <c r="CI26" s="353"/>
      <c r="CJ26" s="353"/>
      <c r="CK26" s="353">
        <v>21</v>
      </c>
      <c r="CL26" s="353"/>
      <c r="CM26" s="353"/>
      <c r="CN26" s="353"/>
      <c r="CO26" s="353"/>
      <c r="CP26" s="353"/>
      <c r="CQ26" s="353">
        <v>22</v>
      </c>
      <c r="CR26" s="353"/>
      <c r="CS26" s="353"/>
      <c r="CT26" s="393"/>
    </row>
    <row r="27" spans="1:98" ht="6.75" customHeight="1" thickBot="1" x14ac:dyDescent="0.25">
      <c r="A27" s="402"/>
      <c r="B27" s="403"/>
      <c r="C27" s="154"/>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52"/>
    </row>
    <row r="28" spans="1:98" ht="30" customHeight="1" thickTop="1" x14ac:dyDescent="0.2">
      <c r="A28" s="404" t="str">
        <f>入力シート!D13&amp;""</f>
        <v/>
      </c>
      <c r="B28" s="405"/>
      <c r="C28" s="339" t="s">
        <v>301</v>
      </c>
      <c r="D28" s="340"/>
      <c r="E28" s="340"/>
      <c r="F28" s="340"/>
      <c r="G28" s="340"/>
      <c r="H28" s="340"/>
      <c r="I28" s="340" t="s">
        <v>293</v>
      </c>
      <c r="J28" s="340"/>
      <c r="K28" s="340"/>
      <c r="L28" s="340"/>
      <c r="M28" s="340"/>
      <c r="N28" s="340"/>
      <c r="O28" s="347" t="s">
        <v>364</v>
      </c>
      <c r="P28" s="347"/>
      <c r="Q28" s="347"/>
      <c r="R28" s="350"/>
      <c r="S28" s="350"/>
      <c r="T28" s="350"/>
      <c r="U28" s="350"/>
      <c r="V28" s="350"/>
      <c r="W28" s="350"/>
      <c r="X28" s="350"/>
      <c r="Y28" s="350"/>
      <c r="Z28" s="350"/>
      <c r="AA28" s="350"/>
      <c r="AB28" s="350"/>
      <c r="AC28" s="350"/>
      <c r="AD28" s="350"/>
      <c r="AE28" s="350"/>
      <c r="AF28" s="350"/>
      <c r="AG28" s="340" t="s">
        <v>305</v>
      </c>
      <c r="AH28" s="340"/>
      <c r="AI28" s="340"/>
      <c r="AJ28" s="340" t="s">
        <v>304</v>
      </c>
      <c r="AK28" s="340"/>
      <c r="AL28" s="340"/>
      <c r="AM28" s="340"/>
      <c r="AN28" s="340"/>
      <c r="AO28" s="340"/>
      <c r="AP28" s="354" t="s">
        <v>300</v>
      </c>
      <c r="AQ28" s="355"/>
      <c r="AR28" s="356"/>
      <c r="AS28" s="354"/>
      <c r="AT28" s="355"/>
      <c r="AU28" s="355"/>
      <c r="AV28" s="417" t="s">
        <v>359</v>
      </c>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c r="BW28" s="418"/>
      <c r="BX28" s="418"/>
      <c r="BY28" s="418"/>
      <c r="BZ28" s="418"/>
      <c r="CA28" s="418"/>
      <c r="CB28" s="418"/>
      <c r="CC28" s="418"/>
      <c r="CD28" s="418"/>
      <c r="CE28" s="418"/>
      <c r="CF28" s="418"/>
      <c r="CG28" s="418"/>
      <c r="CH28" s="418"/>
      <c r="CI28" s="418"/>
      <c r="CJ28" s="418"/>
      <c r="CK28" s="418"/>
      <c r="CL28" s="418"/>
      <c r="CM28" s="418"/>
      <c r="CN28" s="418"/>
      <c r="CO28" s="418"/>
      <c r="CP28" s="418"/>
      <c r="CQ28" s="418"/>
      <c r="CR28" s="418"/>
      <c r="CS28" s="418"/>
      <c r="CT28" s="419"/>
    </row>
    <row r="29" spans="1:98" ht="30" customHeight="1" x14ac:dyDescent="0.2">
      <c r="A29" s="398"/>
      <c r="B29" s="399"/>
      <c r="C29" s="341" t="s">
        <v>302</v>
      </c>
      <c r="D29" s="342"/>
      <c r="E29" s="342"/>
      <c r="F29" s="342"/>
      <c r="G29" s="342"/>
      <c r="H29" s="342"/>
      <c r="I29" s="342"/>
      <c r="J29" s="342"/>
      <c r="K29" s="342"/>
      <c r="L29" s="342"/>
      <c r="M29" s="342"/>
      <c r="N29" s="342"/>
      <c r="O29" s="348"/>
      <c r="P29" s="348"/>
      <c r="Q29" s="348"/>
      <c r="R29" s="351"/>
      <c r="S29" s="351"/>
      <c r="T29" s="351"/>
      <c r="U29" s="351"/>
      <c r="V29" s="351"/>
      <c r="W29" s="351"/>
      <c r="X29" s="351"/>
      <c r="Y29" s="351"/>
      <c r="Z29" s="351"/>
      <c r="AA29" s="351"/>
      <c r="AB29" s="351"/>
      <c r="AC29" s="351"/>
      <c r="AD29" s="351"/>
      <c r="AE29" s="351"/>
      <c r="AF29" s="351"/>
      <c r="AG29" s="342"/>
      <c r="AH29" s="342"/>
      <c r="AI29" s="342"/>
      <c r="AJ29" s="342"/>
      <c r="AK29" s="342"/>
      <c r="AL29" s="342"/>
      <c r="AM29" s="342"/>
      <c r="AN29" s="342"/>
      <c r="AO29" s="342"/>
      <c r="AP29" s="357"/>
      <c r="AQ29" s="358"/>
      <c r="AR29" s="359"/>
      <c r="AS29" s="357"/>
      <c r="AT29" s="358"/>
      <c r="AU29" s="358"/>
      <c r="AV29" s="388"/>
      <c r="AW29" s="389"/>
      <c r="AX29" s="389"/>
      <c r="AY29" s="389"/>
      <c r="AZ29" s="389"/>
      <c r="BA29" s="389"/>
      <c r="BB29" s="389"/>
      <c r="BC29" s="389"/>
      <c r="BD29" s="389"/>
      <c r="BE29" s="389"/>
      <c r="BF29" s="389"/>
      <c r="BG29" s="389"/>
      <c r="BH29" s="389"/>
      <c r="BI29" s="389"/>
      <c r="BJ29" s="389"/>
      <c r="BK29" s="389"/>
      <c r="BL29" s="389"/>
      <c r="BM29" s="389"/>
      <c r="BN29" s="389"/>
      <c r="BO29" s="389"/>
      <c r="BP29" s="389"/>
      <c r="BQ29" s="389"/>
      <c r="BR29" s="389"/>
      <c r="BS29" s="389"/>
      <c r="BT29" s="389"/>
      <c r="BU29" s="389"/>
      <c r="BV29" s="389"/>
      <c r="BW29" s="389"/>
      <c r="BX29" s="389"/>
      <c r="BY29" s="389"/>
      <c r="BZ29" s="389"/>
      <c r="CA29" s="389"/>
      <c r="CB29" s="389"/>
      <c r="CC29" s="389"/>
      <c r="CD29" s="389"/>
      <c r="CE29" s="389"/>
      <c r="CF29" s="389"/>
      <c r="CG29" s="389"/>
      <c r="CH29" s="389"/>
      <c r="CI29" s="389"/>
      <c r="CJ29" s="389"/>
      <c r="CK29" s="389"/>
      <c r="CL29" s="389"/>
      <c r="CM29" s="389"/>
      <c r="CN29" s="389"/>
      <c r="CO29" s="389"/>
      <c r="CP29" s="389"/>
      <c r="CQ29" s="389"/>
      <c r="CR29" s="389"/>
      <c r="CS29" s="389"/>
      <c r="CT29" s="410"/>
    </row>
    <row r="30" spans="1:98" ht="30" customHeight="1" x14ac:dyDescent="0.2">
      <c r="A30" s="398" t="s">
        <v>289</v>
      </c>
      <c r="B30" s="399"/>
      <c r="C30" s="341"/>
      <c r="D30" s="342"/>
      <c r="E30" s="342"/>
      <c r="F30" s="342"/>
      <c r="G30" s="342"/>
      <c r="H30" s="342"/>
      <c r="I30" s="342"/>
      <c r="J30" s="342"/>
      <c r="K30" s="342"/>
      <c r="L30" s="342"/>
      <c r="M30" s="342"/>
      <c r="N30" s="342"/>
      <c r="O30" s="348"/>
      <c r="P30" s="348"/>
      <c r="Q30" s="348"/>
      <c r="R30" s="352"/>
      <c r="S30" s="352"/>
      <c r="T30" s="352"/>
      <c r="U30" s="352"/>
      <c r="V30" s="352"/>
      <c r="W30" s="352"/>
      <c r="X30" s="352"/>
      <c r="Y30" s="352"/>
      <c r="Z30" s="352"/>
      <c r="AA30" s="352"/>
      <c r="AB30" s="352"/>
      <c r="AC30" s="352"/>
      <c r="AD30" s="352"/>
      <c r="AE30" s="352"/>
      <c r="AF30" s="352"/>
      <c r="AG30" s="342"/>
      <c r="AH30" s="342"/>
      <c r="AI30" s="342"/>
      <c r="AJ30" s="342"/>
      <c r="AK30" s="342"/>
      <c r="AL30" s="342"/>
      <c r="AM30" s="342"/>
      <c r="AN30" s="342"/>
      <c r="AO30" s="342"/>
      <c r="AP30" s="357"/>
      <c r="AQ30" s="358"/>
      <c r="AR30" s="359"/>
      <c r="AS30" s="357"/>
      <c r="AT30" s="358"/>
      <c r="AU30" s="358"/>
      <c r="AV30" s="388"/>
      <c r="AW30" s="389"/>
      <c r="AX30" s="389"/>
      <c r="AY30" s="389"/>
      <c r="AZ30" s="389"/>
      <c r="BA30" s="389"/>
      <c r="BB30" s="389"/>
      <c r="BC30" s="389"/>
      <c r="BD30" s="389"/>
      <c r="BE30" s="389"/>
      <c r="BF30" s="389"/>
      <c r="BG30" s="389"/>
      <c r="BH30" s="389"/>
      <c r="BI30" s="389"/>
      <c r="BJ30" s="389"/>
      <c r="BK30" s="389"/>
      <c r="BL30" s="389"/>
      <c r="BM30" s="389"/>
      <c r="BN30" s="389"/>
      <c r="BO30" s="389"/>
      <c r="BP30" s="389"/>
      <c r="BQ30" s="389"/>
      <c r="BR30" s="389"/>
      <c r="BS30" s="389"/>
      <c r="BT30" s="389"/>
      <c r="BU30" s="389"/>
      <c r="BV30" s="389"/>
      <c r="BW30" s="389"/>
      <c r="BX30" s="389"/>
      <c r="BY30" s="389"/>
      <c r="BZ30" s="389"/>
      <c r="CA30" s="389"/>
      <c r="CB30" s="389"/>
      <c r="CC30" s="389"/>
      <c r="CD30" s="389"/>
      <c r="CE30" s="389"/>
      <c r="CF30" s="389"/>
      <c r="CG30" s="389"/>
      <c r="CH30" s="389"/>
      <c r="CI30" s="389"/>
      <c r="CJ30" s="389"/>
      <c r="CK30" s="389"/>
      <c r="CL30" s="389"/>
      <c r="CM30" s="389"/>
      <c r="CN30" s="389"/>
      <c r="CO30" s="389"/>
      <c r="CP30" s="389"/>
      <c r="CQ30" s="389"/>
      <c r="CR30" s="389"/>
      <c r="CS30" s="389"/>
      <c r="CT30" s="410"/>
    </row>
    <row r="31" spans="1:98" ht="30" customHeight="1" x14ac:dyDescent="0.2">
      <c r="A31" s="398" t="str">
        <f>入力シート!F13&amp;""</f>
        <v/>
      </c>
      <c r="B31" s="399"/>
      <c r="C31" s="341"/>
      <c r="D31" s="342"/>
      <c r="E31" s="342"/>
      <c r="F31" s="342"/>
      <c r="G31" s="342"/>
      <c r="H31" s="342"/>
      <c r="I31" s="342"/>
      <c r="J31" s="342"/>
      <c r="K31" s="342"/>
      <c r="L31" s="342"/>
      <c r="M31" s="342"/>
      <c r="N31" s="342"/>
      <c r="O31" s="348"/>
      <c r="P31" s="348"/>
      <c r="Q31" s="348"/>
      <c r="R31" s="352"/>
      <c r="S31" s="352"/>
      <c r="T31" s="352"/>
      <c r="U31" s="352"/>
      <c r="V31" s="352"/>
      <c r="W31" s="352"/>
      <c r="X31" s="352"/>
      <c r="Y31" s="352"/>
      <c r="Z31" s="352"/>
      <c r="AA31" s="352"/>
      <c r="AB31" s="352"/>
      <c r="AC31" s="352"/>
      <c r="AD31" s="352"/>
      <c r="AE31" s="352"/>
      <c r="AF31" s="352"/>
      <c r="AG31" s="342"/>
      <c r="AH31" s="342"/>
      <c r="AI31" s="342"/>
      <c r="AJ31" s="342"/>
      <c r="AK31" s="342"/>
      <c r="AL31" s="342"/>
      <c r="AM31" s="342"/>
      <c r="AN31" s="342"/>
      <c r="AO31" s="342"/>
      <c r="AP31" s="357"/>
      <c r="AQ31" s="358"/>
      <c r="AR31" s="359"/>
      <c r="AS31" s="357"/>
      <c r="AT31" s="358"/>
      <c r="AU31" s="358"/>
      <c r="AV31" s="388"/>
      <c r="AW31" s="389"/>
      <c r="AX31" s="389"/>
      <c r="AY31" s="389"/>
      <c r="AZ31" s="389"/>
      <c r="BA31" s="389"/>
      <c r="BB31" s="389"/>
      <c r="BC31" s="389"/>
      <c r="BD31" s="389"/>
      <c r="BE31" s="389"/>
      <c r="BF31" s="389"/>
      <c r="BG31" s="389"/>
      <c r="BH31" s="389"/>
      <c r="BI31" s="389"/>
      <c r="BJ31" s="389"/>
      <c r="BK31" s="389"/>
      <c r="BL31" s="389"/>
      <c r="BM31" s="389"/>
      <c r="BN31" s="389"/>
      <c r="BO31" s="389"/>
      <c r="BP31" s="389"/>
      <c r="BQ31" s="389"/>
      <c r="BR31" s="389"/>
      <c r="BS31" s="389"/>
      <c r="BT31" s="389"/>
      <c r="BU31" s="389"/>
      <c r="BV31" s="389"/>
      <c r="BW31" s="389"/>
      <c r="BX31" s="389"/>
      <c r="BY31" s="389"/>
      <c r="BZ31" s="389"/>
      <c r="CA31" s="389"/>
      <c r="CB31" s="389"/>
      <c r="CC31" s="389"/>
      <c r="CD31" s="389"/>
      <c r="CE31" s="389"/>
      <c r="CF31" s="389"/>
      <c r="CG31" s="389"/>
      <c r="CH31" s="389"/>
      <c r="CI31" s="389"/>
      <c r="CJ31" s="389"/>
      <c r="CK31" s="389"/>
      <c r="CL31" s="389"/>
      <c r="CM31" s="389"/>
      <c r="CN31" s="389"/>
      <c r="CO31" s="389"/>
      <c r="CP31" s="389"/>
      <c r="CQ31" s="389"/>
      <c r="CR31" s="389"/>
      <c r="CS31" s="389"/>
      <c r="CT31" s="410"/>
    </row>
    <row r="32" spans="1:98" ht="30" customHeight="1" x14ac:dyDescent="0.2">
      <c r="A32" s="398"/>
      <c r="B32" s="399"/>
      <c r="C32" s="343"/>
      <c r="D32" s="344"/>
      <c r="E32" s="344"/>
      <c r="F32" s="344"/>
      <c r="G32" s="344"/>
      <c r="H32" s="344"/>
      <c r="I32" s="342"/>
      <c r="J32" s="342"/>
      <c r="K32" s="342"/>
      <c r="L32" s="342"/>
      <c r="M32" s="342"/>
      <c r="N32" s="342"/>
      <c r="O32" s="348"/>
      <c r="P32" s="348"/>
      <c r="Q32" s="348"/>
      <c r="R32" s="351"/>
      <c r="S32" s="351"/>
      <c r="T32" s="351"/>
      <c r="U32" s="351"/>
      <c r="V32" s="351"/>
      <c r="W32" s="351"/>
      <c r="X32" s="351"/>
      <c r="Y32" s="351"/>
      <c r="Z32" s="351"/>
      <c r="AA32" s="351"/>
      <c r="AB32" s="351"/>
      <c r="AC32" s="351"/>
      <c r="AD32" s="351"/>
      <c r="AE32" s="351"/>
      <c r="AF32" s="351"/>
      <c r="AG32" s="342"/>
      <c r="AH32" s="342"/>
      <c r="AI32" s="342"/>
      <c r="AJ32" s="342"/>
      <c r="AK32" s="342"/>
      <c r="AL32" s="342"/>
      <c r="AM32" s="342"/>
      <c r="AN32" s="342"/>
      <c r="AO32" s="342"/>
      <c r="AP32" s="357"/>
      <c r="AQ32" s="358"/>
      <c r="AR32" s="359"/>
      <c r="AS32" s="357"/>
      <c r="AT32" s="358"/>
      <c r="AU32" s="358"/>
      <c r="AV32" s="373" t="s">
        <v>360</v>
      </c>
      <c r="AW32" s="374"/>
      <c r="AX32" s="374"/>
      <c r="AY32" s="374"/>
      <c r="AZ32" s="374"/>
      <c r="BA32" s="374"/>
      <c r="BB32" s="374"/>
      <c r="BC32" s="374"/>
      <c r="BD32" s="374"/>
      <c r="BE32" s="374"/>
      <c r="BF32" s="374"/>
      <c r="BG32" s="374"/>
      <c r="BH32" s="374"/>
      <c r="BI32" s="374"/>
      <c r="BJ32" s="374"/>
      <c r="BK32" s="374"/>
      <c r="BL32" s="374"/>
      <c r="BM32" s="374"/>
      <c r="BN32" s="374"/>
      <c r="BO32" s="374"/>
      <c r="BP32" s="374"/>
      <c r="BQ32" s="374"/>
      <c r="BR32" s="374"/>
      <c r="BS32" s="374"/>
      <c r="BT32" s="374"/>
      <c r="BU32" s="374"/>
      <c r="BV32" s="374"/>
      <c r="BW32" s="374"/>
      <c r="BX32" s="374"/>
      <c r="BY32" s="374"/>
      <c r="BZ32" s="374"/>
      <c r="CA32" s="374"/>
      <c r="CB32" s="374"/>
      <c r="CC32" s="374"/>
      <c r="CD32" s="374"/>
      <c r="CE32" s="374"/>
      <c r="CF32" s="374"/>
      <c r="CG32" s="374"/>
      <c r="CH32" s="374"/>
      <c r="CI32" s="374"/>
      <c r="CJ32" s="374"/>
      <c r="CK32" s="374"/>
      <c r="CL32" s="374"/>
      <c r="CM32" s="374"/>
      <c r="CN32" s="374"/>
      <c r="CO32" s="374"/>
      <c r="CP32" s="374"/>
      <c r="CQ32" s="374"/>
      <c r="CR32" s="374"/>
      <c r="CS32" s="374"/>
      <c r="CT32" s="414"/>
    </row>
    <row r="33" spans="1:98" ht="30" customHeight="1" x14ac:dyDescent="0.2">
      <c r="A33" s="398" t="s">
        <v>290</v>
      </c>
      <c r="B33" s="399"/>
      <c r="C33" s="343"/>
      <c r="D33" s="344"/>
      <c r="E33" s="344"/>
      <c r="F33" s="344"/>
      <c r="G33" s="344"/>
      <c r="H33" s="344"/>
      <c r="I33" s="342"/>
      <c r="J33" s="342"/>
      <c r="K33" s="342"/>
      <c r="L33" s="342"/>
      <c r="M33" s="342"/>
      <c r="N33" s="342"/>
      <c r="O33" s="348"/>
      <c r="P33" s="348"/>
      <c r="Q33" s="348"/>
      <c r="R33" s="351"/>
      <c r="S33" s="351"/>
      <c r="T33" s="351"/>
      <c r="U33" s="351"/>
      <c r="V33" s="351"/>
      <c r="W33" s="351"/>
      <c r="X33" s="351"/>
      <c r="Y33" s="351"/>
      <c r="Z33" s="351"/>
      <c r="AA33" s="351"/>
      <c r="AB33" s="351"/>
      <c r="AC33" s="351"/>
      <c r="AD33" s="351"/>
      <c r="AE33" s="351"/>
      <c r="AF33" s="351"/>
      <c r="AG33" s="342"/>
      <c r="AH33" s="342"/>
      <c r="AI33" s="342"/>
      <c r="AJ33" s="342"/>
      <c r="AK33" s="342"/>
      <c r="AL33" s="342"/>
      <c r="AM33" s="342"/>
      <c r="AN33" s="342"/>
      <c r="AO33" s="342"/>
      <c r="AP33" s="357"/>
      <c r="AQ33" s="358"/>
      <c r="AR33" s="359"/>
      <c r="AS33" s="357"/>
      <c r="AT33" s="358"/>
      <c r="AU33" s="358"/>
      <c r="AV33" s="388"/>
      <c r="AW33" s="389"/>
      <c r="AX33" s="389"/>
      <c r="AY33" s="389"/>
      <c r="AZ33" s="389"/>
      <c r="BA33" s="389"/>
      <c r="BB33" s="389"/>
      <c r="BC33" s="389"/>
      <c r="BD33" s="389"/>
      <c r="BE33" s="389"/>
      <c r="BF33" s="389"/>
      <c r="BG33" s="389"/>
      <c r="BH33" s="389"/>
      <c r="BI33" s="389"/>
      <c r="BJ33" s="389"/>
      <c r="BK33" s="389"/>
      <c r="BL33" s="389"/>
      <c r="BM33" s="389"/>
      <c r="BN33" s="389"/>
      <c r="BO33" s="389"/>
      <c r="BP33" s="389"/>
      <c r="BQ33" s="389"/>
      <c r="BR33" s="389"/>
      <c r="BS33" s="389"/>
      <c r="BT33" s="389"/>
      <c r="BU33" s="389"/>
      <c r="BV33" s="389"/>
      <c r="BW33" s="389"/>
      <c r="BX33" s="389"/>
      <c r="BY33" s="389"/>
      <c r="BZ33" s="389"/>
      <c r="CA33" s="389"/>
      <c r="CB33" s="389"/>
      <c r="CC33" s="389"/>
      <c r="CD33" s="389"/>
      <c r="CE33" s="389"/>
      <c r="CF33" s="389"/>
      <c r="CG33" s="389"/>
      <c r="CH33" s="389"/>
      <c r="CI33" s="389"/>
      <c r="CJ33" s="389"/>
      <c r="CK33" s="389"/>
      <c r="CL33" s="389"/>
      <c r="CM33" s="389"/>
      <c r="CN33" s="389"/>
      <c r="CO33" s="389"/>
      <c r="CP33" s="389"/>
      <c r="CQ33" s="389"/>
      <c r="CR33" s="389"/>
      <c r="CS33" s="389"/>
      <c r="CT33" s="410"/>
    </row>
    <row r="34" spans="1:98" ht="30" customHeight="1" x14ac:dyDescent="0.2">
      <c r="A34" s="406" t="str">
        <f>入力シート!H13&amp;""</f>
        <v/>
      </c>
      <c r="B34" s="407"/>
      <c r="C34" s="343"/>
      <c r="D34" s="344"/>
      <c r="E34" s="344"/>
      <c r="F34" s="344"/>
      <c r="G34" s="344"/>
      <c r="H34" s="344"/>
      <c r="I34" s="342"/>
      <c r="J34" s="342"/>
      <c r="K34" s="342"/>
      <c r="L34" s="342"/>
      <c r="M34" s="342"/>
      <c r="N34" s="342"/>
      <c r="O34" s="348"/>
      <c r="P34" s="348"/>
      <c r="Q34" s="348"/>
      <c r="R34" s="352"/>
      <c r="S34" s="352"/>
      <c r="T34" s="352"/>
      <c r="U34" s="352"/>
      <c r="V34" s="352"/>
      <c r="W34" s="352"/>
      <c r="X34" s="352"/>
      <c r="Y34" s="352"/>
      <c r="Z34" s="352"/>
      <c r="AA34" s="352"/>
      <c r="AB34" s="352"/>
      <c r="AC34" s="352"/>
      <c r="AD34" s="352"/>
      <c r="AE34" s="352"/>
      <c r="AF34" s="352"/>
      <c r="AG34" s="342"/>
      <c r="AH34" s="342"/>
      <c r="AI34" s="342"/>
      <c r="AJ34" s="342"/>
      <c r="AK34" s="342"/>
      <c r="AL34" s="342"/>
      <c r="AM34" s="342"/>
      <c r="AN34" s="342"/>
      <c r="AO34" s="342"/>
      <c r="AP34" s="357"/>
      <c r="AQ34" s="358"/>
      <c r="AR34" s="359"/>
      <c r="AS34" s="357"/>
      <c r="AT34" s="358"/>
      <c r="AU34" s="358"/>
      <c r="AV34" s="388"/>
      <c r="AW34" s="389"/>
      <c r="AX34" s="389"/>
      <c r="AY34" s="389"/>
      <c r="AZ34" s="389"/>
      <c r="BA34" s="389"/>
      <c r="BB34" s="389"/>
      <c r="BC34" s="389"/>
      <c r="BD34" s="389"/>
      <c r="BE34" s="389"/>
      <c r="BF34" s="389"/>
      <c r="BG34" s="389"/>
      <c r="BH34" s="389"/>
      <c r="BI34" s="389"/>
      <c r="BJ34" s="389"/>
      <c r="BK34" s="389"/>
      <c r="BL34" s="389"/>
      <c r="BM34" s="389"/>
      <c r="BN34" s="389"/>
      <c r="BO34" s="389"/>
      <c r="BP34" s="389"/>
      <c r="BQ34" s="389"/>
      <c r="BR34" s="389"/>
      <c r="BS34" s="389"/>
      <c r="BT34" s="389"/>
      <c r="BU34" s="389"/>
      <c r="BV34" s="389"/>
      <c r="BW34" s="389"/>
      <c r="BX34" s="389"/>
      <c r="BY34" s="389"/>
      <c r="BZ34" s="389"/>
      <c r="CA34" s="389"/>
      <c r="CB34" s="389"/>
      <c r="CC34" s="389"/>
      <c r="CD34" s="389"/>
      <c r="CE34" s="389"/>
      <c r="CF34" s="389"/>
      <c r="CG34" s="389"/>
      <c r="CH34" s="389"/>
      <c r="CI34" s="389"/>
      <c r="CJ34" s="389"/>
      <c r="CK34" s="389"/>
      <c r="CL34" s="389"/>
      <c r="CM34" s="389"/>
      <c r="CN34" s="389"/>
      <c r="CO34" s="389"/>
      <c r="CP34" s="389"/>
      <c r="CQ34" s="389"/>
      <c r="CR34" s="389"/>
      <c r="CS34" s="389"/>
      <c r="CT34" s="410"/>
    </row>
    <row r="35" spans="1:98" ht="30" customHeight="1" thickBot="1" x14ac:dyDescent="0.25">
      <c r="A35" s="408"/>
      <c r="B35" s="409"/>
      <c r="C35" s="345"/>
      <c r="D35" s="346"/>
      <c r="E35" s="346"/>
      <c r="F35" s="346"/>
      <c r="G35" s="346"/>
      <c r="H35" s="346"/>
      <c r="I35" s="364"/>
      <c r="J35" s="364"/>
      <c r="K35" s="364"/>
      <c r="L35" s="364"/>
      <c r="M35" s="364"/>
      <c r="N35" s="364"/>
      <c r="O35" s="349"/>
      <c r="P35" s="349"/>
      <c r="Q35" s="349"/>
      <c r="R35" s="363"/>
      <c r="S35" s="363"/>
      <c r="T35" s="363"/>
      <c r="U35" s="363"/>
      <c r="V35" s="363"/>
      <c r="W35" s="363"/>
      <c r="X35" s="363"/>
      <c r="Y35" s="363"/>
      <c r="Z35" s="363"/>
      <c r="AA35" s="363"/>
      <c r="AB35" s="363"/>
      <c r="AC35" s="363"/>
      <c r="AD35" s="363"/>
      <c r="AE35" s="363"/>
      <c r="AF35" s="363"/>
      <c r="AG35" s="364"/>
      <c r="AH35" s="364"/>
      <c r="AI35" s="364"/>
      <c r="AJ35" s="364"/>
      <c r="AK35" s="364"/>
      <c r="AL35" s="364"/>
      <c r="AM35" s="364"/>
      <c r="AN35" s="364"/>
      <c r="AO35" s="364"/>
      <c r="AP35" s="360"/>
      <c r="AQ35" s="361"/>
      <c r="AR35" s="362"/>
      <c r="AS35" s="360"/>
      <c r="AT35" s="361"/>
      <c r="AU35" s="361"/>
      <c r="AV35" s="411"/>
      <c r="AW35" s="412"/>
      <c r="AX35" s="412"/>
      <c r="AY35" s="412"/>
      <c r="AZ35" s="412"/>
      <c r="BA35" s="412"/>
      <c r="BB35" s="412"/>
      <c r="BC35" s="412"/>
      <c r="BD35" s="412"/>
      <c r="BE35" s="412"/>
      <c r="BF35" s="412"/>
      <c r="BG35" s="412"/>
      <c r="BH35" s="412"/>
      <c r="BI35" s="412"/>
      <c r="BJ35" s="412"/>
      <c r="BK35" s="412"/>
      <c r="BL35" s="412"/>
      <c r="BM35" s="412"/>
      <c r="BN35" s="412"/>
      <c r="BO35" s="412"/>
      <c r="BP35" s="412"/>
      <c r="BQ35" s="412"/>
      <c r="BR35" s="412"/>
      <c r="BS35" s="412"/>
      <c r="BT35" s="412"/>
      <c r="BU35" s="412"/>
      <c r="BV35" s="412"/>
      <c r="BW35" s="412"/>
      <c r="BX35" s="412"/>
      <c r="BY35" s="412"/>
      <c r="BZ35" s="412"/>
      <c r="CA35" s="412"/>
      <c r="CB35" s="412"/>
      <c r="CC35" s="412"/>
      <c r="CD35" s="412"/>
      <c r="CE35" s="412"/>
      <c r="CF35" s="412"/>
      <c r="CG35" s="412"/>
      <c r="CH35" s="412"/>
      <c r="CI35" s="412"/>
      <c r="CJ35" s="412"/>
      <c r="CK35" s="412"/>
      <c r="CL35" s="412"/>
      <c r="CM35" s="412"/>
      <c r="CN35" s="412"/>
      <c r="CO35" s="412"/>
      <c r="CP35" s="412"/>
      <c r="CQ35" s="412"/>
      <c r="CR35" s="412"/>
      <c r="CS35" s="412"/>
      <c r="CT35" s="413"/>
    </row>
    <row r="36" spans="1:98" ht="15" customHeight="1" x14ac:dyDescent="0.2">
      <c r="A36" s="422" t="s">
        <v>8</v>
      </c>
      <c r="B36" s="423"/>
      <c r="C36" s="430"/>
      <c r="D36" s="431"/>
      <c r="E36" s="431"/>
      <c r="F36" s="431"/>
      <c r="G36" s="431"/>
      <c r="H36" s="431"/>
      <c r="I36" s="431"/>
      <c r="J36" s="431"/>
      <c r="K36" s="431"/>
      <c r="L36" s="431"/>
      <c r="M36" s="431"/>
      <c r="N36" s="431"/>
      <c r="O36" s="431"/>
      <c r="P36" s="431"/>
      <c r="Q36" s="431"/>
      <c r="R36" s="431"/>
      <c r="S36" s="431"/>
      <c r="T36" s="431"/>
      <c r="U36" s="431"/>
      <c r="V36" s="431"/>
      <c r="W36" s="431"/>
      <c r="X36" s="431"/>
      <c r="Y36" s="431"/>
      <c r="Z36" s="431"/>
      <c r="AA36" s="431"/>
      <c r="AB36" s="431"/>
      <c r="AC36" s="431"/>
      <c r="AD36" s="431"/>
      <c r="AE36" s="431"/>
      <c r="AF36" s="431"/>
      <c r="AG36" s="431"/>
      <c r="AH36" s="431"/>
      <c r="AI36" s="431"/>
      <c r="AJ36" s="431"/>
      <c r="AK36" s="431"/>
      <c r="AL36" s="431"/>
      <c r="AM36" s="431"/>
      <c r="AN36" s="431"/>
      <c r="AO36" s="431"/>
      <c r="AP36" s="431"/>
      <c r="AQ36" s="431"/>
      <c r="AR36" s="431"/>
      <c r="AS36" s="431"/>
      <c r="AT36" s="431"/>
      <c r="AU36" s="431"/>
      <c r="AV36" s="432"/>
      <c r="AW36" s="415" t="s">
        <v>212</v>
      </c>
      <c r="AX36" s="416"/>
      <c r="AY36" s="416"/>
      <c r="AZ36" s="416"/>
      <c r="BA36" s="416"/>
      <c r="BB36" s="416"/>
      <c r="BC36" s="416"/>
      <c r="BD36" s="416"/>
      <c r="BE36" s="416"/>
      <c r="BF36" s="416"/>
      <c r="BG36" s="416"/>
      <c r="BH36" s="416"/>
      <c r="BI36" s="416"/>
      <c r="BJ36" s="416"/>
      <c r="BK36" s="416"/>
      <c r="BL36" s="416"/>
      <c r="BM36" s="416"/>
      <c r="BN36" s="416"/>
      <c r="BO36" s="416"/>
      <c r="BP36" s="416"/>
      <c r="BQ36" s="394" t="s">
        <v>336</v>
      </c>
      <c r="BR36" s="394"/>
      <c r="BS36" s="394"/>
      <c r="BT36" s="394"/>
      <c r="BU36" s="439"/>
      <c r="BV36" s="415" t="s">
        <v>210</v>
      </c>
      <c r="BW36" s="416"/>
      <c r="BX36" s="416"/>
      <c r="BY36" s="416"/>
      <c r="BZ36" s="416"/>
      <c r="CA36" s="416"/>
      <c r="CB36" s="416"/>
      <c r="CC36" s="416"/>
      <c r="CD36" s="416"/>
      <c r="CE36" s="416"/>
      <c r="CF36" s="416"/>
      <c r="CG36" s="416"/>
      <c r="CH36" s="416"/>
      <c r="CI36" s="416"/>
      <c r="CJ36" s="416"/>
      <c r="CK36" s="416"/>
      <c r="CL36" s="416"/>
      <c r="CM36" s="416"/>
      <c r="CN36" s="416"/>
      <c r="CO36" s="416"/>
      <c r="CP36" s="394" t="s">
        <v>214</v>
      </c>
      <c r="CQ36" s="394"/>
      <c r="CR36" s="394"/>
      <c r="CS36" s="394"/>
      <c r="CT36" s="395"/>
    </row>
    <row r="37" spans="1:98" ht="15" customHeight="1" x14ac:dyDescent="0.2">
      <c r="A37" s="424"/>
      <c r="B37" s="425"/>
      <c r="C37" s="433"/>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c r="AG37" s="434"/>
      <c r="AH37" s="434"/>
      <c r="AI37" s="434"/>
      <c r="AJ37" s="434"/>
      <c r="AK37" s="434"/>
      <c r="AL37" s="434"/>
      <c r="AM37" s="434"/>
      <c r="AN37" s="434"/>
      <c r="AO37" s="434"/>
      <c r="AP37" s="434"/>
      <c r="AQ37" s="434"/>
      <c r="AR37" s="434"/>
      <c r="AS37" s="434"/>
      <c r="AT37" s="434"/>
      <c r="AU37" s="434"/>
      <c r="AV37" s="435"/>
      <c r="AW37" s="391" t="s">
        <v>213</v>
      </c>
      <c r="AX37" s="392"/>
      <c r="AY37" s="392"/>
      <c r="AZ37" s="392"/>
      <c r="BA37" s="392"/>
      <c r="BB37" s="392"/>
      <c r="BC37" s="392"/>
      <c r="BD37" s="392"/>
      <c r="BE37" s="392"/>
      <c r="BF37" s="392"/>
      <c r="BG37" s="392"/>
      <c r="BH37" s="392"/>
      <c r="BI37" s="392"/>
      <c r="BJ37" s="392"/>
      <c r="BK37" s="392"/>
      <c r="BL37" s="392"/>
      <c r="BM37" s="392"/>
      <c r="BN37" s="392"/>
      <c r="BO37" s="392"/>
      <c r="BP37" s="392"/>
      <c r="BQ37" s="396" t="s">
        <v>214</v>
      </c>
      <c r="BR37" s="396"/>
      <c r="BS37" s="396"/>
      <c r="BT37" s="396"/>
      <c r="BU37" s="440"/>
      <c r="BV37" s="391" t="s">
        <v>407</v>
      </c>
      <c r="BW37" s="392"/>
      <c r="BX37" s="392"/>
      <c r="BY37" s="392"/>
      <c r="BZ37" s="392"/>
      <c r="CA37" s="392"/>
      <c r="CB37" s="392"/>
      <c r="CC37" s="392"/>
      <c r="CD37" s="392"/>
      <c r="CE37" s="392"/>
      <c r="CF37" s="392"/>
      <c r="CG37" s="392"/>
      <c r="CH37" s="392"/>
      <c r="CI37" s="392"/>
      <c r="CJ37" s="392"/>
      <c r="CK37" s="392"/>
      <c r="CL37" s="392"/>
      <c r="CM37" s="392"/>
      <c r="CN37" s="392"/>
      <c r="CO37" s="392"/>
      <c r="CP37" s="396" t="s">
        <v>336</v>
      </c>
      <c r="CQ37" s="396"/>
      <c r="CR37" s="396"/>
      <c r="CS37" s="396"/>
      <c r="CT37" s="397"/>
    </row>
    <row r="38" spans="1:98" ht="15" customHeight="1" x14ac:dyDescent="0.2">
      <c r="A38" s="424"/>
      <c r="B38" s="425"/>
      <c r="C38" s="433"/>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c r="AG38" s="434"/>
      <c r="AH38" s="434"/>
      <c r="AI38" s="434"/>
      <c r="AJ38" s="434"/>
      <c r="AK38" s="434"/>
      <c r="AL38" s="434"/>
      <c r="AM38" s="434"/>
      <c r="AN38" s="434"/>
      <c r="AO38" s="434"/>
      <c r="AP38" s="434"/>
      <c r="AQ38" s="434"/>
      <c r="AR38" s="434"/>
      <c r="AS38" s="434"/>
      <c r="AT38" s="434"/>
      <c r="AU38" s="434"/>
      <c r="AV38" s="435"/>
      <c r="AW38" s="391"/>
      <c r="AX38" s="392"/>
      <c r="AY38" s="392"/>
      <c r="AZ38" s="392"/>
      <c r="BA38" s="392"/>
      <c r="BB38" s="392"/>
      <c r="BC38" s="392"/>
      <c r="BD38" s="392"/>
      <c r="BE38" s="392"/>
      <c r="BF38" s="392"/>
      <c r="BG38" s="392"/>
      <c r="BH38" s="392"/>
      <c r="BI38" s="392"/>
      <c r="BJ38" s="392"/>
      <c r="BK38" s="392"/>
      <c r="BL38" s="392"/>
      <c r="BM38" s="392"/>
      <c r="BN38" s="392"/>
      <c r="BO38" s="392"/>
      <c r="BP38" s="392"/>
      <c r="BQ38" s="420"/>
      <c r="BR38" s="420"/>
      <c r="BS38" s="420"/>
      <c r="BT38" s="420"/>
      <c r="BU38" s="421"/>
      <c r="BV38" s="391" t="s">
        <v>211</v>
      </c>
      <c r="BW38" s="392"/>
      <c r="BX38" s="392"/>
      <c r="BY38" s="392"/>
      <c r="BZ38" s="392"/>
      <c r="CA38" s="392"/>
      <c r="CB38" s="392"/>
      <c r="CC38" s="392"/>
      <c r="CD38" s="392"/>
      <c r="CE38" s="392"/>
      <c r="CF38" s="392"/>
      <c r="CG38" s="392"/>
      <c r="CH38" s="392"/>
      <c r="CI38" s="392"/>
      <c r="CJ38" s="392"/>
      <c r="CK38" s="392"/>
      <c r="CL38" s="392"/>
      <c r="CM38" s="392"/>
      <c r="CN38" s="392"/>
      <c r="CO38" s="392"/>
      <c r="CP38" s="396" t="s">
        <v>214</v>
      </c>
      <c r="CQ38" s="396"/>
      <c r="CR38" s="396"/>
      <c r="CS38" s="396"/>
      <c r="CT38" s="397"/>
    </row>
    <row r="39" spans="1:98" ht="15" customHeight="1" thickBot="1" x14ac:dyDescent="0.25">
      <c r="A39" s="426"/>
      <c r="B39" s="427"/>
      <c r="C39" s="436"/>
      <c r="D39" s="437"/>
      <c r="E39" s="437"/>
      <c r="F39" s="437"/>
      <c r="G39" s="437"/>
      <c r="H39" s="437"/>
      <c r="I39" s="437"/>
      <c r="J39" s="437"/>
      <c r="K39" s="437"/>
      <c r="L39" s="437"/>
      <c r="M39" s="437"/>
      <c r="N39" s="437"/>
      <c r="O39" s="437"/>
      <c r="P39" s="437"/>
      <c r="Q39" s="437"/>
      <c r="R39" s="437"/>
      <c r="S39" s="437"/>
      <c r="T39" s="437"/>
      <c r="U39" s="437"/>
      <c r="V39" s="437"/>
      <c r="W39" s="437"/>
      <c r="X39" s="437"/>
      <c r="Y39" s="437"/>
      <c r="Z39" s="437"/>
      <c r="AA39" s="437"/>
      <c r="AB39" s="437"/>
      <c r="AC39" s="437"/>
      <c r="AD39" s="437"/>
      <c r="AE39" s="437"/>
      <c r="AF39" s="437"/>
      <c r="AG39" s="437"/>
      <c r="AH39" s="437"/>
      <c r="AI39" s="437"/>
      <c r="AJ39" s="437"/>
      <c r="AK39" s="437"/>
      <c r="AL39" s="437"/>
      <c r="AM39" s="437"/>
      <c r="AN39" s="437"/>
      <c r="AO39" s="437"/>
      <c r="AP39" s="437"/>
      <c r="AQ39" s="437"/>
      <c r="AR39" s="437"/>
      <c r="AS39" s="437"/>
      <c r="AT39" s="437"/>
      <c r="AU39" s="437"/>
      <c r="AV39" s="438"/>
      <c r="AW39" s="370" t="s">
        <v>287</v>
      </c>
      <c r="AX39" s="371"/>
      <c r="AY39" s="371"/>
      <c r="AZ39" s="371"/>
      <c r="BA39" s="371"/>
      <c r="BB39" s="371"/>
      <c r="BC39" s="371"/>
      <c r="BD39" s="371"/>
      <c r="BE39" s="371"/>
      <c r="BF39" s="371"/>
      <c r="BG39" s="371"/>
      <c r="BH39" s="371"/>
      <c r="BI39" s="371"/>
      <c r="BJ39" s="371"/>
      <c r="BK39" s="371"/>
      <c r="BL39" s="371"/>
      <c r="BM39" s="371"/>
      <c r="BN39" s="371"/>
      <c r="BO39" s="371"/>
      <c r="BP39" s="371"/>
      <c r="BQ39" s="365" t="s">
        <v>288</v>
      </c>
      <c r="BR39" s="365"/>
      <c r="BS39" s="365"/>
      <c r="BT39" s="365"/>
      <c r="BU39" s="365"/>
      <c r="BV39" s="365"/>
      <c r="BW39" s="365"/>
      <c r="BX39" s="365"/>
      <c r="BY39" s="365"/>
      <c r="BZ39" s="365"/>
      <c r="CA39" s="365"/>
      <c r="CB39" s="365"/>
      <c r="CC39" s="365"/>
      <c r="CD39" s="365"/>
      <c r="CE39" s="365"/>
      <c r="CF39" s="365"/>
      <c r="CG39" s="365"/>
      <c r="CH39" s="365"/>
      <c r="CI39" s="365"/>
      <c r="CJ39" s="365"/>
      <c r="CK39" s="365"/>
      <c r="CL39" s="365"/>
      <c r="CM39" s="365"/>
      <c r="CN39" s="365"/>
      <c r="CO39" s="365"/>
      <c r="CP39" s="365"/>
      <c r="CQ39" s="365"/>
      <c r="CR39" s="365"/>
      <c r="CS39" s="365"/>
      <c r="CT39" s="366"/>
    </row>
    <row r="53" spans="100:100" ht="13" customHeight="1" x14ac:dyDescent="0.2"/>
    <row r="54" spans="100:100" ht="13" customHeight="1" x14ac:dyDescent="0.2">
      <c r="CV54" s="151"/>
    </row>
    <row r="55" spans="100:100" ht="13" customHeight="1" x14ac:dyDescent="0.2">
      <c r="CV55" s="151"/>
    </row>
    <row r="56" spans="100:100" ht="13" customHeight="1" x14ac:dyDescent="0.2"/>
    <row r="57" spans="100:100" ht="13" customHeight="1" x14ac:dyDescent="0.2"/>
  </sheetData>
  <sheetProtection algorithmName="SHA-512" hashValue="U4Ttw9au47/fJ9BY4pNqcqy73XsW62fgrThQVWPS7OW/JYjYpJibhONoHG0XLPDBtRY8v/3A4NkMDka217GhGA==" saltValue="AauIi1UguIeq3Dz2jJ6e4g==" spinCount="100000" sheet="1" formatCells="0" formatColumns="0" formatRows="0" selectLockedCells="1"/>
  <mergeCells count="235">
    <mergeCell ref="BQ12:BT12"/>
    <mergeCell ref="BH13:BP13"/>
    <mergeCell ref="BQ13:BT13"/>
    <mergeCell ref="CQ12:CT12"/>
    <mergeCell ref="CQ13:CT13"/>
    <mergeCell ref="BU12:CC12"/>
    <mergeCell ref="CD12:CG12"/>
    <mergeCell ref="CH12:CP12"/>
    <mergeCell ref="BU13:CC13"/>
    <mergeCell ref="CD13:CG13"/>
    <mergeCell ref="CH13:CP13"/>
    <mergeCell ref="CG16:CH16"/>
    <mergeCell ref="AG18:AI25"/>
    <mergeCell ref="AD18:AF25"/>
    <mergeCell ref="AS18:BG18"/>
    <mergeCell ref="AP18:AR25"/>
    <mergeCell ref="AS19:BG19"/>
    <mergeCell ref="CK16:CL16"/>
    <mergeCell ref="N13:AD13"/>
    <mergeCell ref="AI13:AQ13"/>
    <mergeCell ref="AR13:AU13"/>
    <mergeCell ref="AV13:BC13"/>
    <mergeCell ref="BD13:BG13"/>
    <mergeCell ref="AJ18:AO21"/>
    <mergeCell ref="C18:AC25"/>
    <mergeCell ref="AW16:AX16"/>
    <mergeCell ref="AE16:AF16"/>
    <mergeCell ref="C15:CT15"/>
    <mergeCell ref="CQ16:CR16"/>
    <mergeCell ref="AS20:BG21"/>
    <mergeCell ref="A21:B22"/>
    <mergeCell ref="A23:B23"/>
    <mergeCell ref="A24:B25"/>
    <mergeCell ref="AJ22:AO25"/>
    <mergeCell ref="AS22:BG22"/>
    <mergeCell ref="AS24:BG25"/>
    <mergeCell ref="C7:L7"/>
    <mergeCell ref="M7:V7"/>
    <mergeCell ref="W7:AH7"/>
    <mergeCell ref="AE13:AH13"/>
    <mergeCell ref="E16:F16"/>
    <mergeCell ref="G16:H16"/>
    <mergeCell ref="I16:J16"/>
    <mergeCell ref="Y16:Z16"/>
    <mergeCell ref="U16:V16"/>
    <mergeCell ref="W16:X16"/>
    <mergeCell ref="M16:N16"/>
    <mergeCell ref="O16:P16"/>
    <mergeCell ref="Q16:R16"/>
    <mergeCell ref="AM16:AN16"/>
    <mergeCell ref="AI8:AR8"/>
    <mergeCell ref="AV11:CT11"/>
    <mergeCell ref="A4:F4"/>
    <mergeCell ref="A6:B6"/>
    <mergeCell ref="A7:A9"/>
    <mergeCell ref="M8:V8"/>
    <mergeCell ref="C8:L8"/>
    <mergeCell ref="S16:T16"/>
    <mergeCell ref="B12:I12"/>
    <mergeCell ref="B13:I13"/>
    <mergeCell ref="J12:M12"/>
    <mergeCell ref="B11:AU11"/>
    <mergeCell ref="AR12:AU12"/>
    <mergeCell ref="AI12:AQ12"/>
    <mergeCell ref="N12:AD12"/>
    <mergeCell ref="AE12:AH12"/>
    <mergeCell ref="J13:M13"/>
    <mergeCell ref="A11:A13"/>
    <mergeCell ref="AS8:BB8"/>
    <mergeCell ref="C9:L9"/>
    <mergeCell ref="AO16:AP16"/>
    <mergeCell ref="AQ16:AR16"/>
    <mergeCell ref="W8:AH9"/>
    <mergeCell ref="AS9:BB9"/>
    <mergeCell ref="M9:V9"/>
    <mergeCell ref="AI9:AR9"/>
    <mergeCell ref="AV12:BC12"/>
    <mergeCell ref="BD12:BG12"/>
    <mergeCell ref="BH12:BP12"/>
    <mergeCell ref="CO16:CP16"/>
    <mergeCell ref="CI8:CT9"/>
    <mergeCell ref="BC8:BN9"/>
    <mergeCell ref="K16:L16"/>
    <mergeCell ref="CF4:CT4"/>
    <mergeCell ref="BT4:CE4"/>
    <mergeCell ref="AW4:BC4"/>
    <mergeCell ref="AI7:AR7"/>
    <mergeCell ref="BC6:BH6"/>
    <mergeCell ref="BI6:BN6"/>
    <mergeCell ref="BC7:BN7"/>
    <mergeCell ref="CI7:CT7"/>
    <mergeCell ref="CB6:CT6"/>
    <mergeCell ref="G4:AJ4"/>
    <mergeCell ref="AK4:AV4"/>
    <mergeCell ref="AC6:AH6"/>
    <mergeCell ref="AI6:AO6"/>
    <mergeCell ref="AP6:AU6"/>
    <mergeCell ref="C6:I6"/>
    <mergeCell ref="J6:O6"/>
    <mergeCell ref="AS7:BB7"/>
    <mergeCell ref="W6:AB6"/>
    <mergeCell ref="AV6:BB6"/>
    <mergeCell ref="P6:V6"/>
    <mergeCell ref="BD4:BS4"/>
    <mergeCell ref="BY16:BZ16"/>
    <mergeCell ref="CE16:CF16"/>
    <mergeCell ref="CS16:CT16"/>
    <mergeCell ref="AY16:AZ16"/>
    <mergeCell ref="BA16:BB16"/>
    <mergeCell ref="BC16:BD16"/>
    <mergeCell ref="AK16:AL16"/>
    <mergeCell ref="AA16:AB16"/>
    <mergeCell ref="AC16:AD16"/>
    <mergeCell ref="BW16:BX16"/>
    <mergeCell ref="AI16:AJ16"/>
    <mergeCell ref="BE16:BF16"/>
    <mergeCell ref="AG16:AH16"/>
    <mergeCell ref="AS16:AT16"/>
    <mergeCell ref="AU16:AV16"/>
    <mergeCell ref="CA16:CB16"/>
    <mergeCell ref="CC16:CD16"/>
    <mergeCell ref="CI16:CJ16"/>
    <mergeCell ref="BG16:BH16"/>
    <mergeCell ref="BI16:BJ16"/>
    <mergeCell ref="A36:B39"/>
    <mergeCell ref="CM16:CN16"/>
    <mergeCell ref="BK16:BL16"/>
    <mergeCell ref="BM16:BN16"/>
    <mergeCell ref="BO16:BP16"/>
    <mergeCell ref="BQ16:BR16"/>
    <mergeCell ref="BS16:BT16"/>
    <mergeCell ref="BU16:BV16"/>
    <mergeCell ref="A30:B30"/>
    <mergeCell ref="A16:B17"/>
    <mergeCell ref="AW26:AX26"/>
    <mergeCell ref="AY26:AZ26"/>
    <mergeCell ref="BA26:BB26"/>
    <mergeCell ref="A20:B20"/>
    <mergeCell ref="A18:B19"/>
    <mergeCell ref="AI26:AJ26"/>
    <mergeCell ref="AK26:AL26"/>
    <mergeCell ref="AM26:AN26"/>
    <mergeCell ref="AO26:AP26"/>
    <mergeCell ref="W26:X26"/>
    <mergeCell ref="Y26:Z26"/>
    <mergeCell ref="C36:AV39"/>
    <mergeCell ref="BQ36:BU36"/>
    <mergeCell ref="BQ37:BU37"/>
    <mergeCell ref="CP38:CT38"/>
    <mergeCell ref="BV36:CO36"/>
    <mergeCell ref="BV37:CO37"/>
    <mergeCell ref="BV38:CO38"/>
    <mergeCell ref="CA26:CB26"/>
    <mergeCell ref="CC26:CD26"/>
    <mergeCell ref="CE26:CF26"/>
    <mergeCell ref="BY26:BZ26"/>
    <mergeCell ref="CG26:CH26"/>
    <mergeCell ref="CI26:CJ26"/>
    <mergeCell ref="CK26:CL26"/>
    <mergeCell ref="CM26:CN26"/>
    <mergeCell ref="CO26:CP26"/>
    <mergeCell ref="BU26:BV26"/>
    <mergeCell ref="BW26:BX26"/>
    <mergeCell ref="AV28:CT28"/>
    <mergeCell ref="BQ38:BU38"/>
    <mergeCell ref="AW36:BP36"/>
    <mergeCell ref="AW37:BP37"/>
    <mergeCell ref="BS26:BT26"/>
    <mergeCell ref="A31:B32"/>
    <mergeCell ref="A33:B33"/>
    <mergeCell ref="A26:B27"/>
    <mergeCell ref="E26:F26"/>
    <mergeCell ref="G26:H26"/>
    <mergeCell ref="I26:J26"/>
    <mergeCell ref="BI26:BJ26"/>
    <mergeCell ref="BK26:BL26"/>
    <mergeCell ref="BM26:BN26"/>
    <mergeCell ref="A28:B29"/>
    <mergeCell ref="BC26:BD26"/>
    <mergeCell ref="BE26:BF26"/>
    <mergeCell ref="BG26:BH26"/>
    <mergeCell ref="AG26:AH26"/>
    <mergeCell ref="K26:L26"/>
    <mergeCell ref="M26:N26"/>
    <mergeCell ref="S26:T26"/>
    <mergeCell ref="U26:V26"/>
    <mergeCell ref="I28:N35"/>
    <mergeCell ref="R33:AF33"/>
    <mergeCell ref="A34:B35"/>
    <mergeCell ref="AV29:CT31"/>
    <mergeCell ref="AV33:CT35"/>
    <mergeCell ref="AV32:CT32"/>
    <mergeCell ref="BQ39:CT39"/>
    <mergeCell ref="BW22:CQ22"/>
    <mergeCell ref="AW39:BP39"/>
    <mergeCell ref="BW19:CQ19"/>
    <mergeCell ref="CQ26:CR26"/>
    <mergeCell ref="BW23:CQ23"/>
    <mergeCell ref="CR18:CT25"/>
    <mergeCell ref="BW18:CQ18"/>
    <mergeCell ref="AS23:BG23"/>
    <mergeCell ref="BH18:BJ25"/>
    <mergeCell ref="BN18:BP25"/>
    <mergeCell ref="BW20:CQ20"/>
    <mergeCell ref="BW24:CQ25"/>
    <mergeCell ref="BQ18:BV25"/>
    <mergeCell ref="BW21:CQ21"/>
    <mergeCell ref="AS26:AT26"/>
    <mergeCell ref="AS28:AU35"/>
    <mergeCell ref="AW38:BP38"/>
    <mergeCell ref="BO26:BP26"/>
    <mergeCell ref="BQ26:BR26"/>
    <mergeCell ref="CS26:CT26"/>
    <mergeCell ref="BK18:BM25"/>
    <mergeCell ref="CP36:CT36"/>
    <mergeCell ref="CP37:CT37"/>
    <mergeCell ref="C28:H28"/>
    <mergeCell ref="C29:H31"/>
    <mergeCell ref="C32:H35"/>
    <mergeCell ref="O28:Q35"/>
    <mergeCell ref="R28:AF28"/>
    <mergeCell ref="R29:AF29"/>
    <mergeCell ref="R30:AF31"/>
    <mergeCell ref="R32:AF32"/>
    <mergeCell ref="AU26:AV26"/>
    <mergeCell ref="AP28:AR35"/>
    <mergeCell ref="Q26:R26"/>
    <mergeCell ref="O26:P26"/>
    <mergeCell ref="AE26:AF26"/>
    <mergeCell ref="AA26:AB26"/>
    <mergeCell ref="AC26:AD26"/>
    <mergeCell ref="R34:AF35"/>
    <mergeCell ref="AG28:AI35"/>
    <mergeCell ref="AJ28:AO35"/>
    <mergeCell ref="AQ26:AR26"/>
  </mergeCells>
  <phoneticPr fontId="1"/>
  <conditionalFormatting sqref="C8:V9">
    <cfRule type="containsBlanks" dxfId="29" priority="18">
      <formula>LEN(TRIM(C8))=0</formula>
    </cfRule>
  </conditionalFormatting>
  <conditionalFormatting sqref="R28:AF35">
    <cfRule type="containsBlanks" dxfId="28" priority="4">
      <formula>LEN(TRIM(R28))=0</formula>
    </cfRule>
  </conditionalFormatting>
  <conditionalFormatting sqref="AS18:BG25">
    <cfRule type="containsBlanks" dxfId="27" priority="6">
      <formula>LEN(TRIM(AS18))=0</formula>
    </cfRule>
  </conditionalFormatting>
  <conditionalFormatting sqref="AV28:AV29">
    <cfRule type="containsBlanks" dxfId="26" priority="3">
      <formula>LEN(TRIM(AV28))=0</formula>
    </cfRule>
  </conditionalFormatting>
  <conditionalFormatting sqref="AV32:AV33">
    <cfRule type="containsBlanks" dxfId="25" priority="1">
      <formula>LEN(TRIM(AV32))=0</formula>
    </cfRule>
  </conditionalFormatting>
  <conditionalFormatting sqref="BW21">
    <cfRule type="containsBlanks" dxfId="24" priority="16">
      <formula>LEN(TRIM(BW21))=0</formula>
    </cfRule>
  </conditionalFormatting>
  <conditionalFormatting sqref="BW18:CQ20">
    <cfRule type="containsBlanks" dxfId="23" priority="10">
      <formula>LEN(TRIM(BW18))=0</formula>
    </cfRule>
  </conditionalFormatting>
  <conditionalFormatting sqref="BW22:CQ22">
    <cfRule type="containsBlanks" dxfId="22" priority="9">
      <formula>LEN(TRIM(BW22))=0</formula>
    </cfRule>
  </conditionalFormatting>
  <dataValidations count="7">
    <dataValidation type="list" allowBlank="1" showInputMessage="1" showErrorMessage="1" sqref="BQ39:CT39" xr:uid="{00000000-0002-0000-0300-000001000000}">
      <formula1>"全面許可,個人を特定されない程度で許可,不許可"</formula1>
    </dataValidation>
    <dataValidation type="list" allowBlank="1" showInputMessage="1" showErrorMessage="1" sqref="CP38:CT38" xr:uid="{00000000-0002-0000-0300-000002000000}">
      <formula1>"なし,注文,持参"</formula1>
    </dataValidation>
    <dataValidation type="list" allowBlank="1" showInputMessage="1" showErrorMessage="1" sqref="CP36:CT36 BQ36:BU37" xr:uid="{00000000-0002-0000-0300-000003000000}">
      <formula1>"あり,なし"</formula1>
    </dataValidation>
    <dataValidation type="list" allowBlank="1" showInputMessage="1" showErrorMessage="1" sqref="C32:H35" xr:uid="{00000000-0002-0000-0300-000004000000}">
      <formula1>"つどいの広場(体育館),レンガ広場(食堂下ピロティ),なし"</formula1>
    </dataValidation>
    <dataValidation type="list" allowBlank="1" showInputMessage="1" showErrorMessage="1" sqref="AJ22:AO25" xr:uid="{499535FE-8F6F-4C32-B0C8-40061707B9C9}">
      <formula1>"(体育館),(大会議室),(３階会議室),(２階会議室)"</formula1>
    </dataValidation>
    <dataValidation type="list" showInputMessage="1" showErrorMessage="1" sqref="J12:M13 AE12:AH13 AR12:AU13 BD12:BG13 BQ12:BT13 CD12:CG13 CQ12:CT13" xr:uid="{556DBD14-D42B-439C-9D25-96D9E88093E1}">
      <formula1>"×,○"</formula1>
    </dataValidation>
    <dataValidation type="list" allowBlank="1" showInputMessage="1" showErrorMessage="1" sqref="CP37:CT37" xr:uid="{9573248E-DD71-4D59-9931-97644C09C252}">
      <formula1>"あり"</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&amp;L令和8年度&amp;C&amp;"ＭＳ 明朝,標準"&amp;20&amp;A&amp;R&amp;"ＭＳ 明朝,標準"&amp;D</oddHeader>
    <oddFooter>&amp;R&amp;"ＭＳ 明朝,標準"香川県立屋島少年自然の家</oddFooter>
  </headerFooter>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27000000}">
          <x14:formula1>
            <xm:f>一覧表!$D$2:$D$11</xm:f>
          </x14:formula1>
          <xm:sqref>R29:AF29 AS19:BG19</xm:sqref>
        </x14:dataValidation>
        <x14:dataValidation type="list" allowBlank="1" showInputMessage="1" showErrorMessage="1" xr:uid="{00000000-0002-0000-0300-000028000000}">
          <x14:formula1>
            <xm:f>一覧表!$D$4:$D$11</xm:f>
          </x14:formula1>
          <xm:sqref>R33:AF33 AS23:BG23</xm:sqref>
        </x14:dataValidation>
        <x14:dataValidation type="list" allowBlank="1" showInputMessage="1" showErrorMessage="1" xr:uid="{00000000-0002-0000-0300-000029000000}">
          <x14:formula1>
            <xm:f>一覧表!$G$2:$G$7</xm:f>
          </x14:formula1>
          <xm:sqref>BW19:CQ19</xm:sqref>
        </x14:dataValidation>
        <x14:dataValidation type="list" allowBlank="1" showInputMessage="1" showErrorMessage="1" xr:uid="{00000000-0002-0000-0300-00002B000000}">
          <x14:formula1>
            <xm:f>一覧表!$F$2:$F$10</xm:f>
          </x14:formula1>
          <xm:sqref>BW18:CQ18</xm:sqref>
        </x14:dataValidation>
        <x14:dataValidation type="list" allowBlank="1" showInputMessage="1" showErrorMessage="1" xr:uid="{00000000-0002-0000-0300-00002F000000}">
          <x14:formula1>
            <xm:f>一覧表!$H$2:$H$9</xm:f>
          </x14:formula1>
          <xm:sqref>BW21:CQ21</xm:sqref>
        </x14:dataValidation>
        <x14:dataValidation type="list" allowBlank="1" showInputMessage="1" showErrorMessage="1" xr:uid="{00000000-0002-0000-0300-000030000000}">
          <x14:formula1>
            <xm:f>一覧表!$C$2:$C$25</xm:f>
          </x14:formula1>
          <xm:sqref>AS18:BG18 R28:AF28</xm:sqref>
        </x14:dataValidation>
        <x14:dataValidation type="list" allowBlank="1" showInputMessage="1" showErrorMessage="1" xr:uid="{00000000-0002-0000-0300-00002A000000}">
          <x14:formula1>
            <xm:f>一覧表!$E$2:$E$12</xm:f>
          </x14:formula1>
          <xm:sqref>R32:AF32 AS22:BG22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DE55"/>
  <sheetViews>
    <sheetView view="pageLayout" topLeftCell="A18" zoomScale="99" zoomScaleNormal="100" zoomScaleSheetLayoutView="90" zoomScalePageLayoutView="99" workbookViewId="0">
      <selection activeCell="AS18" sqref="AS18:BM18"/>
    </sheetView>
  </sheetViews>
  <sheetFormatPr defaultColWidth="9" defaultRowHeight="13" x14ac:dyDescent="0.2"/>
  <cols>
    <col min="1" max="2" width="2.6328125" style="138" customWidth="1"/>
    <col min="3" max="98" width="0.90625" style="138" customWidth="1"/>
    <col min="99" max="99" width="1.6328125" style="138" customWidth="1"/>
    <col min="100" max="109" width="7.90625" style="138" customWidth="1"/>
    <col min="110" max="128" width="6.453125" style="138" customWidth="1"/>
    <col min="129" max="207" width="1.6328125" style="138" customWidth="1"/>
    <col min="208" max="16384" width="9" style="138"/>
  </cols>
  <sheetData>
    <row r="1" spans="1:100" ht="17.149999999999999" customHeight="1" x14ac:dyDescent="0.2">
      <c r="E1" s="139"/>
      <c r="F1" s="139"/>
      <c r="G1" s="139"/>
      <c r="H1" s="139"/>
    </row>
    <row r="2" spans="1:100" ht="42.65" customHeight="1" x14ac:dyDescent="0.2">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row>
    <row r="3" spans="1:100" ht="7" customHeight="1" thickBot="1" x14ac:dyDescent="0.25">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100" ht="27.75" customHeight="1" thickBot="1" x14ac:dyDescent="0.25">
      <c r="A4" s="457" t="s">
        <v>134</v>
      </c>
      <c r="B4" s="458"/>
      <c r="C4" s="458"/>
      <c r="D4" s="458"/>
      <c r="E4" s="458"/>
      <c r="F4" s="459"/>
      <c r="G4" s="452" t="str">
        <f>入力シート!D8&amp;""</f>
        <v/>
      </c>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4"/>
      <c r="AK4" s="452" t="s">
        <v>279</v>
      </c>
      <c r="AL4" s="443"/>
      <c r="AM4" s="443"/>
      <c r="AN4" s="443"/>
      <c r="AO4" s="443"/>
      <c r="AP4" s="443"/>
      <c r="AQ4" s="443"/>
      <c r="AR4" s="443"/>
      <c r="AS4" s="443"/>
      <c r="AT4" s="443"/>
      <c r="AU4" s="443"/>
      <c r="AV4" s="443"/>
      <c r="AW4" s="452" t="str">
        <f>入力シート!D17&amp;""</f>
        <v/>
      </c>
      <c r="AX4" s="443"/>
      <c r="AY4" s="443"/>
      <c r="AZ4" s="443"/>
      <c r="BA4" s="443"/>
      <c r="BB4" s="443"/>
      <c r="BC4" s="443"/>
      <c r="BD4" s="442" t="str">
        <f>入力シート!D18&amp;""</f>
        <v/>
      </c>
      <c r="BE4" s="443"/>
      <c r="BF4" s="443"/>
      <c r="BG4" s="443"/>
      <c r="BH4" s="443"/>
      <c r="BI4" s="443"/>
      <c r="BJ4" s="443"/>
      <c r="BK4" s="443"/>
      <c r="BL4" s="443"/>
      <c r="BM4" s="443"/>
      <c r="BN4" s="443"/>
      <c r="BO4" s="443"/>
      <c r="BP4" s="443"/>
      <c r="BQ4" s="443"/>
      <c r="BR4" s="443"/>
      <c r="BS4" s="444"/>
      <c r="BT4" s="449" t="s">
        <v>135</v>
      </c>
      <c r="BU4" s="450"/>
      <c r="BV4" s="450"/>
      <c r="BW4" s="450"/>
      <c r="BX4" s="450"/>
      <c r="BY4" s="450"/>
      <c r="BZ4" s="450"/>
      <c r="CA4" s="450"/>
      <c r="CB4" s="450"/>
      <c r="CC4" s="450"/>
      <c r="CD4" s="450"/>
      <c r="CE4" s="451"/>
      <c r="CF4" s="443" t="str">
        <f>入力シート!D19&amp;""</f>
        <v/>
      </c>
      <c r="CG4" s="443"/>
      <c r="CH4" s="443"/>
      <c r="CI4" s="443"/>
      <c r="CJ4" s="443"/>
      <c r="CK4" s="443"/>
      <c r="CL4" s="443"/>
      <c r="CM4" s="443"/>
      <c r="CN4" s="443"/>
      <c r="CO4" s="443"/>
      <c r="CP4" s="443"/>
      <c r="CQ4" s="443"/>
      <c r="CR4" s="443"/>
      <c r="CS4" s="443"/>
      <c r="CT4" s="444"/>
    </row>
    <row r="5" spans="1:100" ht="6" customHeight="1" thickBot="1" x14ac:dyDescent="0.25"/>
    <row r="6" spans="1:100" ht="20.25" customHeight="1" thickBot="1" x14ac:dyDescent="0.25">
      <c r="A6" s="460" t="s">
        <v>137</v>
      </c>
      <c r="B6" s="461"/>
      <c r="C6" s="456" t="str">
        <f>入力シート!D11&amp;""</f>
        <v/>
      </c>
      <c r="D6" s="441"/>
      <c r="E6" s="441"/>
      <c r="F6" s="441"/>
      <c r="G6" s="441"/>
      <c r="H6" s="441"/>
      <c r="I6" s="441"/>
      <c r="J6" s="441" t="s">
        <v>138</v>
      </c>
      <c r="K6" s="441"/>
      <c r="L6" s="441"/>
      <c r="M6" s="441"/>
      <c r="N6" s="441"/>
      <c r="O6" s="441"/>
      <c r="P6" s="441" t="str">
        <f>入力シート!F11&amp;""</f>
        <v/>
      </c>
      <c r="Q6" s="441"/>
      <c r="R6" s="441"/>
      <c r="S6" s="441"/>
      <c r="T6" s="441"/>
      <c r="U6" s="441"/>
      <c r="V6" s="441"/>
      <c r="W6" s="441" t="s">
        <v>139</v>
      </c>
      <c r="X6" s="441"/>
      <c r="Y6" s="441"/>
      <c r="Z6" s="441"/>
      <c r="AA6" s="441"/>
      <c r="AB6" s="441"/>
      <c r="AC6" s="454" t="str">
        <f>入力シート!H11&amp;""</f>
        <v/>
      </c>
      <c r="AD6" s="454"/>
      <c r="AE6" s="454"/>
      <c r="AF6" s="454"/>
      <c r="AG6" s="454"/>
      <c r="AH6" s="455"/>
      <c r="AI6" s="456" t="str">
        <f>入力シート!D13&amp;""</f>
        <v/>
      </c>
      <c r="AJ6" s="441"/>
      <c r="AK6" s="441"/>
      <c r="AL6" s="441"/>
      <c r="AM6" s="441"/>
      <c r="AN6" s="441"/>
      <c r="AO6" s="441"/>
      <c r="AP6" s="441" t="s">
        <v>138</v>
      </c>
      <c r="AQ6" s="441"/>
      <c r="AR6" s="441"/>
      <c r="AS6" s="441"/>
      <c r="AT6" s="441"/>
      <c r="AU6" s="441"/>
      <c r="AV6" s="441" t="str">
        <f>入力シート!F13&amp;""</f>
        <v/>
      </c>
      <c r="AW6" s="441"/>
      <c r="AX6" s="441"/>
      <c r="AY6" s="441"/>
      <c r="AZ6" s="441"/>
      <c r="BA6" s="441"/>
      <c r="BB6" s="441"/>
      <c r="BC6" s="441" t="s">
        <v>139</v>
      </c>
      <c r="BD6" s="441"/>
      <c r="BE6" s="441"/>
      <c r="BF6" s="441"/>
      <c r="BG6" s="441"/>
      <c r="BH6" s="441"/>
      <c r="BI6" s="454" t="str">
        <f>入力シート!H13&amp;""</f>
        <v/>
      </c>
      <c r="BJ6" s="454"/>
      <c r="BK6" s="454"/>
      <c r="BL6" s="454"/>
      <c r="BM6" s="454"/>
      <c r="BN6" s="455"/>
      <c r="BO6" s="174"/>
      <c r="CB6" s="448"/>
      <c r="CC6" s="448"/>
      <c r="CD6" s="448"/>
      <c r="CE6" s="448"/>
      <c r="CF6" s="448"/>
      <c r="CG6" s="448"/>
      <c r="CH6" s="448"/>
      <c r="CI6" s="448"/>
      <c r="CJ6" s="448"/>
      <c r="CK6" s="448"/>
      <c r="CL6" s="448"/>
      <c r="CM6" s="448"/>
      <c r="CN6" s="448"/>
      <c r="CO6" s="448"/>
      <c r="CP6" s="448"/>
      <c r="CQ6" s="448"/>
      <c r="CR6" s="448"/>
      <c r="CS6" s="448"/>
      <c r="CT6" s="448"/>
    </row>
    <row r="7" spans="1:100" ht="12.75" customHeight="1" x14ac:dyDescent="0.2">
      <c r="A7" s="462" t="s">
        <v>140</v>
      </c>
      <c r="B7" s="142"/>
      <c r="C7" s="494" t="s">
        <v>141</v>
      </c>
      <c r="D7" s="495"/>
      <c r="E7" s="495"/>
      <c r="F7" s="495"/>
      <c r="G7" s="495"/>
      <c r="H7" s="495"/>
      <c r="I7" s="495"/>
      <c r="J7" s="495"/>
      <c r="K7" s="495"/>
      <c r="L7" s="495"/>
      <c r="M7" s="495" t="s">
        <v>142</v>
      </c>
      <c r="N7" s="495"/>
      <c r="O7" s="495"/>
      <c r="P7" s="495"/>
      <c r="Q7" s="495"/>
      <c r="R7" s="495"/>
      <c r="S7" s="495"/>
      <c r="T7" s="495"/>
      <c r="U7" s="495"/>
      <c r="V7" s="495"/>
      <c r="W7" s="495" t="s">
        <v>143</v>
      </c>
      <c r="X7" s="495"/>
      <c r="Y7" s="495"/>
      <c r="Z7" s="495"/>
      <c r="AA7" s="495"/>
      <c r="AB7" s="495"/>
      <c r="AC7" s="495"/>
      <c r="AD7" s="495"/>
      <c r="AE7" s="495"/>
      <c r="AF7" s="495"/>
      <c r="AG7" s="495"/>
      <c r="AH7" s="496"/>
      <c r="AI7" s="404"/>
      <c r="AJ7" s="453"/>
      <c r="AK7" s="453"/>
      <c r="AL7" s="453"/>
      <c r="AM7" s="453"/>
      <c r="AN7" s="453"/>
      <c r="AO7" s="453"/>
      <c r="AP7" s="453"/>
      <c r="AQ7" s="453"/>
      <c r="AR7" s="453"/>
      <c r="AS7" s="453"/>
      <c r="AT7" s="453"/>
      <c r="AU7" s="453"/>
      <c r="AV7" s="453"/>
      <c r="AW7" s="453"/>
      <c r="AX7" s="453"/>
      <c r="AY7" s="453"/>
      <c r="AZ7" s="453"/>
      <c r="BA7" s="453"/>
      <c r="BB7" s="453"/>
      <c r="BC7" s="453"/>
      <c r="BD7" s="453"/>
      <c r="BE7" s="453"/>
      <c r="BF7" s="453"/>
      <c r="BG7" s="453"/>
      <c r="BH7" s="453"/>
      <c r="BI7" s="453"/>
      <c r="BJ7" s="453"/>
      <c r="BK7" s="453"/>
      <c r="BL7" s="453"/>
      <c r="BM7" s="453"/>
      <c r="BN7" s="453"/>
      <c r="CI7" s="448"/>
      <c r="CJ7" s="448"/>
      <c r="CK7" s="448"/>
      <c r="CL7" s="448"/>
      <c r="CM7" s="448"/>
      <c r="CN7" s="448"/>
      <c r="CO7" s="448"/>
      <c r="CP7" s="448"/>
      <c r="CQ7" s="448"/>
      <c r="CR7" s="448"/>
      <c r="CS7" s="448"/>
      <c r="CT7" s="448"/>
    </row>
    <row r="8" spans="1:100" ht="15.65" customHeight="1" x14ac:dyDescent="0.2">
      <c r="A8" s="463"/>
      <c r="B8" s="143" t="s">
        <v>144</v>
      </c>
      <c r="C8" s="466"/>
      <c r="D8" s="465"/>
      <c r="E8" s="465"/>
      <c r="F8" s="465"/>
      <c r="G8" s="465"/>
      <c r="H8" s="465"/>
      <c r="I8" s="465"/>
      <c r="J8" s="465"/>
      <c r="K8" s="465"/>
      <c r="L8" s="465"/>
      <c r="M8" s="465"/>
      <c r="N8" s="465"/>
      <c r="O8" s="465"/>
      <c r="P8" s="465"/>
      <c r="Q8" s="465"/>
      <c r="R8" s="465"/>
      <c r="S8" s="465"/>
      <c r="T8" s="465"/>
      <c r="U8" s="465"/>
      <c r="V8" s="465"/>
      <c r="W8" s="480">
        <f>C8+M8+C9+M9</f>
        <v>0</v>
      </c>
      <c r="X8" s="480"/>
      <c r="Y8" s="480"/>
      <c r="Z8" s="480"/>
      <c r="AA8" s="480"/>
      <c r="AB8" s="480"/>
      <c r="AC8" s="480"/>
      <c r="AD8" s="480"/>
      <c r="AE8" s="480"/>
      <c r="AF8" s="480"/>
      <c r="AG8" s="480"/>
      <c r="AH8" s="481"/>
      <c r="AI8" s="484"/>
      <c r="AJ8" s="477"/>
      <c r="AK8" s="477"/>
      <c r="AL8" s="477"/>
      <c r="AM8" s="477"/>
      <c r="AN8" s="477"/>
      <c r="AO8" s="477"/>
      <c r="AP8" s="477"/>
      <c r="AQ8" s="477"/>
      <c r="AR8" s="477"/>
      <c r="AS8" s="477"/>
      <c r="AT8" s="477"/>
      <c r="AU8" s="477"/>
      <c r="AV8" s="477"/>
      <c r="AW8" s="477"/>
      <c r="AX8" s="477"/>
      <c r="AY8" s="477"/>
      <c r="AZ8" s="477"/>
      <c r="BA8" s="477"/>
      <c r="BB8" s="477"/>
      <c r="BC8" s="448"/>
      <c r="BD8" s="448"/>
      <c r="BE8" s="448"/>
      <c r="BF8" s="448"/>
      <c r="BG8" s="448"/>
      <c r="BH8" s="448"/>
      <c r="BI8" s="448"/>
      <c r="BJ8" s="448"/>
      <c r="BK8" s="448"/>
      <c r="BL8" s="448"/>
      <c r="BM8" s="448"/>
      <c r="BN8" s="448"/>
      <c r="CI8" s="448"/>
      <c r="CJ8" s="448"/>
      <c r="CK8" s="448"/>
      <c r="CL8" s="448"/>
      <c r="CM8" s="448"/>
      <c r="CN8" s="448"/>
      <c r="CO8" s="448"/>
      <c r="CP8" s="448"/>
      <c r="CQ8" s="448"/>
      <c r="CR8" s="448"/>
      <c r="CS8" s="448"/>
      <c r="CT8" s="448"/>
      <c r="CV8" s="138">
        <f>C8+M8</f>
        <v>0</v>
      </c>
    </row>
    <row r="9" spans="1:100" ht="15.65" customHeight="1" thickBot="1" x14ac:dyDescent="0.25">
      <c r="A9" s="464"/>
      <c r="B9" s="144" t="s">
        <v>145</v>
      </c>
      <c r="C9" s="478"/>
      <c r="D9" s="479"/>
      <c r="E9" s="479"/>
      <c r="F9" s="479"/>
      <c r="G9" s="479"/>
      <c r="H9" s="479"/>
      <c r="I9" s="479"/>
      <c r="J9" s="479"/>
      <c r="K9" s="479"/>
      <c r="L9" s="479"/>
      <c r="M9" s="479"/>
      <c r="N9" s="479"/>
      <c r="O9" s="479"/>
      <c r="P9" s="479"/>
      <c r="Q9" s="479"/>
      <c r="R9" s="479"/>
      <c r="S9" s="479"/>
      <c r="T9" s="479"/>
      <c r="U9" s="479"/>
      <c r="V9" s="479"/>
      <c r="W9" s="482"/>
      <c r="X9" s="482"/>
      <c r="Y9" s="482"/>
      <c r="Z9" s="482"/>
      <c r="AA9" s="482"/>
      <c r="AB9" s="482"/>
      <c r="AC9" s="482"/>
      <c r="AD9" s="482"/>
      <c r="AE9" s="482"/>
      <c r="AF9" s="482"/>
      <c r="AG9" s="482"/>
      <c r="AH9" s="483"/>
      <c r="AI9" s="484"/>
      <c r="AJ9" s="477"/>
      <c r="AK9" s="477"/>
      <c r="AL9" s="477"/>
      <c r="AM9" s="477"/>
      <c r="AN9" s="477"/>
      <c r="AO9" s="477"/>
      <c r="AP9" s="477"/>
      <c r="AQ9" s="477"/>
      <c r="AR9" s="477"/>
      <c r="AS9" s="477"/>
      <c r="AT9" s="477"/>
      <c r="AU9" s="477"/>
      <c r="AV9" s="477"/>
      <c r="AW9" s="477"/>
      <c r="AX9" s="477"/>
      <c r="AY9" s="477"/>
      <c r="AZ9" s="477"/>
      <c r="BA9" s="477"/>
      <c r="BB9" s="477"/>
      <c r="BC9" s="448"/>
      <c r="BD9" s="448"/>
      <c r="BE9" s="448"/>
      <c r="BF9" s="448"/>
      <c r="BG9" s="448"/>
      <c r="BH9" s="448"/>
      <c r="BI9" s="448"/>
      <c r="BJ9" s="448"/>
      <c r="BK9" s="448"/>
      <c r="BL9" s="448"/>
      <c r="BM9" s="448"/>
      <c r="BN9" s="448"/>
      <c r="CI9" s="448"/>
      <c r="CJ9" s="448"/>
      <c r="CK9" s="448"/>
      <c r="CL9" s="448"/>
      <c r="CM9" s="448"/>
      <c r="CN9" s="448"/>
      <c r="CO9" s="448"/>
      <c r="CP9" s="448"/>
      <c r="CQ9" s="448"/>
      <c r="CR9" s="448"/>
      <c r="CS9" s="448"/>
      <c r="CT9" s="448"/>
      <c r="CV9" s="138">
        <f>C9+M9</f>
        <v>0</v>
      </c>
    </row>
    <row r="10" spans="1:100" ht="6" customHeight="1" thickBot="1" x14ac:dyDescent="0.25"/>
    <row r="11" spans="1:100" ht="17.25" customHeight="1" thickBot="1" x14ac:dyDescent="0.25">
      <c r="A11" s="474" t="s">
        <v>136</v>
      </c>
      <c r="B11" s="469" t="s">
        <v>147</v>
      </c>
      <c r="C11" s="470"/>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1"/>
      <c r="AV11" s="497" t="s">
        <v>303</v>
      </c>
      <c r="AW11" s="498"/>
      <c r="AX11" s="498"/>
      <c r="AY11" s="498"/>
      <c r="AZ11" s="498"/>
      <c r="BA11" s="498"/>
      <c r="BB11" s="498"/>
      <c r="BC11" s="498"/>
      <c r="BD11" s="498"/>
      <c r="BE11" s="498"/>
      <c r="BF11" s="498"/>
      <c r="BG11" s="498"/>
      <c r="BH11" s="498"/>
      <c r="BI11" s="498"/>
      <c r="BJ11" s="498"/>
      <c r="BK11" s="498"/>
      <c r="BL11" s="498"/>
      <c r="BM11" s="498"/>
      <c r="BN11" s="498"/>
      <c r="BO11" s="498"/>
      <c r="BP11" s="498"/>
      <c r="BQ11" s="498"/>
      <c r="BR11" s="498"/>
      <c r="BS11" s="498"/>
      <c r="BT11" s="498"/>
      <c r="BU11" s="498"/>
      <c r="BV11" s="498"/>
      <c r="BW11" s="498"/>
      <c r="BX11" s="498"/>
      <c r="BY11" s="498"/>
      <c r="BZ11" s="498"/>
      <c r="CA11" s="498"/>
      <c r="CB11" s="498"/>
      <c r="CC11" s="498"/>
      <c r="CD11" s="498"/>
      <c r="CE11" s="498"/>
      <c r="CF11" s="498"/>
      <c r="CG11" s="498"/>
      <c r="CH11" s="498"/>
      <c r="CI11" s="498"/>
      <c r="CJ11" s="498"/>
      <c r="CK11" s="498"/>
      <c r="CL11" s="498"/>
      <c r="CM11" s="498"/>
      <c r="CN11" s="498"/>
      <c r="CO11" s="498"/>
      <c r="CP11" s="498"/>
      <c r="CQ11" s="498"/>
      <c r="CR11" s="498"/>
      <c r="CS11" s="498"/>
      <c r="CT11" s="499"/>
    </row>
    <row r="12" spans="1:100" ht="17.25" customHeight="1" x14ac:dyDescent="0.2">
      <c r="A12" s="475"/>
      <c r="B12" s="445" t="s">
        <v>367</v>
      </c>
      <c r="C12" s="446"/>
      <c r="D12" s="446"/>
      <c r="E12" s="446"/>
      <c r="F12" s="446"/>
      <c r="G12" s="446"/>
      <c r="H12" s="446"/>
      <c r="I12" s="446"/>
      <c r="J12" s="447" t="s">
        <v>363</v>
      </c>
      <c r="K12" s="447"/>
      <c r="L12" s="447"/>
      <c r="M12" s="447"/>
      <c r="N12" s="446" t="s">
        <v>369</v>
      </c>
      <c r="O12" s="446"/>
      <c r="P12" s="446"/>
      <c r="Q12" s="446"/>
      <c r="R12" s="446"/>
      <c r="S12" s="446"/>
      <c r="T12" s="446"/>
      <c r="U12" s="446"/>
      <c r="V12" s="446"/>
      <c r="W12" s="446"/>
      <c r="X12" s="446"/>
      <c r="Y12" s="446"/>
      <c r="Z12" s="446"/>
      <c r="AA12" s="446"/>
      <c r="AB12" s="446"/>
      <c r="AC12" s="446"/>
      <c r="AD12" s="446"/>
      <c r="AE12" s="447" t="s">
        <v>363</v>
      </c>
      <c r="AF12" s="447"/>
      <c r="AG12" s="447"/>
      <c r="AH12" s="447"/>
      <c r="AI12" s="446" t="s">
        <v>372</v>
      </c>
      <c r="AJ12" s="446"/>
      <c r="AK12" s="446"/>
      <c r="AL12" s="446"/>
      <c r="AM12" s="446"/>
      <c r="AN12" s="446"/>
      <c r="AO12" s="446"/>
      <c r="AP12" s="446"/>
      <c r="AQ12" s="446"/>
      <c r="AR12" s="447" t="s">
        <v>363</v>
      </c>
      <c r="AS12" s="447"/>
      <c r="AT12" s="447"/>
      <c r="AU12" s="472"/>
      <c r="AV12" s="445" t="s">
        <v>368</v>
      </c>
      <c r="AW12" s="446"/>
      <c r="AX12" s="446"/>
      <c r="AY12" s="446"/>
      <c r="AZ12" s="446"/>
      <c r="BA12" s="446"/>
      <c r="BB12" s="446"/>
      <c r="BC12" s="446"/>
      <c r="BD12" s="447" t="s">
        <v>363</v>
      </c>
      <c r="BE12" s="447"/>
      <c r="BF12" s="447"/>
      <c r="BG12" s="447"/>
      <c r="BH12" s="446" t="s">
        <v>372</v>
      </c>
      <c r="BI12" s="446"/>
      <c r="BJ12" s="446"/>
      <c r="BK12" s="446"/>
      <c r="BL12" s="446"/>
      <c r="BM12" s="446"/>
      <c r="BN12" s="446"/>
      <c r="BO12" s="446"/>
      <c r="BP12" s="446"/>
      <c r="BQ12" s="447" t="s">
        <v>363</v>
      </c>
      <c r="BR12" s="447"/>
      <c r="BS12" s="447"/>
      <c r="BT12" s="472"/>
      <c r="BU12" s="518" t="s">
        <v>374</v>
      </c>
      <c r="BV12" s="519"/>
      <c r="BW12" s="519"/>
      <c r="BX12" s="519"/>
      <c r="BY12" s="519"/>
      <c r="BZ12" s="519"/>
      <c r="CA12" s="519"/>
      <c r="CB12" s="519"/>
      <c r="CC12" s="519"/>
      <c r="CD12" s="514" t="s">
        <v>363</v>
      </c>
      <c r="CE12" s="514"/>
      <c r="CF12" s="514"/>
      <c r="CG12" s="514"/>
      <c r="CH12" s="519" t="s">
        <v>375</v>
      </c>
      <c r="CI12" s="519"/>
      <c r="CJ12" s="519"/>
      <c r="CK12" s="519"/>
      <c r="CL12" s="519"/>
      <c r="CM12" s="519"/>
      <c r="CN12" s="519"/>
      <c r="CO12" s="519"/>
      <c r="CP12" s="519"/>
      <c r="CQ12" s="514" t="s">
        <v>363</v>
      </c>
      <c r="CR12" s="514"/>
      <c r="CS12" s="514"/>
      <c r="CT12" s="515"/>
    </row>
    <row r="13" spans="1:100" ht="17.25" customHeight="1" thickBot="1" x14ac:dyDescent="0.25">
      <c r="A13" s="476"/>
      <c r="B13" s="467" t="s">
        <v>368</v>
      </c>
      <c r="C13" s="468"/>
      <c r="D13" s="468"/>
      <c r="E13" s="468"/>
      <c r="F13" s="468"/>
      <c r="G13" s="468"/>
      <c r="H13" s="468"/>
      <c r="I13" s="468"/>
      <c r="J13" s="473" t="s">
        <v>363</v>
      </c>
      <c r="K13" s="473"/>
      <c r="L13" s="473"/>
      <c r="M13" s="473"/>
      <c r="N13" s="468" t="s">
        <v>370</v>
      </c>
      <c r="O13" s="468"/>
      <c r="P13" s="468"/>
      <c r="Q13" s="468"/>
      <c r="R13" s="468"/>
      <c r="S13" s="468"/>
      <c r="T13" s="468"/>
      <c r="U13" s="468"/>
      <c r="V13" s="468"/>
      <c r="W13" s="468"/>
      <c r="X13" s="468"/>
      <c r="Y13" s="468"/>
      <c r="Z13" s="468"/>
      <c r="AA13" s="468"/>
      <c r="AB13" s="468"/>
      <c r="AC13" s="468"/>
      <c r="AD13" s="468"/>
      <c r="AE13" s="473" t="s">
        <v>363</v>
      </c>
      <c r="AF13" s="473"/>
      <c r="AG13" s="473"/>
      <c r="AH13" s="473"/>
      <c r="AI13" s="468" t="s">
        <v>371</v>
      </c>
      <c r="AJ13" s="468"/>
      <c r="AK13" s="468"/>
      <c r="AL13" s="468"/>
      <c r="AM13" s="468"/>
      <c r="AN13" s="468"/>
      <c r="AO13" s="468"/>
      <c r="AP13" s="468"/>
      <c r="AQ13" s="468"/>
      <c r="AR13" s="473" t="s">
        <v>363</v>
      </c>
      <c r="AS13" s="473"/>
      <c r="AT13" s="473"/>
      <c r="AU13" s="500"/>
      <c r="AV13" s="467" t="s">
        <v>376</v>
      </c>
      <c r="AW13" s="468"/>
      <c r="AX13" s="468"/>
      <c r="AY13" s="468"/>
      <c r="AZ13" s="468"/>
      <c r="BA13" s="468"/>
      <c r="BB13" s="468"/>
      <c r="BC13" s="468"/>
      <c r="BD13" s="473" t="s">
        <v>363</v>
      </c>
      <c r="BE13" s="473"/>
      <c r="BF13" s="473"/>
      <c r="BG13" s="473"/>
      <c r="BH13" s="468" t="s">
        <v>371</v>
      </c>
      <c r="BI13" s="468"/>
      <c r="BJ13" s="468"/>
      <c r="BK13" s="468"/>
      <c r="BL13" s="468"/>
      <c r="BM13" s="468"/>
      <c r="BN13" s="468"/>
      <c r="BO13" s="468"/>
      <c r="BP13" s="468"/>
      <c r="BQ13" s="473" t="s">
        <v>363</v>
      </c>
      <c r="BR13" s="473"/>
      <c r="BS13" s="473"/>
      <c r="BT13" s="500"/>
      <c r="BU13" s="520" t="s">
        <v>373</v>
      </c>
      <c r="BV13" s="521"/>
      <c r="BW13" s="521"/>
      <c r="BX13" s="521"/>
      <c r="BY13" s="521"/>
      <c r="BZ13" s="521"/>
      <c r="CA13" s="521"/>
      <c r="CB13" s="521"/>
      <c r="CC13" s="521"/>
      <c r="CD13" s="516" t="s">
        <v>363</v>
      </c>
      <c r="CE13" s="516"/>
      <c r="CF13" s="516"/>
      <c r="CG13" s="516"/>
      <c r="CH13" s="521" t="s">
        <v>207</v>
      </c>
      <c r="CI13" s="521"/>
      <c r="CJ13" s="521"/>
      <c r="CK13" s="521"/>
      <c r="CL13" s="521"/>
      <c r="CM13" s="521"/>
      <c r="CN13" s="521"/>
      <c r="CO13" s="521"/>
      <c r="CP13" s="521"/>
      <c r="CQ13" s="516" t="s">
        <v>363</v>
      </c>
      <c r="CR13" s="516"/>
      <c r="CS13" s="516"/>
      <c r="CT13" s="517"/>
    </row>
    <row r="14" spans="1:100" ht="6" customHeight="1" x14ac:dyDescent="0.2"/>
    <row r="15" spans="1:100" ht="14.15" customHeight="1" thickBot="1" x14ac:dyDescent="0.25">
      <c r="A15" s="141"/>
      <c r="B15" s="141"/>
      <c r="C15" s="513" t="s">
        <v>209</v>
      </c>
      <c r="D15" s="513"/>
      <c r="E15" s="513"/>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3"/>
      <c r="BD15" s="513"/>
      <c r="BE15" s="513"/>
      <c r="BF15" s="513"/>
      <c r="BG15" s="513"/>
      <c r="BH15" s="513"/>
      <c r="BI15" s="513"/>
      <c r="BJ15" s="513"/>
      <c r="BK15" s="513"/>
      <c r="BL15" s="513"/>
      <c r="BM15" s="513"/>
      <c r="BN15" s="513"/>
      <c r="BO15" s="513"/>
      <c r="BP15" s="513"/>
      <c r="BQ15" s="513"/>
      <c r="BR15" s="513"/>
      <c r="BS15" s="513"/>
      <c r="BT15" s="513"/>
      <c r="BU15" s="513"/>
      <c r="BV15" s="513"/>
      <c r="BW15" s="513"/>
      <c r="BX15" s="513"/>
      <c r="BY15" s="513"/>
      <c r="BZ15" s="513"/>
      <c r="CA15" s="513"/>
      <c r="CB15" s="513"/>
      <c r="CC15" s="513"/>
      <c r="CD15" s="513"/>
      <c r="CE15" s="513"/>
      <c r="CF15" s="513"/>
      <c r="CG15" s="513"/>
      <c r="CH15" s="513"/>
      <c r="CI15" s="513"/>
      <c r="CJ15" s="513"/>
      <c r="CK15" s="513"/>
      <c r="CL15" s="513"/>
      <c r="CM15" s="513"/>
      <c r="CN15" s="513"/>
      <c r="CO15" s="513"/>
      <c r="CP15" s="513"/>
      <c r="CQ15" s="513"/>
      <c r="CR15" s="513"/>
      <c r="CS15" s="513"/>
      <c r="CT15" s="513"/>
    </row>
    <row r="16" spans="1:100" ht="11.25" customHeight="1" x14ac:dyDescent="0.15">
      <c r="A16" s="400" t="s">
        <v>146</v>
      </c>
      <c r="B16" s="428"/>
      <c r="C16" s="145"/>
      <c r="D16" s="146"/>
      <c r="E16" s="353">
        <v>7</v>
      </c>
      <c r="F16" s="353"/>
      <c r="G16" s="353"/>
      <c r="H16" s="353"/>
      <c r="I16" s="353"/>
      <c r="J16" s="353"/>
      <c r="K16" s="353">
        <v>8</v>
      </c>
      <c r="L16" s="353"/>
      <c r="M16" s="353"/>
      <c r="N16" s="353"/>
      <c r="O16" s="353"/>
      <c r="P16" s="353"/>
      <c r="Q16" s="353">
        <v>9</v>
      </c>
      <c r="R16" s="353"/>
      <c r="S16" s="353"/>
      <c r="T16" s="353"/>
      <c r="U16" s="353"/>
      <c r="V16" s="353"/>
      <c r="W16" s="353">
        <v>10</v>
      </c>
      <c r="X16" s="353"/>
      <c r="Y16" s="353"/>
      <c r="Z16" s="353"/>
      <c r="AA16" s="353"/>
      <c r="AB16" s="353"/>
      <c r="AC16" s="353">
        <v>11</v>
      </c>
      <c r="AD16" s="353"/>
      <c r="AE16" s="353"/>
      <c r="AF16" s="353"/>
      <c r="AG16" s="353"/>
      <c r="AH16" s="353"/>
      <c r="AI16" s="353">
        <v>12</v>
      </c>
      <c r="AJ16" s="353"/>
      <c r="AK16" s="353"/>
      <c r="AL16" s="353"/>
      <c r="AM16" s="353"/>
      <c r="AN16" s="353"/>
      <c r="AO16" s="353">
        <v>13</v>
      </c>
      <c r="AP16" s="353"/>
      <c r="AQ16" s="353"/>
      <c r="AR16" s="353"/>
      <c r="AS16" s="353"/>
      <c r="AT16" s="353"/>
      <c r="AU16" s="353">
        <v>14</v>
      </c>
      <c r="AV16" s="353"/>
      <c r="AW16" s="353"/>
      <c r="AX16" s="353"/>
      <c r="AY16" s="353"/>
      <c r="AZ16" s="353"/>
      <c r="BA16" s="353">
        <v>15</v>
      </c>
      <c r="BB16" s="353"/>
      <c r="BC16" s="353"/>
      <c r="BD16" s="353"/>
      <c r="BE16" s="353"/>
      <c r="BF16" s="353"/>
      <c r="BG16" s="353">
        <v>16</v>
      </c>
      <c r="BH16" s="353"/>
      <c r="BI16" s="353"/>
      <c r="BJ16" s="353"/>
      <c r="BK16" s="353"/>
      <c r="BL16" s="353"/>
      <c r="BM16" s="353">
        <v>17</v>
      </c>
      <c r="BN16" s="353"/>
      <c r="BO16" s="353"/>
      <c r="BP16" s="353"/>
      <c r="BQ16" s="353"/>
      <c r="BR16" s="353"/>
      <c r="BS16" s="353">
        <v>18</v>
      </c>
      <c r="BT16" s="353"/>
      <c r="BU16" s="353"/>
      <c r="BV16" s="353"/>
      <c r="BW16" s="353"/>
      <c r="BX16" s="353"/>
      <c r="BY16" s="353">
        <v>19</v>
      </c>
      <c r="BZ16" s="353"/>
      <c r="CA16" s="353"/>
      <c r="CB16" s="353"/>
      <c r="CC16" s="353"/>
      <c r="CD16" s="353"/>
      <c r="CE16" s="353">
        <v>20</v>
      </c>
      <c r="CF16" s="353"/>
      <c r="CG16" s="353"/>
      <c r="CH16" s="353"/>
      <c r="CI16" s="353"/>
      <c r="CJ16" s="353"/>
      <c r="CK16" s="353">
        <v>21</v>
      </c>
      <c r="CL16" s="353"/>
      <c r="CM16" s="353"/>
      <c r="CN16" s="353"/>
      <c r="CO16" s="353"/>
      <c r="CP16" s="353"/>
      <c r="CQ16" s="353">
        <v>22</v>
      </c>
      <c r="CR16" s="353"/>
      <c r="CS16" s="353"/>
      <c r="CT16" s="393"/>
    </row>
    <row r="17" spans="1:98" ht="6.75" customHeight="1" thickBot="1" x14ac:dyDescent="0.25">
      <c r="A17" s="402"/>
      <c r="B17" s="429"/>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50"/>
    </row>
    <row r="18" spans="1:98" ht="30" customHeight="1" thickTop="1" x14ac:dyDescent="0.2">
      <c r="A18" s="404" t="str">
        <f>入力シート!D11&amp;""</f>
        <v/>
      </c>
      <c r="B18" s="405"/>
      <c r="C18" s="504" t="s">
        <v>422</v>
      </c>
      <c r="D18" s="505"/>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6"/>
      <c r="AD18" s="347" t="s">
        <v>365</v>
      </c>
      <c r="AE18" s="347"/>
      <c r="AF18" s="347"/>
      <c r="AG18" s="340" t="s">
        <v>294</v>
      </c>
      <c r="AH18" s="340"/>
      <c r="AI18" s="340"/>
      <c r="AJ18" s="354" t="s">
        <v>292</v>
      </c>
      <c r="AK18" s="355"/>
      <c r="AL18" s="355"/>
      <c r="AM18" s="355"/>
      <c r="AN18" s="355"/>
      <c r="AO18" s="356"/>
      <c r="AP18" s="340" t="s">
        <v>295</v>
      </c>
      <c r="AQ18" s="340"/>
      <c r="AR18" s="340"/>
      <c r="AS18" s="528"/>
      <c r="AT18" s="529"/>
      <c r="AU18" s="529"/>
      <c r="AV18" s="529"/>
      <c r="AW18" s="529"/>
      <c r="AX18" s="529"/>
      <c r="AY18" s="529"/>
      <c r="AZ18" s="529"/>
      <c r="BA18" s="529"/>
      <c r="BB18" s="529"/>
      <c r="BC18" s="529"/>
      <c r="BD18" s="529"/>
      <c r="BE18" s="529"/>
      <c r="BF18" s="529"/>
      <c r="BG18" s="529"/>
      <c r="BH18" s="529"/>
      <c r="BI18" s="529"/>
      <c r="BJ18" s="529"/>
      <c r="BK18" s="530"/>
      <c r="BL18" s="530"/>
      <c r="BM18" s="531"/>
      <c r="BN18" s="340" t="s">
        <v>297</v>
      </c>
      <c r="BO18" s="340"/>
      <c r="BP18" s="340"/>
      <c r="BQ18" s="532"/>
      <c r="BR18" s="533"/>
      <c r="BS18" s="533"/>
      <c r="BT18" s="533"/>
      <c r="BU18" s="533"/>
      <c r="BV18" s="533"/>
      <c r="BW18" s="533"/>
      <c r="BX18" s="533"/>
      <c r="BY18" s="533"/>
      <c r="BZ18" s="533"/>
      <c r="CA18" s="533"/>
      <c r="CB18" s="533"/>
      <c r="CC18" s="533"/>
      <c r="CD18" s="533"/>
      <c r="CE18" s="533"/>
      <c r="CF18" s="533"/>
      <c r="CG18" s="533"/>
      <c r="CH18" s="533"/>
      <c r="CI18" s="533"/>
      <c r="CJ18" s="533"/>
      <c r="CK18" s="533"/>
      <c r="CL18" s="533"/>
      <c r="CM18" s="533"/>
      <c r="CN18" s="533"/>
      <c r="CO18" s="533"/>
      <c r="CP18" s="533"/>
      <c r="CQ18" s="534"/>
      <c r="CR18" s="340" t="s">
        <v>296</v>
      </c>
      <c r="CS18" s="340"/>
      <c r="CT18" s="525"/>
    </row>
    <row r="19" spans="1:98" ht="30" customHeight="1" x14ac:dyDescent="0.2">
      <c r="A19" s="398"/>
      <c r="B19" s="399"/>
      <c r="C19" s="507"/>
      <c r="D19" s="508"/>
      <c r="E19" s="508"/>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9"/>
      <c r="AD19" s="348"/>
      <c r="AE19" s="348"/>
      <c r="AF19" s="348"/>
      <c r="AG19" s="342"/>
      <c r="AH19" s="342"/>
      <c r="AI19" s="342"/>
      <c r="AJ19" s="357"/>
      <c r="AK19" s="358"/>
      <c r="AL19" s="358"/>
      <c r="AM19" s="358"/>
      <c r="AN19" s="358"/>
      <c r="AO19" s="359"/>
      <c r="AP19" s="342"/>
      <c r="AQ19" s="342"/>
      <c r="AR19" s="342"/>
      <c r="AS19" s="382"/>
      <c r="AT19" s="383"/>
      <c r="AU19" s="383"/>
      <c r="AV19" s="383"/>
      <c r="AW19" s="383"/>
      <c r="AX19" s="383"/>
      <c r="AY19" s="383"/>
      <c r="AZ19" s="383"/>
      <c r="BA19" s="383"/>
      <c r="BB19" s="383"/>
      <c r="BC19" s="383"/>
      <c r="BD19" s="383"/>
      <c r="BE19" s="383"/>
      <c r="BF19" s="383"/>
      <c r="BG19" s="383"/>
      <c r="BH19" s="383"/>
      <c r="BI19" s="383"/>
      <c r="BJ19" s="383"/>
      <c r="BK19" s="535"/>
      <c r="BL19" s="535"/>
      <c r="BM19" s="536"/>
      <c r="BN19" s="342"/>
      <c r="BO19" s="342"/>
      <c r="BP19" s="342"/>
      <c r="BQ19" s="388"/>
      <c r="BR19" s="389"/>
      <c r="BS19" s="389"/>
      <c r="BT19" s="389"/>
      <c r="BU19" s="389"/>
      <c r="BV19" s="389"/>
      <c r="BW19" s="389"/>
      <c r="BX19" s="389"/>
      <c r="BY19" s="389"/>
      <c r="BZ19" s="389"/>
      <c r="CA19" s="389"/>
      <c r="CB19" s="389"/>
      <c r="CC19" s="389"/>
      <c r="CD19" s="389"/>
      <c r="CE19" s="389"/>
      <c r="CF19" s="389"/>
      <c r="CG19" s="389"/>
      <c r="CH19" s="389"/>
      <c r="CI19" s="389"/>
      <c r="CJ19" s="389"/>
      <c r="CK19" s="389"/>
      <c r="CL19" s="389"/>
      <c r="CM19" s="389"/>
      <c r="CN19" s="389"/>
      <c r="CO19" s="389"/>
      <c r="CP19" s="389"/>
      <c r="CQ19" s="390"/>
      <c r="CR19" s="342"/>
      <c r="CS19" s="342"/>
      <c r="CT19" s="526"/>
    </row>
    <row r="20" spans="1:98" ht="30" customHeight="1" x14ac:dyDescent="0.2">
      <c r="A20" s="398" t="s">
        <v>289</v>
      </c>
      <c r="B20" s="399"/>
      <c r="C20" s="507"/>
      <c r="D20" s="508"/>
      <c r="E20" s="508"/>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9"/>
      <c r="AD20" s="348"/>
      <c r="AE20" s="348"/>
      <c r="AF20" s="348"/>
      <c r="AG20" s="342"/>
      <c r="AH20" s="342"/>
      <c r="AI20" s="342"/>
      <c r="AJ20" s="357"/>
      <c r="AK20" s="358"/>
      <c r="AL20" s="358"/>
      <c r="AM20" s="358"/>
      <c r="AN20" s="358"/>
      <c r="AO20" s="359"/>
      <c r="AP20" s="342"/>
      <c r="AQ20" s="342"/>
      <c r="AR20" s="342"/>
      <c r="AS20" s="537"/>
      <c r="AT20" s="538"/>
      <c r="AU20" s="538"/>
      <c r="AV20" s="538"/>
      <c r="AW20" s="538"/>
      <c r="AX20" s="538"/>
      <c r="AY20" s="538"/>
      <c r="AZ20" s="538"/>
      <c r="BA20" s="538"/>
      <c r="BB20" s="538"/>
      <c r="BC20" s="538"/>
      <c r="BD20" s="538"/>
      <c r="BE20" s="538"/>
      <c r="BF20" s="538"/>
      <c r="BG20" s="538"/>
      <c r="BH20" s="538"/>
      <c r="BI20" s="538"/>
      <c r="BJ20" s="538"/>
      <c r="BK20" s="539"/>
      <c r="BL20" s="539"/>
      <c r="BM20" s="540"/>
      <c r="BN20" s="342"/>
      <c r="BO20" s="342"/>
      <c r="BP20" s="342"/>
      <c r="BQ20" s="367"/>
      <c r="BR20" s="368"/>
      <c r="BS20" s="368"/>
      <c r="BT20" s="368"/>
      <c r="BU20" s="368"/>
      <c r="BV20" s="368"/>
      <c r="BW20" s="368"/>
      <c r="BX20" s="368"/>
      <c r="BY20" s="368"/>
      <c r="BZ20" s="368"/>
      <c r="CA20" s="368"/>
      <c r="CB20" s="368"/>
      <c r="CC20" s="368"/>
      <c r="CD20" s="368"/>
      <c r="CE20" s="368"/>
      <c r="CF20" s="368"/>
      <c r="CG20" s="368"/>
      <c r="CH20" s="368"/>
      <c r="CI20" s="368"/>
      <c r="CJ20" s="368"/>
      <c r="CK20" s="368"/>
      <c r="CL20" s="368"/>
      <c r="CM20" s="368"/>
      <c r="CN20" s="368"/>
      <c r="CO20" s="368"/>
      <c r="CP20" s="368"/>
      <c r="CQ20" s="369"/>
      <c r="CR20" s="342"/>
      <c r="CS20" s="342"/>
      <c r="CT20" s="526"/>
    </row>
    <row r="21" spans="1:98" ht="30" customHeight="1" x14ac:dyDescent="0.2">
      <c r="A21" s="398" t="str">
        <f>入力シート!F11&amp;""</f>
        <v/>
      </c>
      <c r="B21" s="399"/>
      <c r="C21" s="507"/>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9"/>
      <c r="AD21" s="348"/>
      <c r="AE21" s="348"/>
      <c r="AF21" s="348"/>
      <c r="AG21" s="342"/>
      <c r="AH21" s="342"/>
      <c r="AI21" s="342"/>
      <c r="AJ21" s="501"/>
      <c r="AK21" s="502"/>
      <c r="AL21" s="502"/>
      <c r="AM21" s="502"/>
      <c r="AN21" s="502"/>
      <c r="AO21" s="503"/>
      <c r="AP21" s="342"/>
      <c r="AQ21" s="342"/>
      <c r="AR21" s="342"/>
      <c r="AS21" s="537"/>
      <c r="AT21" s="538"/>
      <c r="AU21" s="538"/>
      <c r="AV21" s="538"/>
      <c r="AW21" s="538"/>
      <c r="AX21" s="538"/>
      <c r="AY21" s="538"/>
      <c r="AZ21" s="538"/>
      <c r="BA21" s="538"/>
      <c r="BB21" s="538"/>
      <c r="BC21" s="538"/>
      <c r="BD21" s="538"/>
      <c r="BE21" s="538"/>
      <c r="BF21" s="538"/>
      <c r="BG21" s="538"/>
      <c r="BH21" s="538"/>
      <c r="BI21" s="538"/>
      <c r="BJ21" s="538"/>
      <c r="BK21" s="539"/>
      <c r="BL21" s="539"/>
      <c r="BM21" s="540"/>
      <c r="BN21" s="342"/>
      <c r="BO21" s="342"/>
      <c r="BP21" s="342"/>
      <c r="BQ21" s="367"/>
      <c r="BR21" s="368"/>
      <c r="BS21" s="368"/>
      <c r="BT21" s="368"/>
      <c r="BU21" s="368"/>
      <c r="BV21" s="368"/>
      <c r="BW21" s="368"/>
      <c r="BX21" s="368"/>
      <c r="BY21" s="368"/>
      <c r="BZ21" s="368"/>
      <c r="CA21" s="368"/>
      <c r="CB21" s="368"/>
      <c r="CC21" s="368"/>
      <c r="CD21" s="368"/>
      <c r="CE21" s="368"/>
      <c r="CF21" s="368"/>
      <c r="CG21" s="368"/>
      <c r="CH21" s="368"/>
      <c r="CI21" s="368"/>
      <c r="CJ21" s="368"/>
      <c r="CK21" s="368"/>
      <c r="CL21" s="368"/>
      <c r="CM21" s="368"/>
      <c r="CN21" s="368"/>
      <c r="CO21" s="368"/>
      <c r="CP21" s="368"/>
      <c r="CQ21" s="369"/>
      <c r="CR21" s="342"/>
      <c r="CS21" s="342"/>
      <c r="CT21" s="526"/>
    </row>
    <row r="22" spans="1:98" ht="30" customHeight="1" x14ac:dyDescent="0.2">
      <c r="A22" s="398"/>
      <c r="B22" s="399"/>
      <c r="C22" s="507"/>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9"/>
      <c r="AD22" s="348"/>
      <c r="AE22" s="348"/>
      <c r="AF22" s="348"/>
      <c r="AG22" s="342"/>
      <c r="AH22" s="342"/>
      <c r="AI22" s="342"/>
      <c r="AJ22" s="485" t="s">
        <v>380</v>
      </c>
      <c r="AK22" s="486"/>
      <c r="AL22" s="486"/>
      <c r="AM22" s="486"/>
      <c r="AN22" s="486"/>
      <c r="AO22" s="487"/>
      <c r="AP22" s="342"/>
      <c r="AQ22" s="342"/>
      <c r="AR22" s="342"/>
      <c r="AS22" s="537"/>
      <c r="AT22" s="538"/>
      <c r="AU22" s="538"/>
      <c r="AV22" s="538"/>
      <c r="AW22" s="538"/>
      <c r="AX22" s="538"/>
      <c r="AY22" s="538"/>
      <c r="AZ22" s="538"/>
      <c r="BA22" s="538"/>
      <c r="BB22" s="538"/>
      <c r="BC22" s="538"/>
      <c r="BD22" s="538"/>
      <c r="BE22" s="538"/>
      <c r="BF22" s="538"/>
      <c r="BG22" s="538"/>
      <c r="BH22" s="538"/>
      <c r="BI22" s="538"/>
      <c r="BJ22" s="538"/>
      <c r="BK22" s="539"/>
      <c r="BL22" s="539"/>
      <c r="BM22" s="540"/>
      <c r="BN22" s="342"/>
      <c r="BO22" s="342"/>
      <c r="BP22" s="342"/>
      <c r="BQ22" s="382"/>
      <c r="BR22" s="383"/>
      <c r="BS22" s="383"/>
      <c r="BT22" s="383"/>
      <c r="BU22" s="383"/>
      <c r="BV22" s="383"/>
      <c r="BW22" s="383"/>
      <c r="BX22" s="383"/>
      <c r="BY22" s="383"/>
      <c r="BZ22" s="383"/>
      <c r="CA22" s="383"/>
      <c r="CB22" s="383"/>
      <c r="CC22" s="383"/>
      <c r="CD22" s="383"/>
      <c r="CE22" s="383"/>
      <c r="CF22" s="383"/>
      <c r="CG22" s="383"/>
      <c r="CH22" s="383"/>
      <c r="CI22" s="383"/>
      <c r="CJ22" s="383"/>
      <c r="CK22" s="383"/>
      <c r="CL22" s="383"/>
      <c r="CM22" s="383"/>
      <c r="CN22" s="383"/>
      <c r="CO22" s="383"/>
      <c r="CP22" s="383"/>
      <c r="CQ22" s="384"/>
      <c r="CR22" s="342"/>
      <c r="CS22" s="342"/>
      <c r="CT22" s="526"/>
    </row>
    <row r="23" spans="1:98" ht="30" customHeight="1" x14ac:dyDescent="0.2">
      <c r="A23" s="398" t="s">
        <v>290</v>
      </c>
      <c r="B23" s="399"/>
      <c r="C23" s="507"/>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9"/>
      <c r="AD23" s="348"/>
      <c r="AE23" s="348"/>
      <c r="AF23" s="348"/>
      <c r="AG23" s="342"/>
      <c r="AH23" s="342"/>
      <c r="AI23" s="342"/>
      <c r="AJ23" s="488"/>
      <c r="AK23" s="489"/>
      <c r="AL23" s="489"/>
      <c r="AM23" s="489"/>
      <c r="AN23" s="489"/>
      <c r="AO23" s="490"/>
      <c r="AP23" s="342"/>
      <c r="AQ23" s="342"/>
      <c r="AR23" s="342"/>
      <c r="AS23" s="537"/>
      <c r="AT23" s="538"/>
      <c r="AU23" s="538"/>
      <c r="AV23" s="538"/>
      <c r="AW23" s="538"/>
      <c r="AX23" s="538"/>
      <c r="AY23" s="538"/>
      <c r="AZ23" s="538"/>
      <c r="BA23" s="538"/>
      <c r="BB23" s="538"/>
      <c r="BC23" s="538"/>
      <c r="BD23" s="538"/>
      <c r="BE23" s="538"/>
      <c r="BF23" s="538"/>
      <c r="BG23" s="538"/>
      <c r="BH23" s="538"/>
      <c r="BI23" s="538"/>
      <c r="BJ23" s="538"/>
      <c r="BK23" s="539"/>
      <c r="BL23" s="539"/>
      <c r="BM23" s="540"/>
      <c r="BN23" s="342"/>
      <c r="BO23" s="342"/>
      <c r="BP23" s="342"/>
      <c r="BQ23" s="522" t="s">
        <v>299</v>
      </c>
      <c r="BR23" s="523"/>
      <c r="BS23" s="523"/>
      <c r="BT23" s="523"/>
      <c r="BU23" s="523"/>
      <c r="BV23" s="523"/>
      <c r="BW23" s="523"/>
      <c r="BX23" s="523"/>
      <c r="BY23" s="523"/>
      <c r="BZ23" s="523"/>
      <c r="CA23" s="523"/>
      <c r="CB23" s="523"/>
      <c r="CC23" s="523"/>
      <c r="CD23" s="523"/>
      <c r="CE23" s="523"/>
      <c r="CF23" s="523"/>
      <c r="CG23" s="523"/>
      <c r="CH23" s="523"/>
      <c r="CI23" s="523"/>
      <c r="CJ23" s="523"/>
      <c r="CK23" s="523"/>
      <c r="CL23" s="523"/>
      <c r="CM23" s="523"/>
      <c r="CN23" s="523"/>
      <c r="CO23" s="523"/>
      <c r="CP23" s="523"/>
      <c r="CQ23" s="524"/>
      <c r="CR23" s="342"/>
      <c r="CS23" s="342"/>
      <c r="CT23" s="526"/>
    </row>
    <row r="24" spans="1:98" ht="30" customHeight="1" x14ac:dyDescent="0.2">
      <c r="A24" s="406" t="str">
        <f>入力シート!H11&amp;""</f>
        <v/>
      </c>
      <c r="B24" s="407"/>
      <c r="C24" s="507"/>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9"/>
      <c r="AD24" s="348"/>
      <c r="AE24" s="348"/>
      <c r="AF24" s="348"/>
      <c r="AG24" s="342"/>
      <c r="AH24" s="342"/>
      <c r="AI24" s="342"/>
      <c r="AJ24" s="488"/>
      <c r="AK24" s="489"/>
      <c r="AL24" s="489"/>
      <c r="AM24" s="489"/>
      <c r="AN24" s="489"/>
      <c r="AO24" s="490"/>
      <c r="AP24" s="342"/>
      <c r="AQ24" s="342"/>
      <c r="AR24" s="342"/>
      <c r="AS24" s="537"/>
      <c r="AT24" s="538"/>
      <c r="AU24" s="538"/>
      <c r="AV24" s="538"/>
      <c r="AW24" s="538"/>
      <c r="AX24" s="538"/>
      <c r="AY24" s="538"/>
      <c r="AZ24" s="538"/>
      <c r="BA24" s="538"/>
      <c r="BB24" s="538"/>
      <c r="BC24" s="538"/>
      <c r="BD24" s="538"/>
      <c r="BE24" s="538"/>
      <c r="BF24" s="538"/>
      <c r="BG24" s="538"/>
      <c r="BH24" s="538"/>
      <c r="BI24" s="538"/>
      <c r="BJ24" s="538"/>
      <c r="BK24" s="539"/>
      <c r="BL24" s="539"/>
      <c r="BM24" s="540"/>
      <c r="BN24" s="342"/>
      <c r="BO24" s="342"/>
      <c r="BP24" s="342"/>
      <c r="BQ24" s="357"/>
      <c r="BR24" s="358"/>
      <c r="BS24" s="358"/>
      <c r="BT24" s="358"/>
      <c r="BU24" s="358"/>
      <c r="BV24" s="358"/>
      <c r="BW24" s="358"/>
      <c r="BX24" s="358"/>
      <c r="BY24" s="358"/>
      <c r="BZ24" s="358"/>
      <c r="CA24" s="358"/>
      <c r="CB24" s="358"/>
      <c r="CC24" s="358"/>
      <c r="CD24" s="358"/>
      <c r="CE24" s="358"/>
      <c r="CF24" s="358"/>
      <c r="CG24" s="358"/>
      <c r="CH24" s="358"/>
      <c r="CI24" s="358"/>
      <c r="CJ24" s="358"/>
      <c r="CK24" s="358"/>
      <c r="CL24" s="358"/>
      <c r="CM24" s="358"/>
      <c r="CN24" s="358"/>
      <c r="CO24" s="358"/>
      <c r="CP24" s="358"/>
      <c r="CQ24" s="359"/>
      <c r="CR24" s="342"/>
      <c r="CS24" s="342"/>
      <c r="CT24" s="526"/>
    </row>
    <row r="25" spans="1:98" ht="30" customHeight="1" thickBot="1" x14ac:dyDescent="0.25">
      <c r="A25" s="408"/>
      <c r="B25" s="409"/>
      <c r="C25" s="510"/>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2"/>
      <c r="AD25" s="349"/>
      <c r="AE25" s="349"/>
      <c r="AF25" s="349"/>
      <c r="AG25" s="364"/>
      <c r="AH25" s="364"/>
      <c r="AI25" s="364"/>
      <c r="AJ25" s="491"/>
      <c r="AK25" s="492"/>
      <c r="AL25" s="492"/>
      <c r="AM25" s="492"/>
      <c r="AN25" s="492"/>
      <c r="AO25" s="493"/>
      <c r="AP25" s="364"/>
      <c r="AQ25" s="364"/>
      <c r="AR25" s="364"/>
      <c r="AS25" s="541" t="s">
        <v>338</v>
      </c>
      <c r="AT25" s="542"/>
      <c r="AU25" s="542"/>
      <c r="AV25" s="542"/>
      <c r="AW25" s="542"/>
      <c r="AX25" s="542"/>
      <c r="AY25" s="542"/>
      <c r="AZ25" s="542"/>
      <c r="BA25" s="542"/>
      <c r="BB25" s="542"/>
      <c r="BC25" s="542"/>
      <c r="BD25" s="542"/>
      <c r="BE25" s="542"/>
      <c r="BF25" s="542"/>
      <c r="BG25" s="542"/>
      <c r="BH25" s="542"/>
      <c r="BI25" s="542"/>
      <c r="BJ25" s="542"/>
      <c r="BK25" s="542"/>
      <c r="BL25" s="542"/>
      <c r="BM25" s="543"/>
      <c r="BN25" s="364"/>
      <c r="BO25" s="364"/>
      <c r="BP25" s="364"/>
      <c r="BQ25" s="360"/>
      <c r="BR25" s="361"/>
      <c r="BS25" s="361"/>
      <c r="BT25" s="361"/>
      <c r="BU25" s="361"/>
      <c r="BV25" s="361"/>
      <c r="BW25" s="361"/>
      <c r="BX25" s="361"/>
      <c r="BY25" s="361"/>
      <c r="BZ25" s="361"/>
      <c r="CA25" s="361"/>
      <c r="CB25" s="361"/>
      <c r="CC25" s="361"/>
      <c r="CD25" s="361"/>
      <c r="CE25" s="361"/>
      <c r="CF25" s="361"/>
      <c r="CG25" s="361"/>
      <c r="CH25" s="361"/>
      <c r="CI25" s="361"/>
      <c r="CJ25" s="361"/>
      <c r="CK25" s="361"/>
      <c r="CL25" s="361"/>
      <c r="CM25" s="361"/>
      <c r="CN25" s="361"/>
      <c r="CO25" s="361"/>
      <c r="CP25" s="361"/>
      <c r="CQ25" s="362"/>
      <c r="CR25" s="364"/>
      <c r="CS25" s="364"/>
      <c r="CT25" s="527"/>
    </row>
    <row r="26" spans="1:98" ht="11.25" customHeight="1" x14ac:dyDescent="0.15">
      <c r="A26" s="400" t="s">
        <v>146</v>
      </c>
      <c r="B26" s="401"/>
      <c r="C26" s="153"/>
      <c r="D26" s="146"/>
      <c r="E26" s="353">
        <v>7</v>
      </c>
      <c r="F26" s="353"/>
      <c r="G26" s="353"/>
      <c r="H26" s="353"/>
      <c r="I26" s="353"/>
      <c r="J26" s="353"/>
      <c r="K26" s="353">
        <v>8</v>
      </c>
      <c r="L26" s="353"/>
      <c r="M26" s="353"/>
      <c r="N26" s="353"/>
      <c r="O26" s="353"/>
      <c r="P26" s="353"/>
      <c r="Q26" s="353">
        <v>9</v>
      </c>
      <c r="R26" s="353"/>
      <c r="S26" s="353"/>
      <c r="T26" s="353"/>
      <c r="U26" s="353"/>
      <c r="V26" s="353"/>
      <c r="W26" s="353">
        <v>10</v>
      </c>
      <c r="X26" s="353"/>
      <c r="Y26" s="353"/>
      <c r="Z26" s="353"/>
      <c r="AA26" s="353"/>
      <c r="AB26" s="353"/>
      <c r="AC26" s="353">
        <v>11</v>
      </c>
      <c r="AD26" s="353"/>
      <c r="AE26" s="353"/>
      <c r="AF26" s="353"/>
      <c r="AG26" s="353"/>
      <c r="AH26" s="353"/>
      <c r="AI26" s="353">
        <v>12</v>
      </c>
      <c r="AJ26" s="353"/>
      <c r="AK26" s="353"/>
      <c r="AL26" s="353"/>
      <c r="AM26" s="353"/>
      <c r="AN26" s="353"/>
      <c r="AO26" s="353">
        <v>13</v>
      </c>
      <c r="AP26" s="353"/>
      <c r="AQ26" s="353"/>
      <c r="AR26" s="353"/>
      <c r="AS26" s="353"/>
      <c r="AT26" s="353"/>
      <c r="AU26" s="353">
        <v>14</v>
      </c>
      <c r="AV26" s="353"/>
      <c r="AW26" s="353"/>
      <c r="AX26" s="353"/>
      <c r="AY26" s="353"/>
      <c r="AZ26" s="353"/>
      <c r="BA26" s="353">
        <v>15</v>
      </c>
      <c r="BB26" s="353"/>
      <c r="BC26" s="353"/>
      <c r="BD26" s="353"/>
      <c r="BE26" s="353"/>
      <c r="BF26" s="353"/>
      <c r="BG26" s="353">
        <v>16</v>
      </c>
      <c r="BH26" s="353"/>
      <c r="BI26" s="353"/>
      <c r="BJ26" s="353"/>
      <c r="BK26" s="353"/>
      <c r="BL26" s="353"/>
      <c r="BM26" s="353">
        <v>17</v>
      </c>
      <c r="BN26" s="353"/>
      <c r="BO26" s="353"/>
      <c r="BP26" s="353"/>
      <c r="BQ26" s="353"/>
      <c r="BR26" s="353"/>
      <c r="BS26" s="353">
        <v>18</v>
      </c>
      <c r="BT26" s="353"/>
      <c r="BU26" s="353"/>
      <c r="BV26" s="353"/>
      <c r="BW26" s="353"/>
      <c r="BX26" s="353"/>
      <c r="BY26" s="353">
        <v>19</v>
      </c>
      <c r="BZ26" s="353"/>
      <c r="CA26" s="353"/>
      <c r="CB26" s="353"/>
      <c r="CC26" s="353"/>
      <c r="CD26" s="353"/>
      <c r="CE26" s="353">
        <v>20</v>
      </c>
      <c r="CF26" s="353"/>
      <c r="CG26" s="353"/>
      <c r="CH26" s="353"/>
      <c r="CI26" s="353"/>
      <c r="CJ26" s="353"/>
      <c r="CK26" s="353">
        <v>21</v>
      </c>
      <c r="CL26" s="353"/>
      <c r="CM26" s="353"/>
      <c r="CN26" s="353"/>
      <c r="CO26" s="353"/>
      <c r="CP26" s="353"/>
      <c r="CQ26" s="353">
        <v>22</v>
      </c>
      <c r="CR26" s="353"/>
      <c r="CS26" s="353"/>
      <c r="CT26" s="393"/>
    </row>
    <row r="27" spans="1:98" ht="6.75" customHeight="1" thickBot="1" x14ac:dyDescent="0.25">
      <c r="A27" s="402"/>
      <c r="B27" s="403"/>
      <c r="C27" s="154"/>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52"/>
    </row>
    <row r="28" spans="1:98" ht="30" customHeight="1" thickTop="1" x14ac:dyDescent="0.2">
      <c r="A28" s="404" t="str">
        <f>入力シート!D13&amp;""</f>
        <v/>
      </c>
      <c r="B28" s="405"/>
      <c r="C28" s="339" t="s">
        <v>301</v>
      </c>
      <c r="D28" s="340"/>
      <c r="E28" s="340"/>
      <c r="F28" s="340"/>
      <c r="G28" s="340"/>
      <c r="H28" s="340"/>
      <c r="I28" s="340" t="s">
        <v>293</v>
      </c>
      <c r="J28" s="340"/>
      <c r="K28" s="340"/>
      <c r="L28" s="340"/>
      <c r="M28" s="340"/>
      <c r="N28" s="340"/>
      <c r="O28" s="347" t="s">
        <v>364</v>
      </c>
      <c r="P28" s="347"/>
      <c r="Q28" s="347"/>
      <c r="R28" s="350"/>
      <c r="S28" s="350"/>
      <c r="T28" s="350"/>
      <c r="U28" s="350"/>
      <c r="V28" s="350"/>
      <c r="W28" s="350"/>
      <c r="X28" s="350"/>
      <c r="Y28" s="350"/>
      <c r="Z28" s="350"/>
      <c r="AA28" s="350"/>
      <c r="AB28" s="350"/>
      <c r="AC28" s="350"/>
      <c r="AD28" s="350"/>
      <c r="AE28" s="350"/>
      <c r="AF28" s="350"/>
      <c r="AG28" s="340" t="s">
        <v>305</v>
      </c>
      <c r="AH28" s="340"/>
      <c r="AI28" s="340"/>
      <c r="AJ28" s="340" t="s">
        <v>304</v>
      </c>
      <c r="AK28" s="340"/>
      <c r="AL28" s="340"/>
      <c r="AM28" s="340"/>
      <c r="AN28" s="340"/>
      <c r="AO28" s="340"/>
      <c r="AP28" s="354" t="s">
        <v>300</v>
      </c>
      <c r="AQ28" s="355"/>
      <c r="AR28" s="356"/>
      <c r="AS28" s="354"/>
      <c r="AT28" s="355"/>
      <c r="AU28" s="355"/>
      <c r="AV28" s="417" t="s">
        <v>359</v>
      </c>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c r="BW28" s="418"/>
      <c r="BX28" s="418"/>
      <c r="BY28" s="418"/>
      <c r="BZ28" s="418"/>
      <c r="CA28" s="418"/>
      <c r="CB28" s="418"/>
      <c r="CC28" s="418"/>
      <c r="CD28" s="418"/>
      <c r="CE28" s="418"/>
      <c r="CF28" s="418"/>
      <c r="CG28" s="418"/>
      <c r="CH28" s="418"/>
      <c r="CI28" s="418"/>
      <c r="CJ28" s="418"/>
      <c r="CK28" s="418"/>
      <c r="CL28" s="418"/>
      <c r="CM28" s="418"/>
      <c r="CN28" s="418"/>
      <c r="CO28" s="418"/>
      <c r="CP28" s="418"/>
      <c r="CQ28" s="418"/>
      <c r="CR28" s="418"/>
      <c r="CS28" s="418"/>
      <c r="CT28" s="419"/>
    </row>
    <row r="29" spans="1:98" ht="30" customHeight="1" x14ac:dyDescent="0.2">
      <c r="A29" s="398"/>
      <c r="B29" s="399"/>
      <c r="C29" s="341" t="s">
        <v>302</v>
      </c>
      <c r="D29" s="342"/>
      <c r="E29" s="342"/>
      <c r="F29" s="342"/>
      <c r="G29" s="342"/>
      <c r="H29" s="342"/>
      <c r="I29" s="342"/>
      <c r="J29" s="342"/>
      <c r="K29" s="342"/>
      <c r="L29" s="342"/>
      <c r="M29" s="342"/>
      <c r="N29" s="342"/>
      <c r="O29" s="348"/>
      <c r="P29" s="348"/>
      <c r="Q29" s="348"/>
      <c r="R29" s="352"/>
      <c r="S29" s="352"/>
      <c r="T29" s="352"/>
      <c r="U29" s="352"/>
      <c r="V29" s="352"/>
      <c r="W29" s="352"/>
      <c r="X29" s="352"/>
      <c r="Y29" s="352"/>
      <c r="Z29" s="352"/>
      <c r="AA29" s="352"/>
      <c r="AB29" s="352"/>
      <c r="AC29" s="352"/>
      <c r="AD29" s="352"/>
      <c r="AE29" s="352"/>
      <c r="AF29" s="352"/>
      <c r="AG29" s="342"/>
      <c r="AH29" s="342"/>
      <c r="AI29" s="342"/>
      <c r="AJ29" s="342"/>
      <c r="AK29" s="342"/>
      <c r="AL29" s="342"/>
      <c r="AM29" s="342"/>
      <c r="AN29" s="342"/>
      <c r="AO29" s="342"/>
      <c r="AP29" s="357"/>
      <c r="AQ29" s="358"/>
      <c r="AR29" s="359"/>
      <c r="AS29" s="357"/>
      <c r="AT29" s="358"/>
      <c r="AU29" s="358"/>
      <c r="AV29" s="388"/>
      <c r="AW29" s="389"/>
      <c r="AX29" s="389"/>
      <c r="AY29" s="389"/>
      <c r="AZ29" s="389"/>
      <c r="BA29" s="389"/>
      <c r="BB29" s="389"/>
      <c r="BC29" s="389"/>
      <c r="BD29" s="389"/>
      <c r="BE29" s="389"/>
      <c r="BF29" s="389"/>
      <c r="BG29" s="389"/>
      <c r="BH29" s="389"/>
      <c r="BI29" s="389"/>
      <c r="BJ29" s="389"/>
      <c r="BK29" s="389"/>
      <c r="BL29" s="389"/>
      <c r="BM29" s="389"/>
      <c r="BN29" s="389"/>
      <c r="BO29" s="389"/>
      <c r="BP29" s="389"/>
      <c r="BQ29" s="389"/>
      <c r="BR29" s="389"/>
      <c r="BS29" s="389"/>
      <c r="BT29" s="389"/>
      <c r="BU29" s="389"/>
      <c r="BV29" s="389"/>
      <c r="BW29" s="389"/>
      <c r="BX29" s="389"/>
      <c r="BY29" s="389"/>
      <c r="BZ29" s="389"/>
      <c r="CA29" s="389"/>
      <c r="CB29" s="389"/>
      <c r="CC29" s="389"/>
      <c r="CD29" s="389"/>
      <c r="CE29" s="389"/>
      <c r="CF29" s="389"/>
      <c r="CG29" s="389"/>
      <c r="CH29" s="389"/>
      <c r="CI29" s="389"/>
      <c r="CJ29" s="389"/>
      <c r="CK29" s="389"/>
      <c r="CL29" s="389"/>
      <c r="CM29" s="389"/>
      <c r="CN29" s="389"/>
      <c r="CO29" s="389"/>
      <c r="CP29" s="389"/>
      <c r="CQ29" s="389"/>
      <c r="CR29" s="389"/>
      <c r="CS29" s="389"/>
      <c r="CT29" s="410"/>
    </row>
    <row r="30" spans="1:98" ht="30" customHeight="1" x14ac:dyDescent="0.2">
      <c r="A30" s="398" t="s">
        <v>289</v>
      </c>
      <c r="B30" s="399"/>
      <c r="C30" s="341"/>
      <c r="D30" s="342"/>
      <c r="E30" s="342"/>
      <c r="F30" s="342"/>
      <c r="G30" s="342"/>
      <c r="H30" s="342"/>
      <c r="I30" s="342"/>
      <c r="J30" s="342"/>
      <c r="K30" s="342"/>
      <c r="L30" s="342"/>
      <c r="M30" s="342"/>
      <c r="N30" s="342"/>
      <c r="O30" s="348"/>
      <c r="P30" s="348"/>
      <c r="Q30" s="348"/>
      <c r="R30" s="352"/>
      <c r="S30" s="352"/>
      <c r="T30" s="352"/>
      <c r="U30" s="352"/>
      <c r="V30" s="352"/>
      <c r="W30" s="352"/>
      <c r="X30" s="352"/>
      <c r="Y30" s="352"/>
      <c r="Z30" s="352"/>
      <c r="AA30" s="352"/>
      <c r="AB30" s="352"/>
      <c r="AC30" s="352"/>
      <c r="AD30" s="352"/>
      <c r="AE30" s="352"/>
      <c r="AF30" s="352"/>
      <c r="AG30" s="342"/>
      <c r="AH30" s="342"/>
      <c r="AI30" s="342"/>
      <c r="AJ30" s="342"/>
      <c r="AK30" s="342"/>
      <c r="AL30" s="342"/>
      <c r="AM30" s="342"/>
      <c r="AN30" s="342"/>
      <c r="AO30" s="342"/>
      <c r="AP30" s="357"/>
      <c r="AQ30" s="358"/>
      <c r="AR30" s="359"/>
      <c r="AS30" s="357"/>
      <c r="AT30" s="358"/>
      <c r="AU30" s="358"/>
      <c r="AV30" s="388"/>
      <c r="AW30" s="389"/>
      <c r="AX30" s="389"/>
      <c r="AY30" s="389"/>
      <c r="AZ30" s="389"/>
      <c r="BA30" s="389"/>
      <c r="BB30" s="389"/>
      <c r="BC30" s="389"/>
      <c r="BD30" s="389"/>
      <c r="BE30" s="389"/>
      <c r="BF30" s="389"/>
      <c r="BG30" s="389"/>
      <c r="BH30" s="389"/>
      <c r="BI30" s="389"/>
      <c r="BJ30" s="389"/>
      <c r="BK30" s="389"/>
      <c r="BL30" s="389"/>
      <c r="BM30" s="389"/>
      <c r="BN30" s="389"/>
      <c r="BO30" s="389"/>
      <c r="BP30" s="389"/>
      <c r="BQ30" s="389"/>
      <c r="BR30" s="389"/>
      <c r="BS30" s="389"/>
      <c r="BT30" s="389"/>
      <c r="BU30" s="389"/>
      <c r="BV30" s="389"/>
      <c r="BW30" s="389"/>
      <c r="BX30" s="389"/>
      <c r="BY30" s="389"/>
      <c r="BZ30" s="389"/>
      <c r="CA30" s="389"/>
      <c r="CB30" s="389"/>
      <c r="CC30" s="389"/>
      <c r="CD30" s="389"/>
      <c r="CE30" s="389"/>
      <c r="CF30" s="389"/>
      <c r="CG30" s="389"/>
      <c r="CH30" s="389"/>
      <c r="CI30" s="389"/>
      <c r="CJ30" s="389"/>
      <c r="CK30" s="389"/>
      <c r="CL30" s="389"/>
      <c r="CM30" s="389"/>
      <c r="CN30" s="389"/>
      <c r="CO30" s="389"/>
      <c r="CP30" s="389"/>
      <c r="CQ30" s="389"/>
      <c r="CR30" s="389"/>
      <c r="CS30" s="389"/>
      <c r="CT30" s="410"/>
    </row>
    <row r="31" spans="1:98" ht="30" customHeight="1" x14ac:dyDescent="0.2">
      <c r="A31" s="398" t="str">
        <f>入力シート!F13&amp;""</f>
        <v/>
      </c>
      <c r="B31" s="399"/>
      <c r="C31" s="341"/>
      <c r="D31" s="342"/>
      <c r="E31" s="342"/>
      <c r="F31" s="342"/>
      <c r="G31" s="342"/>
      <c r="H31" s="342"/>
      <c r="I31" s="342"/>
      <c r="J31" s="342"/>
      <c r="K31" s="342"/>
      <c r="L31" s="342"/>
      <c r="M31" s="342"/>
      <c r="N31" s="342"/>
      <c r="O31" s="348"/>
      <c r="P31" s="348"/>
      <c r="Q31" s="348"/>
      <c r="R31" s="352"/>
      <c r="S31" s="352"/>
      <c r="T31" s="352"/>
      <c r="U31" s="352"/>
      <c r="V31" s="352"/>
      <c r="W31" s="352"/>
      <c r="X31" s="352"/>
      <c r="Y31" s="352"/>
      <c r="Z31" s="352"/>
      <c r="AA31" s="352"/>
      <c r="AB31" s="352"/>
      <c r="AC31" s="352"/>
      <c r="AD31" s="352"/>
      <c r="AE31" s="352"/>
      <c r="AF31" s="352"/>
      <c r="AG31" s="342"/>
      <c r="AH31" s="342"/>
      <c r="AI31" s="342"/>
      <c r="AJ31" s="342"/>
      <c r="AK31" s="342"/>
      <c r="AL31" s="342"/>
      <c r="AM31" s="342"/>
      <c r="AN31" s="342"/>
      <c r="AO31" s="342"/>
      <c r="AP31" s="357"/>
      <c r="AQ31" s="358"/>
      <c r="AR31" s="359"/>
      <c r="AS31" s="357"/>
      <c r="AT31" s="358"/>
      <c r="AU31" s="358"/>
      <c r="AV31" s="388"/>
      <c r="AW31" s="389"/>
      <c r="AX31" s="389"/>
      <c r="AY31" s="389"/>
      <c r="AZ31" s="389"/>
      <c r="BA31" s="389"/>
      <c r="BB31" s="389"/>
      <c r="BC31" s="389"/>
      <c r="BD31" s="389"/>
      <c r="BE31" s="389"/>
      <c r="BF31" s="389"/>
      <c r="BG31" s="389"/>
      <c r="BH31" s="389"/>
      <c r="BI31" s="389"/>
      <c r="BJ31" s="389"/>
      <c r="BK31" s="389"/>
      <c r="BL31" s="389"/>
      <c r="BM31" s="389"/>
      <c r="BN31" s="389"/>
      <c r="BO31" s="389"/>
      <c r="BP31" s="389"/>
      <c r="BQ31" s="389"/>
      <c r="BR31" s="389"/>
      <c r="BS31" s="389"/>
      <c r="BT31" s="389"/>
      <c r="BU31" s="389"/>
      <c r="BV31" s="389"/>
      <c r="BW31" s="389"/>
      <c r="BX31" s="389"/>
      <c r="BY31" s="389"/>
      <c r="BZ31" s="389"/>
      <c r="CA31" s="389"/>
      <c r="CB31" s="389"/>
      <c r="CC31" s="389"/>
      <c r="CD31" s="389"/>
      <c r="CE31" s="389"/>
      <c r="CF31" s="389"/>
      <c r="CG31" s="389"/>
      <c r="CH31" s="389"/>
      <c r="CI31" s="389"/>
      <c r="CJ31" s="389"/>
      <c r="CK31" s="389"/>
      <c r="CL31" s="389"/>
      <c r="CM31" s="389"/>
      <c r="CN31" s="389"/>
      <c r="CO31" s="389"/>
      <c r="CP31" s="389"/>
      <c r="CQ31" s="389"/>
      <c r="CR31" s="389"/>
      <c r="CS31" s="389"/>
      <c r="CT31" s="410"/>
    </row>
    <row r="32" spans="1:98" ht="30" customHeight="1" x14ac:dyDescent="0.2">
      <c r="A32" s="398"/>
      <c r="B32" s="399"/>
      <c r="C32" s="343"/>
      <c r="D32" s="344"/>
      <c r="E32" s="344"/>
      <c r="F32" s="344"/>
      <c r="G32" s="344"/>
      <c r="H32" s="344"/>
      <c r="I32" s="342"/>
      <c r="J32" s="342"/>
      <c r="K32" s="342"/>
      <c r="L32" s="342"/>
      <c r="M32" s="342"/>
      <c r="N32" s="342"/>
      <c r="O32" s="348"/>
      <c r="P32" s="348"/>
      <c r="Q32" s="348"/>
      <c r="R32" s="351"/>
      <c r="S32" s="351"/>
      <c r="T32" s="351"/>
      <c r="U32" s="351"/>
      <c r="V32" s="351"/>
      <c r="W32" s="351"/>
      <c r="X32" s="351"/>
      <c r="Y32" s="351"/>
      <c r="Z32" s="351"/>
      <c r="AA32" s="351"/>
      <c r="AB32" s="351"/>
      <c r="AC32" s="351"/>
      <c r="AD32" s="351"/>
      <c r="AE32" s="351"/>
      <c r="AF32" s="351"/>
      <c r="AG32" s="342"/>
      <c r="AH32" s="342"/>
      <c r="AI32" s="342"/>
      <c r="AJ32" s="342"/>
      <c r="AK32" s="342"/>
      <c r="AL32" s="342"/>
      <c r="AM32" s="342"/>
      <c r="AN32" s="342"/>
      <c r="AO32" s="342"/>
      <c r="AP32" s="357"/>
      <c r="AQ32" s="358"/>
      <c r="AR32" s="359"/>
      <c r="AS32" s="357"/>
      <c r="AT32" s="358"/>
      <c r="AU32" s="358"/>
      <c r="AV32" s="373" t="s">
        <v>360</v>
      </c>
      <c r="AW32" s="374"/>
      <c r="AX32" s="374"/>
      <c r="AY32" s="374"/>
      <c r="AZ32" s="374"/>
      <c r="BA32" s="374"/>
      <c r="BB32" s="374"/>
      <c r="BC32" s="374"/>
      <c r="BD32" s="374"/>
      <c r="BE32" s="374"/>
      <c r="BF32" s="374"/>
      <c r="BG32" s="374"/>
      <c r="BH32" s="374"/>
      <c r="BI32" s="374"/>
      <c r="BJ32" s="374"/>
      <c r="BK32" s="374"/>
      <c r="BL32" s="374"/>
      <c r="BM32" s="374"/>
      <c r="BN32" s="374"/>
      <c r="BO32" s="374"/>
      <c r="BP32" s="374"/>
      <c r="BQ32" s="374"/>
      <c r="BR32" s="374"/>
      <c r="BS32" s="374"/>
      <c r="BT32" s="374"/>
      <c r="BU32" s="374"/>
      <c r="BV32" s="374"/>
      <c r="BW32" s="374"/>
      <c r="BX32" s="374"/>
      <c r="BY32" s="374"/>
      <c r="BZ32" s="374"/>
      <c r="CA32" s="374"/>
      <c r="CB32" s="374"/>
      <c r="CC32" s="374"/>
      <c r="CD32" s="374"/>
      <c r="CE32" s="374"/>
      <c r="CF32" s="374"/>
      <c r="CG32" s="374"/>
      <c r="CH32" s="374"/>
      <c r="CI32" s="374"/>
      <c r="CJ32" s="374"/>
      <c r="CK32" s="374"/>
      <c r="CL32" s="374"/>
      <c r="CM32" s="374"/>
      <c r="CN32" s="374"/>
      <c r="CO32" s="374"/>
      <c r="CP32" s="374"/>
      <c r="CQ32" s="374"/>
      <c r="CR32" s="374"/>
      <c r="CS32" s="374"/>
      <c r="CT32" s="414"/>
    </row>
    <row r="33" spans="1:98" ht="30" customHeight="1" x14ac:dyDescent="0.2">
      <c r="A33" s="398" t="s">
        <v>290</v>
      </c>
      <c r="B33" s="399"/>
      <c r="C33" s="343"/>
      <c r="D33" s="344"/>
      <c r="E33" s="344"/>
      <c r="F33" s="344"/>
      <c r="G33" s="344"/>
      <c r="H33" s="344"/>
      <c r="I33" s="342"/>
      <c r="J33" s="342"/>
      <c r="K33" s="342"/>
      <c r="L33" s="342"/>
      <c r="M33" s="342"/>
      <c r="N33" s="342"/>
      <c r="O33" s="348"/>
      <c r="P33" s="348"/>
      <c r="Q33" s="348"/>
      <c r="R33" s="352"/>
      <c r="S33" s="352"/>
      <c r="T33" s="352"/>
      <c r="U33" s="352"/>
      <c r="V33" s="352"/>
      <c r="W33" s="352"/>
      <c r="X33" s="352"/>
      <c r="Y33" s="352"/>
      <c r="Z33" s="352"/>
      <c r="AA33" s="352"/>
      <c r="AB33" s="352"/>
      <c r="AC33" s="352"/>
      <c r="AD33" s="352"/>
      <c r="AE33" s="352"/>
      <c r="AF33" s="352"/>
      <c r="AG33" s="342"/>
      <c r="AH33" s="342"/>
      <c r="AI33" s="342"/>
      <c r="AJ33" s="342"/>
      <c r="AK33" s="342"/>
      <c r="AL33" s="342"/>
      <c r="AM33" s="342"/>
      <c r="AN33" s="342"/>
      <c r="AO33" s="342"/>
      <c r="AP33" s="357"/>
      <c r="AQ33" s="358"/>
      <c r="AR33" s="359"/>
      <c r="AS33" s="357"/>
      <c r="AT33" s="358"/>
      <c r="AU33" s="358"/>
      <c r="AV33" s="388"/>
      <c r="AW33" s="389"/>
      <c r="AX33" s="389"/>
      <c r="AY33" s="389"/>
      <c r="AZ33" s="389"/>
      <c r="BA33" s="389"/>
      <c r="BB33" s="389"/>
      <c r="BC33" s="389"/>
      <c r="BD33" s="389"/>
      <c r="BE33" s="389"/>
      <c r="BF33" s="389"/>
      <c r="BG33" s="389"/>
      <c r="BH33" s="389"/>
      <c r="BI33" s="389"/>
      <c r="BJ33" s="389"/>
      <c r="BK33" s="389"/>
      <c r="BL33" s="389"/>
      <c r="BM33" s="389"/>
      <c r="BN33" s="389"/>
      <c r="BO33" s="389"/>
      <c r="BP33" s="389"/>
      <c r="BQ33" s="389"/>
      <c r="BR33" s="389"/>
      <c r="BS33" s="389"/>
      <c r="BT33" s="389"/>
      <c r="BU33" s="389"/>
      <c r="BV33" s="389"/>
      <c r="BW33" s="389"/>
      <c r="BX33" s="389"/>
      <c r="BY33" s="389"/>
      <c r="BZ33" s="389"/>
      <c r="CA33" s="389"/>
      <c r="CB33" s="389"/>
      <c r="CC33" s="389"/>
      <c r="CD33" s="389"/>
      <c r="CE33" s="389"/>
      <c r="CF33" s="389"/>
      <c r="CG33" s="389"/>
      <c r="CH33" s="389"/>
      <c r="CI33" s="389"/>
      <c r="CJ33" s="389"/>
      <c r="CK33" s="389"/>
      <c r="CL33" s="389"/>
      <c r="CM33" s="389"/>
      <c r="CN33" s="389"/>
      <c r="CO33" s="389"/>
      <c r="CP33" s="389"/>
      <c r="CQ33" s="389"/>
      <c r="CR33" s="389"/>
      <c r="CS33" s="389"/>
      <c r="CT33" s="410"/>
    </row>
    <row r="34" spans="1:98" ht="30" customHeight="1" x14ac:dyDescent="0.2">
      <c r="A34" s="406" t="str">
        <f>入力シート!H13&amp;""</f>
        <v/>
      </c>
      <c r="B34" s="407"/>
      <c r="C34" s="343"/>
      <c r="D34" s="344"/>
      <c r="E34" s="344"/>
      <c r="F34" s="344"/>
      <c r="G34" s="344"/>
      <c r="H34" s="344"/>
      <c r="I34" s="342"/>
      <c r="J34" s="342"/>
      <c r="K34" s="342"/>
      <c r="L34" s="342"/>
      <c r="M34" s="342"/>
      <c r="N34" s="342"/>
      <c r="O34" s="348"/>
      <c r="P34" s="348"/>
      <c r="Q34" s="348"/>
      <c r="R34" s="352"/>
      <c r="S34" s="352"/>
      <c r="T34" s="352"/>
      <c r="U34" s="352"/>
      <c r="V34" s="352"/>
      <c r="W34" s="352"/>
      <c r="X34" s="352"/>
      <c r="Y34" s="352"/>
      <c r="Z34" s="352"/>
      <c r="AA34" s="352"/>
      <c r="AB34" s="352"/>
      <c r="AC34" s="352"/>
      <c r="AD34" s="352"/>
      <c r="AE34" s="352"/>
      <c r="AF34" s="352"/>
      <c r="AG34" s="342"/>
      <c r="AH34" s="342"/>
      <c r="AI34" s="342"/>
      <c r="AJ34" s="342"/>
      <c r="AK34" s="342"/>
      <c r="AL34" s="342"/>
      <c r="AM34" s="342"/>
      <c r="AN34" s="342"/>
      <c r="AO34" s="342"/>
      <c r="AP34" s="357"/>
      <c r="AQ34" s="358"/>
      <c r="AR34" s="359"/>
      <c r="AS34" s="357"/>
      <c r="AT34" s="358"/>
      <c r="AU34" s="358"/>
      <c r="AV34" s="388"/>
      <c r="AW34" s="389"/>
      <c r="AX34" s="389"/>
      <c r="AY34" s="389"/>
      <c r="AZ34" s="389"/>
      <c r="BA34" s="389"/>
      <c r="BB34" s="389"/>
      <c r="BC34" s="389"/>
      <c r="BD34" s="389"/>
      <c r="BE34" s="389"/>
      <c r="BF34" s="389"/>
      <c r="BG34" s="389"/>
      <c r="BH34" s="389"/>
      <c r="BI34" s="389"/>
      <c r="BJ34" s="389"/>
      <c r="BK34" s="389"/>
      <c r="BL34" s="389"/>
      <c r="BM34" s="389"/>
      <c r="BN34" s="389"/>
      <c r="BO34" s="389"/>
      <c r="BP34" s="389"/>
      <c r="BQ34" s="389"/>
      <c r="BR34" s="389"/>
      <c r="BS34" s="389"/>
      <c r="BT34" s="389"/>
      <c r="BU34" s="389"/>
      <c r="BV34" s="389"/>
      <c r="BW34" s="389"/>
      <c r="BX34" s="389"/>
      <c r="BY34" s="389"/>
      <c r="BZ34" s="389"/>
      <c r="CA34" s="389"/>
      <c r="CB34" s="389"/>
      <c r="CC34" s="389"/>
      <c r="CD34" s="389"/>
      <c r="CE34" s="389"/>
      <c r="CF34" s="389"/>
      <c r="CG34" s="389"/>
      <c r="CH34" s="389"/>
      <c r="CI34" s="389"/>
      <c r="CJ34" s="389"/>
      <c r="CK34" s="389"/>
      <c r="CL34" s="389"/>
      <c r="CM34" s="389"/>
      <c r="CN34" s="389"/>
      <c r="CO34" s="389"/>
      <c r="CP34" s="389"/>
      <c r="CQ34" s="389"/>
      <c r="CR34" s="389"/>
      <c r="CS34" s="389"/>
      <c r="CT34" s="410"/>
    </row>
    <row r="35" spans="1:98" ht="30" customHeight="1" thickBot="1" x14ac:dyDescent="0.25">
      <c r="A35" s="408"/>
      <c r="B35" s="409"/>
      <c r="C35" s="345"/>
      <c r="D35" s="346"/>
      <c r="E35" s="346"/>
      <c r="F35" s="346"/>
      <c r="G35" s="346"/>
      <c r="H35" s="346"/>
      <c r="I35" s="364"/>
      <c r="J35" s="364"/>
      <c r="K35" s="364"/>
      <c r="L35" s="364"/>
      <c r="M35" s="364"/>
      <c r="N35" s="364"/>
      <c r="O35" s="349"/>
      <c r="P35" s="349"/>
      <c r="Q35" s="349"/>
      <c r="R35" s="363"/>
      <c r="S35" s="363"/>
      <c r="T35" s="363"/>
      <c r="U35" s="363"/>
      <c r="V35" s="363"/>
      <c r="W35" s="363"/>
      <c r="X35" s="363"/>
      <c r="Y35" s="363"/>
      <c r="Z35" s="363"/>
      <c r="AA35" s="363"/>
      <c r="AB35" s="363"/>
      <c r="AC35" s="363"/>
      <c r="AD35" s="363"/>
      <c r="AE35" s="363"/>
      <c r="AF35" s="363"/>
      <c r="AG35" s="364"/>
      <c r="AH35" s="364"/>
      <c r="AI35" s="364"/>
      <c r="AJ35" s="364"/>
      <c r="AK35" s="364"/>
      <c r="AL35" s="364"/>
      <c r="AM35" s="364"/>
      <c r="AN35" s="364"/>
      <c r="AO35" s="364"/>
      <c r="AP35" s="360"/>
      <c r="AQ35" s="361"/>
      <c r="AR35" s="362"/>
      <c r="AS35" s="360"/>
      <c r="AT35" s="361"/>
      <c r="AU35" s="361"/>
      <c r="AV35" s="411"/>
      <c r="AW35" s="412"/>
      <c r="AX35" s="412"/>
      <c r="AY35" s="412"/>
      <c r="AZ35" s="412"/>
      <c r="BA35" s="412"/>
      <c r="BB35" s="412"/>
      <c r="BC35" s="412"/>
      <c r="BD35" s="412"/>
      <c r="BE35" s="412"/>
      <c r="BF35" s="412"/>
      <c r="BG35" s="412"/>
      <c r="BH35" s="412"/>
      <c r="BI35" s="412"/>
      <c r="BJ35" s="412"/>
      <c r="BK35" s="412"/>
      <c r="BL35" s="412"/>
      <c r="BM35" s="412"/>
      <c r="BN35" s="412"/>
      <c r="BO35" s="412"/>
      <c r="BP35" s="412"/>
      <c r="BQ35" s="412"/>
      <c r="BR35" s="412"/>
      <c r="BS35" s="412"/>
      <c r="BT35" s="412"/>
      <c r="BU35" s="412"/>
      <c r="BV35" s="412"/>
      <c r="BW35" s="412"/>
      <c r="BX35" s="412"/>
      <c r="BY35" s="412"/>
      <c r="BZ35" s="412"/>
      <c r="CA35" s="412"/>
      <c r="CB35" s="412"/>
      <c r="CC35" s="412"/>
      <c r="CD35" s="412"/>
      <c r="CE35" s="412"/>
      <c r="CF35" s="412"/>
      <c r="CG35" s="412"/>
      <c r="CH35" s="412"/>
      <c r="CI35" s="412"/>
      <c r="CJ35" s="412"/>
      <c r="CK35" s="412"/>
      <c r="CL35" s="412"/>
      <c r="CM35" s="412"/>
      <c r="CN35" s="412"/>
      <c r="CO35" s="412"/>
      <c r="CP35" s="412"/>
      <c r="CQ35" s="412"/>
      <c r="CR35" s="412"/>
      <c r="CS35" s="412"/>
      <c r="CT35" s="413"/>
    </row>
    <row r="36" spans="1:98" ht="15" customHeight="1" x14ac:dyDescent="0.2">
      <c r="A36" s="422" t="s">
        <v>8</v>
      </c>
      <c r="B36" s="423"/>
      <c r="C36" s="430"/>
      <c r="D36" s="431"/>
      <c r="E36" s="431"/>
      <c r="F36" s="431"/>
      <c r="G36" s="431"/>
      <c r="H36" s="431"/>
      <c r="I36" s="431"/>
      <c r="J36" s="431"/>
      <c r="K36" s="431"/>
      <c r="L36" s="431"/>
      <c r="M36" s="431"/>
      <c r="N36" s="431"/>
      <c r="O36" s="431"/>
      <c r="P36" s="431"/>
      <c r="Q36" s="431"/>
      <c r="R36" s="431"/>
      <c r="S36" s="431"/>
      <c r="T36" s="431"/>
      <c r="U36" s="431"/>
      <c r="V36" s="431"/>
      <c r="W36" s="431"/>
      <c r="X36" s="431"/>
      <c r="Y36" s="431"/>
      <c r="Z36" s="431"/>
      <c r="AA36" s="431"/>
      <c r="AB36" s="431"/>
      <c r="AC36" s="431"/>
      <c r="AD36" s="431"/>
      <c r="AE36" s="431"/>
      <c r="AF36" s="431"/>
      <c r="AG36" s="431"/>
      <c r="AH36" s="431"/>
      <c r="AI36" s="431"/>
      <c r="AJ36" s="431"/>
      <c r="AK36" s="431"/>
      <c r="AL36" s="431"/>
      <c r="AM36" s="431"/>
      <c r="AN36" s="431"/>
      <c r="AO36" s="431"/>
      <c r="AP36" s="431"/>
      <c r="AQ36" s="431"/>
      <c r="AR36" s="431"/>
      <c r="AS36" s="431"/>
      <c r="AT36" s="431"/>
      <c r="AU36" s="431"/>
      <c r="AV36" s="432"/>
      <c r="AW36" s="415" t="s">
        <v>212</v>
      </c>
      <c r="AX36" s="416"/>
      <c r="AY36" s="416"/>
      <c r="AZ36" s="416"/>
      <c r="BA36" s="416"/>
      <c r="BB36" s="416"/>
      <c r="BC36" s="416"/>
      <c r="BD36" s="416"/>
      <c r="BE36" s="416"/>
      <c r="BF36" s="416"/>
      <c r="BG36" s="416"/>
      <c r="BH36" s="416"/>
      <c r="BI36" s="416"/>
      <c r="BJ36" s="416"/>
      <c r="BK36" s="416"/>
      <c r="BL36" s="416"/>
      <c r="BM36" s="416"/>
      <c r="BN36" s="416"/>
      <c r="BO36" s="416"/>
      <c r="BP36" s="416"/>
      <c r="BQ36" s="394" t="s">
        <v>336</v>
      </c>
      <c r="BR36" s="394"/>
      <c r="BS36" s="394"/>
      <c r="BT36" s="394"/>
      <c r="BU36" s="439"/>
      <c r="BV36" s="415" t="s">
        <v>210</v>
      </c>
      <c r="BW36" s="416"/>
      <c r="BX36" s="416"/>
      <c r="BY36" s="416"/>
      <c r="BZ36" s="416"/>
      <c r="CA36" s="416"/>
      <c r="CB36" s="416"/>
      <c r="CC36" s="416"/>
      <c r="CD36" s="416"/>
      <c r="CE36" s="416"/>
      <c r="CF36" s="416"/>
      <c r="CG36" s="416"/>
      <c r="CH36" s="416"/>
      <c r="CI36" s="416"/>
      <c r="CJ36" s="416"/>
      <c r="CK36" s="416"/>
      <c r="CL36" s="416"/>
      <c r="CM36" s="416"/>
      <c r="CN36" s="416"/>
      <c r="CO36" s="416"/>
      <c r="CP36" s="394" t="s">
        <v>214</v>
      </c>
      <c r="CQ36" s="394"/>
      <c r="CR36" s="394"/>
      <c r="CS36" s="394"/>
      <c r="CT36" s="395"/>
    </row>
    <row r="37" spans="1:98" ht="15" customHeight="1" x14ac:dyDescent="0.2">
      <c r="A37" s="424"/>
      <c r="B37" s="425"/>
      <c r="C37" s="433"/>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c r="AG37" s="434"/>
      <c r="AH37" s="434"/>
      <c r="AI37" s="434"/>
      <c r="AJ37" s="434"/>
      <c r="AK37" s="434"/>
      <c r="AL37" s="434"/>
      <c r="AM37" s="434"/>
      <c r="AN37" s="434"/>
      <c r="AO37" s="434"/>
      <c r="AP37" s="434"/>
      <c r="AQ37" s="434"/>
      <c r="AR37" s="434"/>
      <c r="AS37" s="434"/>
      <c r="AT37" s="434"/>
      <c r="AU37" s="434"/>
      <c r="AV37" s="435"/>
      <c r="AW37" s="391" t="s">
        <v>213</v>
      </c>
      <c r="AX37" s="392"/>
      <c r="AY37" s="392"/>
      <c r="AZ37" s="392"/>
      <c r="BA37" s="392"/>
      <c r="BB37" s="392"/>
      <c r="BC37" s="392"/>
      <c r="BD37" s="392"/>
      <c r="BE37" s="392"/>
      <c r="BF37" s="392"/>
      <c r="BG37" s="392"/>
      <c r="BH37" s="392"/>
      <c r="BI37" s="392"/>
      <c r="BJ37" s="392"/>
      <c r="BK37" s="392"/>
      <c r="BL37" s="392"/>
      <c r="BM37" s="392"/>
      <c r="BN37" s="392"/>
      <c r="BO37" s="392"/>
      <c r="BP37" s="392"/>
      <c r="BQ37" s="396" t="s">
        <v>214</v>
      </c>
      <c r="BR37" s="396"/>
      <c r="BS37" s="396"/>
      <c r="BT37" s="396"/>
      <c r="BU37" s="440"/>
      <c r="BV37" s="391" t="s">
        <v>407</v>
      </c>
      <c r="BW37" s="392"/>
      <c r="BX37" s="392"/>
      <c r="BY37" s="392"/>
      <c r="BZ37" s="392"/>
      <c r="CA37" s="392"/>
      <c r="CB37" s="392"/>
      <c r="CC37" s="392"/>
      <c r="CD37" s="392"/>
      <c r="CE37" s="392"/>
      <c r="CF37" s="392"/>
      <c r="CG37" s="392"/>
      <c r="CH37" s="392"/>
      <c r="CI37" s="392"/>
      <c r="CJ37" s="392"/>
      <c r="CK37" s="392"/>
      <c r="CL37" s="392"/>
      <c r="CM37" s="392"/>
      <c r="CN37" s="392"/>
      <c r="CO37" s="392"/>
      <c r="CP37" s="396" t="s">
        <v>336</v>
      </c>
      <c r="CQ37" s="396"/>
      <c r="CR37" s="396"/>
      <c r="CS37" s="396"/>
      <c r="CT37" s="397"/>
    </row>
    <row r="38" spans="1:98" ht="15" customHeight="1" x14ac:dyDescent="0.2">
      <c r="A38" s="424"/>
      <c r="B38" s="425"/>
      <c r="C38" s="433"/>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c r="AG38" s="434"/>
      <c r="AH38" s="434"/>
      <c r="AI38" s="434"/>
      <c r="AJ38" s="434"/>
      <c r="AK38" s="434"/>
      <c r="AL38" s="434"/>
      <c r="AM38" s="434"/>
      <c r="AN38" s="434"/>
      <c r="AO38" s="434"/>
      <c r="AP38" s="434"/>
      <c r="AQ38" s="434"/>
      <c r="AR38" s="434"/>
      <c r="AS38" s="434"/>
      <c r="AT38" s="434"/>
      <c r="AU38" s="434"/>
      <c r="AV38" s="435"/>
      <c r="AW38" s="391"/>
      <c r="AX38" s="392"/>
      <c r="AY38" s="392"/>
      <c r="AZ38" s="392"/>
      <c r="BA38" s="392"/>
      <c r="BB38" s="392"/>
      <c r="BC38" s="392"/>
      <c r="BD38" s="392"/>
      <c r="BE38" s="392"/>
      <c r="BF38" s="392"/>
      <c r="BG38" s="392"/>
      <c r="BH38" s="392"/>
      <c r="BI38" s="392"/>
      <c r="BJ38" s="392"/>
      <c r="BK38" s="392"/>
      <c r="BL38" s="392"/>
      <c r="BM38" s="392"/>
      <c r="BN38" s="392"/>
      <c r="BO38" s="392"/>
      <c r="BP38" s="392"/>
      <c r="BQ38" s="420"/>
      <c r="BR38" s="420"/>
      <c r="BS38" s="420"/>
      <c r="BT38" s="420"/>
      <c r="BU38" s="421"/>
      <c r="BV38" s="391" t="s">
        <v>211</v>
      </c>
      <c r="BW38" s="392"/>
      <c r="BX38" s="392"/>
      <c r="BY38" s="392"/>
      <c r="BZ38" s="392"/>
      <c r="CA38" s="392"/>
      <c r="CB38" s="392"/>
      <c r="CC38" s="392"/>
      <c r="CD38" s="392"/>
      <c r="CE38" s="392"/>
      <c r="CF38" s="392"/>
      <c r="CG38" s="392"/>
      <c r="CH38" s="392"/>
      <c r="CI38" s="392"/>
      <c r="CJ38" s="392"/>
      <c r="CK38" s="392"/>
      <c r="CL38" s="392"/>
      <c r="CM38" s="392"/>
      <c r="CN38" s="392"/>
      <c r="CO38" s="392"/>
      <c r="CP38" s="396" t="s">
        <v>214</v>
      </c>
      <c r="CQ38" s="396"/>
      <c r="CR38" s="396"/>
      <c r="CS38" s="396"/>
      <c r="CT38" s="397"/>
    </row>
    <row r="39" spans="1:98" ht="15" customHeight="1" thickBot="1" x14ac:dyDescent="0.25">
      <c r="A39" s="426"/>
      <c r="B39" s="427"/>
      <c r="C39" s="436"/>
      <c r="D39" s="437"/>
      <c r="E39" s="437"/>
      <c r="F39" s="437"/>
      <c r="G39" s="437"/>
      <c r="H39" s="437"/>
      <c r="I39" s="437"/>
      <c r="J39" s="437"/>
      <c r="K39" s="437"/>
      <c r="L39" s="437"/>
      <c r="M39" s="437"/>
      <c r="N39" s="437"/>
      <c r="O39" s="437"/>
      <c r="P39" s="437"/>
      <c r="Q39" s="437"/>
      <c r="R39" s="437"/>
      <c r="S39" s="437"/>
      <c r="T39" s="437"/>
      <c r="U39" s="437"/>
      <c r="V39" s="437"/>
      <c r="W39" s="437"/>
      <c r="X39" s="437"/>
      <c r="Y39" s="437"/>
      <c r="Z39" s="437"/>
      <c r="AA39" s="437"/>
      <c r="AB39" s="437"/>
      <c r="AC39" s="437"/>
      <c r="AD39" s="437"/>
      <c r="AE39" s="437"/>
      <c r="AF39" s="437"/>
      <c r="AG39" s="437"/>
      <c r="AH39" s="437"/>
      <c r="AI39" s="437"/>
      <c r="AJ39" s="437"/>
      <c r="AK39" s="437"/>
      <c r="AL39" s="437"/>
      <c r="AM39" s="437"/>
      <c r="AN39" s="437"/>
      <c r="AO39" s="437"/>
      <c r="AP39" s="437"/>
      <c r="AQ39" s="437"/>
      <c r="AR39" s="437"/>
      <c r="AS39" s="437"/>
      <c r="AT39" s="437"/>
      <c r="AU39" s="437"/>
      <c r="AV39" s="438"/>
      <c r="AW39" s="370" t="s">
        <v>287</v>
      </c>
      <c r="AX39" s="371"/>
      <c r="AY39" s="371"/>
      <c r="AZ39" s="371"/>
      <c r="BA39" s="371"/>
      <c r="BB39" s="371"/>
      <c r="BC39" s="371"/>
      <c r="BD39" s="371"/>
      <c r="BE39" s="371"/>
      <c r="BF39" s="371"/>
      <c r="BG39" s="371"/>
      <c r="BH39" s="371"/>
      <c r="BI39" s="371"/>
      <c r="BJ39" s="371"/>
      <c r="BK39" s="371"/>
      <c r="BL39" s="371"/>
      <c r="BM39" s="371"/>
      <c r="BN39" s="371"/>
      <c r="BO39" s="371"/>
      <c r="BP39" s="371"/>
      <c r="BQ39" s="365" t="s">
        <v>288</v>
      </c>
      <c r="BR39" s="365"/>
      <c r="BS39" s="365"/>
      <c r="BT39" s="365"/>
      <c r="BU39" s="365"/>
      <c r="BV39" s="365"/>
      <c r="BW39" s="365"/>
      <c r="BX39" s="365"/>
      <c r="BY39" s="365"/>
      <c r="BZ39" s="365"/>
      <c r="CA39" s="365"/>
      <c r="CB39" s="365"/>
      <c r="CC39" s="365"/>
      <c r="CD39" s="365"/>
      <c r="CE39" s="365"/>
      <c r="CF39" s="365"/>
      <c r="CG39" s="365"/>
      <c r="CH39" s="365"/>
      <c r="CI39" s="365"/>
      <c r="CJ39" s="365"/>
      <c r="CK39" s="365"/>
      <c r="CL39" s="365"/>
      <c r="CM39" s="365"/>
      <c r="CN39" s="365"/>
      <c r="CO39" s="365"/>
      <c r="CP39" s="365"/>
      <c r="CQ39" s="365"/>
      <c r="CR39" s="365"/>
      <c r="CS39" s="365"/>
      <c r="CT39" s="366"/>
    </row>
    <row r="54" spans="100:109" x14ac:dyDescent="0.2">
      <c r="CV54" s="151"/>
      <c r="CW54" s="151"/>
      <c r="CX54" s="151"/>
      <c r="CY54" s="151"/>
      <c r="CZ54" s="151"/>
      <c r="DA54" s="151"/>
      <c r="DB54" s="151"/>
      <c r="DC54" s="151"/>
      <c r="DD54" s="151"/>
      <c r="DE54" s="151"/>
    </row>
    <row r="55" spans="100:109" ht="40.5" customHeight="1" x14ac:dyDescent="0.2">
      <c r="CV55" s="151"/>
      <c r="CW55" s="151"/>
      <c r="CX55" s="151"/>
      <c r="CY55" s="151"/>
      <c r="CZ55" s="151"/>
      <c r="DA55" s="151"/>
      <c r="DB55" s="151"/>
      <c r="DC55" s="151"/>
      <c r="DD55" s="151"/>
      <c r="DE55" s="151"/>
    </row>
  </sheetData>
  <sheetProtection algorithmName="SHA-512" hashValue="OK+8LZh3sodwRU+Ial4lTlm1u87I2TV/WQO6Ui+nMD4ogkg19HcOaS0aECuMH+X56l90gOVv1KNToe/OI/reAg==" saltValue="fXHRW2MKjH43tY4lLb1wHQ==" spinCount="100000" sheet="1" formatCells="0" formatColumns="0" formatRows="0" selectLockedCells="1"/>
  <mergeCells count="229">
    <mergeCell ref="AV13:BC13"/>
    <mergeCell ref="BD13:BG13"/>
    <mergeCell ref="BH13:BP13"/>
    <mergeCell ref="BQ13:BT13"/>
    <mergeCell ref="BU13:CC13"/>
    <mergeCell ref="CD13:CG13"/>
    <mergeCell ref="AS19:BM24"/>
    <mergeCell ref="AS25:BM25"/>
    <mergeCell ref="BQ24:CQ25"/>
    <mergeCell ref="CI16:CJ16"/>
    <mergeCell ref="CK16:CL16"/>
    <mergeCell ref="CE16:CF16"/>
    <mergeCell ref="CG16:CH16"/>
    <mergeCell ref="CC16:CD16"/>
    <mergeCell ref="CO16:CP16"/>
    <mergeCell ref="CQ16:CR16"/>
    <mergeCell ref="BS16:BT16"/>
    <mergeCell ref="BU16:BV16"/>
    <mergeCell ref="BW16:BX16"/>
    <mergeCell ref="BY16:BZ16"/>
    <mergeCell ref="CA16:CB16"/>
    <mergeCell ref="BO16:BP16"/>
    <mergeCell ref="BQ16:BR16"/>
    <mergeCell ref="AR12:AU12"/>
    <mergeCell ref="AV12:BC12"/>
    <mergeCell ref="BD12:BG12"/>
    <mergeCell ref="BH12:BP12"/>
    <mergeCell ref="BQ12:BT12"/>
    <mergeCell ref="BU12:CC12"/>
    <mergeCell ref="CD12:CG12"/>
    <mergeCell ref="CH12:CP12"/>
    <mergeCell ref="CQ12:CT12"/>
    <mergeCell ref="AP18:AR25"/>
    <mergeCell ref="CH13:CP13"/>
    <mergeCell ref="CQ13:CT13"/>
    <mergeCell ref="C18:AC25"/>
    <mergeCell ref="AJ18:AO21"/>
    <mergeCell ref="AE13:AH13"/>
    <mergeCell ref="AI13:AQ13"/>
    <mergeCell ref="AR13:AU13"/>
    <mergeCell ref="G4:AJ4"/>
    <mergeCell ref="AK4:AV4"/>
    <mergeCell ref="CS16:CT16"/>
    <mergeCell ref="AE16:AF16"/>
    <mergeCell ref="M16:N16"/>
    <mergeCell ref="AK16:AL16"/>
    <mergeCell ref="O16:P16"/>
    <mergeCell ref="Q16:R16"/>
    <mergeCell ref="S16:T16"/>
    <mergeCell ref="AS16:AT16"/>
    <mergeCell ref="BC16:BD16"/>
    <mergeCell ref="BE16:BF16"/>
    <mergeCell ref="BG16:BH16"/>
    <mergeCell ref="BI16:BJ16"/>
    <mergeCell ref="AY16:AZ16"/>
    <mergeCell ref="BA16:BB16"/>
    <mergeCell ref="AO16:AP16"/>
    <mergeCell ref="AQ16:AR16"/>
    <mergeCell ref="U16:V16"/>
    <mergeCell ref="AW16:AX16"/>
    <mergeCell ref="AU16:AV16"/>
    <mergeCell ref="CM16:CN16"/>
    <mergeCell ref="BK16:BL16"/>
    <mergeCell ref="BM16:BN16"/>
    <mergeCell ref="A16:B17"/>
    <mergeCell ref="E16:F16"/>
    <mergeCell ref="G16:H16"/>
    <mergeCell ref="I16:J16"/>
    <mergeCell ref="K16:L16"/>
    <mergeCell ref="AM16:AN16"/>
    <mergeCell ref="Y16:Z16"/>
    <mergeCell ref="W16:X16"/>
    <mergeCell ref="AA16:AB16"/>
    <mergeCell ref="AC16:AD16"/>
    <mergeCell ref="AG16:AH16"/>
    <mergeCell ref="AI16:AJ16"/>
    <mergeCell ref="C15:CT15"/>
    <mergeCell ref="CF4:CT4"/>
    <mergeCell ref="BT4:CE4"/>
    <mergeCell ref="BD4:BS4"/>
    <mergeCell ref="AS9:BB9"/>
    <mergeCell ref="P6:V6"/>
    <mergeCell ref="W6:AB6"/>
    <mergeCell ref="C7:L7"/>
    <mergeCell ref="CI7:CT7"/>
    <mergeCell ref="CI8:CT9"/>
    <mergeCell ref="AW4:BC4"/>
    <mergeCell ref="AC6:AH6"/>
    <mergeCell ref="AI6:AO6"/>
    <mergeCell ref="AP6:AU6"/>
    <mergeCell ref="AS7:BB7"/>
    <mergeCell ref="M8:V8"/>
    <mergeCell ref="W8:AH9"/>
    <mergeCell ref="AI8:AR8"/>
    <mergeCell ref="W7:AH7"/>
    <mergeCell ref="AI7:AR7"/>
    <mergeCell ref="M7:V7"/>
    <mergeCell ref="C8:L8"/>
    <mergeCell ref="A4:F4"/>
    <mergeCell ref="A11:A13"/>
    <mergeCell ref="A7:A9"/>
    <mergeCell ref="A6:B6"/>
    <mergeCell ref="C6:I6"/>
    <mergeCell ref="J6:O6"/>
    <mergeCell ref="B11:AU11"/>
    <mergeCell ref="B13:I13"/>
    <mergeCell ref="J13:M13"/>
    <mergeCell ref="N13:AD13"/>
    <mergeCell ref="AV11:CT11"/>
    <mergeCell ref="B12:I12"/>
    <mergeCell ref="J12:M12"/>
    <mergeCell ref="N12:AD12"/>
    <mergeCell ref="AE12:AH12"/>
    <mergeCell ref="M9:V9"/>
    <mergeCell ref="AI9:AR9"/>
    <mergeCell ref="C9:L9"/>
    <mergeCell ref="CB6:CT6"/>
    <mergeCell ref="BC6:BH6"/>
    <mergeCell ref="BI6:BN6"/>
    <mergeCell ref="AV6:BB6"/>
    <mergeCell ref="BC7:BN7"/>
    <mergeCell ref="BC8:BN9"/>
    <mergeCell ref="AS8:BB8"/>
    <mergeCell ref="AI12:AQ12"/>
    <mergeCell ref="BQ39:CT39"/>
    <mergeCell ref="BI26:BJ26"/>
    <mergeCell ref="BK26:BL26"/>
    <mergeCell ref="BM26:BN26"/>
    <mergeCell ref="CP37:CT37"/>
    <mergeCell ref="AW26:AX26"/>
    <mergeCell ref="AY26:AZ26"/>
    <mergeCell ref="BA26:BB26"/>
    <mergeCell ref="BC26:BD26"/>
    <mergeCell ref="BE26:BF26"/>
    <mergeCell ref="BW26:BX26"/>
    <mergeCell ref="BY26:BZ26"/>
    <mergeCell ref="CP38:CT38"/>
    <mergeCell ref="BV36:CO36"/>
    <mergeCell ref="BV37:CO37"/>
    <mergeCell ref="BV38:CO38"/>
    <mergeCell ref="CA26:CB26"/>
    <mergeCell ref="CE26:CF26"/>
    <mergeCell ref="CG26:CH26"/>
    <mergeCell ref="CI26:CJ26"/>
    <mergeCell ref="CK26:CL26"/>
    <mergeCell ref="CM26:CN26"/>
    <mergeCell ref="CO26:CP26"/>
    <mergeCell ref="CS26:CT26"/>
    <mergeCell ref="BQ36:BU36"/>
    <mergeCell ref="BQ37:BU37"/>
    <mergeCell ref="BQ38:BU38"/>
    <mergeCell ref="BQ26:BR26"/>
    <mergeCell ref="BS26:BT26"/>
    <mergeCell ref="CC26:CD26"/>
    <mergeCell ref="CQ26:CR26"/>
    <mergeCell ref="CP36:CT36"/>
    <mergeCell ref="BQ21:CQ21"/>
    <mergeCell ref="BQ22:CQ22"/>
    <mergeCell ref="BQ23:CQ23"/>
    <mergeCell ref="AV28:CT28"/>
    <mergeCell ref="CR18:CT25"/>
    <mergeCell ref="BU26:BV26"/>
    <mergeCell ref="BQ20:CQ20"/>
    <mergeCell ref="BQ19:CQ19"/>
    <mergeCell ref="AV29:CT31"/>
    <mergeCell ref="AV32:CT32"/>
    <mergeCell ref="AV33:CT35"/>
    <mergeCell ref="BN18:BP25"/>
    <mergeCell ref="AS18:BM18"/>
    <mergeCell ref="BQ18:CQ18"/>
    <mergeCell ref="AW36:BP36"/>
    <mergeCell ref="AW37:BP37"/>
    <mergeCell ref="AW38:BP38"/>
    <mergeCell ref="BG26:BH26"/>
    <mergeCell ref="AC26:AD26"/>
    <mergeCell ref="AQ26:AR26"/>
    <mergeCell ref="AS26:AT26"/>
    <mergeCell ref="AU26:AV26"/>
    <mergeCell ref="C36:AV39"/>
    <mergeCell ref="AA26:AB26"/>
    <mergeCell ref="BO26:BP26"/>
    <mergeCell ref="Q26:R26"/>
    <mergeCell ref="S26:T26"/>
    <mergeCell ref="AW39:BP39"/>
    <mergeCell ref="AP28:AR35"/>
    <mergeCell ref="AM26:AN26"/>
    <mergeCell ref="AO26:AP26"/>
    <mergeCell ref="AS28:AU35"/>
    <mergeCell ref="W26:X26"/>
    <mergeCell ref="Y26:Z26"/>
    <mergeCell ref="I26:J26"/>
    <mergeCell ref="K26:L26"/>
    <mergeCell ref="M26:N26"/>
    <mergeCell ref="O26:P26"/>
    <mergeCell ref="A18:B19"/>
    <mergeCell ref="A28:B29"/>
    <mergeCell ref="I28:N35"/>
    <mergeCell ref="AG18:AI25"/>
    <mergeCell ref="AD18:AF25"/>
    <mergeCell ref="AK26:AL26"/>
    <mergeCell ref="AE26:AF26"/>
    <mergeCell ref="AG26:AH26"/>
    <mergeCell ref="AI26:AJ26"/>
    <mergeCell ref="A20:B20"/>
    <mergeCell ref="A21:B22"/>
    <mergeCell ref="A23:B23"/>
    <mergeCell ref="A24:B25"/>
    <mergeCell ref="A30:B30"/>
    <mergeCell ref="A26:B27"/>
    <mergeCell ref="AJ22:AO25"/>
    <mergeCell ref="U26:V26"/>
    <mergeCell ref="E26:F26"/>
    <mergeCell ref="G26:H26"/>
    <mergeCell ref="A36:B39"/>
    <mergeCell ref="AG28:AI35"/>
    <mergeCell ref="AJ28:AO35"/>
    <mergeCell ref="R28:AF28"/>
    <mergeCell ref="R29:AF29"/>
    <mergeCell ref="R30:AF31"/>
    <mergeCell ref="R32:AF32"/>
    <mergeCell ref="R33:AF33"/>
    <mergeCell ref="R34:AF35"/>
    <mergeCell ref="A31:B32"/>
    <mergeCell ref="A33:B33"/>
    <mergeCell ref="A34:B35"/>
    <mergeCell ref="C28:H28"/>
    <mergeCell ref="C29:H31"/>
    <mergeCell ref="C32:H35"/>
    <mergeCell ref="O28:Q35"/>
  </mergeCells>
  <phoneticPr fontId="1"/>
  <conditionalFormatting sqref="C8:V9">
    <cfRule type="containsBlanks" dxfId="21" priority="11">
      <formula>LEN(TRIM(C8))=0</formula>
    </cfRule>
  </conditionalFormatting>
  <conditionalFormatting sqref="R28:AF35">
    <cfRule type="containsBlanks" dxfId="20" priority="1">
      <formula>LEN(TRIM(R28))=0</formula>
    </cfRule>
  </conditionalFormatting>
  <conditionalFormatting sqref="AS18:BM24">
    <cfRule type="containsBlanks" dxfId="19" priority="8">
      <formula>LEN(TRIM(AS18))=0</formula>
    </cfRule>
  </conditionalFormatting>
  <conditionalFormatting sqref="AV28:AV29">
    <cfRule type="containsBlanks" dxfId="18" priority="5">
      <formula>LEN(TRIM(AV28))=0</formula>
    </cfRule>
  </conditionalFormatting>
  <conditionalFormatting sqref="AV32:AV33">
    <cfRule type="containsBlanks" dxfId="17" priority="3">
      <formula>LEN(TRIM(AV32))=0</formula>
    </cfRule>
  </conditionalFormatting>
  <conditionalFormatting sqref="BQ18:BQ22">
    <cfRule type="containsBlanks" dxfId="16" priority="10">
      <formula>LEN(TRIM(BQ18))=0</formula>
    </cfRule>
  </conditionalFormatting>
  <dataValidations count="8">
    <dataValidation type="list" allowBlank="1" showInputMessage="1" showErrorMessage="1" sqref="AS18:BM18" xr:uid="{00000000-0002-0000-0400-000001000000}">
      <formula1>"カレーライス,焼きそば,打ち込みうどん,カレーうどん"</formula1>
    </dataValidation>
    <dataValidation type="list" allowBlank="1" showInputMessage="1" showErrorMessage="1" sqref="BQ39:CT39" xr:uid="{00000000-0002-0000-0400-000002000000}">
      <formula1>"全面許可,個人を特定されない程度で許可,不許可"</formula1>
    </dataValidation>
    <dataValidation type="list" allowBlank="1" showInputMessage="1" showErrorMessage="1" sqref="CP38:CT38" xr:uid="{35F62362-9241-4134-AA24-C9DFCF004197}">
      <formula1>"なし,注文,持参"</formula1>
    </dataValidation>
    <dataValidation type="list" allowBlank="1" showInputMessage="1" showErrorMessage="1" sqref="BQ36:BU37 CP36:CT36" xr:uid="{00000000-0002-0000-0400-000004000000}">
      <formula1>"あり,なし"</formula1>
    </dataValidation>
    <dataValidation type="list" allowBlank="1" showInputMessage="1" showErrorMessage="1" sqref="C32:H35" xr:uid="{00000000-0002-0000-0400-000005000000}">
      <formula1>"つどいの広場(体育館),レンガ広場(食堂下ピロティ),なし"</formula1>
    </dataValidation>
    <dataValidation type="list" allowBlank="1" showInputMessage="1" showErrorMessage="1" sqref="AJ22:AO25" xr:uid="{6DBF6D2F-2671-4833-9A4D-7EB449B74060}">
      <formula1>"(体育館),(大会議室),(２階会議室),(３階会議室)"</formula1>
    </dataValidation>
    <dataValidation type="list" showInputMessage="1" showErrorMessage="1" sqref="J12:M13 AE12:AH13 AR12:AU13 BD12:BG13 BQ12:BT13 CD12:CG13 CQ12:CT13" xr:uid="{B4EED441-8CCB-4A42-8706-AF8D8F3148D1}">
      <formula1>"×,○"</formula1>
    </dataValidation>
    <dataValidation type="list" allowBlank="1" showInputMessage="1" showErrorMessage="1" sqref="CP37:CT37" xr:uid="{9BB424DA-F221-4C1A-99C9-FF6B56EBD0A2}">
      <formula1>"あり"</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&amp;L令和8年度&amp;C&amp;"ＭＳ 明朝,標準"&amp;20&amp;A&amp;R&amp;"ＭＳ 明朝,標準"&amp;D</oddHeader>
    <oddFooter>&amp;R&amp;"ＭＳ 明朝,標準"香川県立屋島少年自然の家</oddFooter>
  </headerFooter>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3461B49D-D2F5-43FF-A035-A0ED00AE1F57}">
          <x14:formula1>
            <xm:f>一覧表!$D$4:$D$11</xm:f>
          </x14:formula1>
          <xm:sqref>R33:AF33</xm:sqref>
        </x14:dataValidation>
        <x14:dataValidation type="list" allowBlank="1" showInputMessage="1" showErrorMessage="1" xr:uid="{F956B44F-3AE3-41F8-9D5E-2F388124361C}">
          <x14:formula1>
            <xm:f>一覧表!$D$2:$D$11</xm:f>
          </x14:formula1>
          <xm:sqref>R29:AF29</xm:sqref>
        </x14:dataValidation>
        <x14:dataValidation type="list" allowBlank="1" showInputMessage="1" showErrorMessage="1" xr:uid="{00000000-0002-0000-0400-00002B000000}">
          <x14:formula1>
            <xm:f>一覧表!$F$2:$F$10</xm:f>
          </x14:formula1>
          <xm:sqref>BQ18:CQ18</xm:sqref>
        </x14:dataValidation>
        <x14:dataValidation type="list" allowBlank="1" showInputMessage="1" showErrorMessage="1" xr:uid="{00000000-0002-0000-0400-00002C000000}">
          <x14:formula1>
            <xm:f>一覧表!$G$2:$G$7</xm:f>
          </x14:formula1>
          <xm:sqref>BQ19:CQ19</xm:sqref>
        </x14:dataValidation>
        <x14:dataValidation type="list" allowBlank="1" showInputMessage="1" showErrorMessage="1" xr:uid="{00000000-0002-0000-0400-00002D000000}">
          <x14:formula1>
            <xm:f>一覧表!$H$2:$H$9</xm:f>
          </x14:formula1>
          <xm:sqref>BQ21:CQ21</xm:sqref>
        </x14:dataValidation>
        <x14:dataValidation type="list" allowBlank="1" showInputMessage="1" showErrorMessage="1" xr:uid="{19EC24EB-B0AA-4F3D-8865-4D2F7469382D}">
          <x14:formula1>
            <xm:f>一覧表!$C$2:$C$25</xm:f>
          </x14:formula1>
          <xm:sqref>R28:AF28</xm:sqref>
        </x14:dataValidation>
        <x14:dataValidation type="list" allowBlank="1" showInputMessage="1" showErrorMessage="1" xr:uid="{60A87AD9-B240-46EE-BFD0-B92B7BEDEE7A}">
          <x14:formula1>
            <xm:f>一覧表!$E$2:$E$12</xm:f>
          </x14:formula1>
          <xm:sqref>R32:AF32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DE55"/>
  <sheetViews>
    <sheetView view="pageLayout" topLeftCell="A7" zoomScale="92" zoomScaleNormal="100" zoomScaleSheetLayoutView="90" zoomScalePageLayoutView="92" workbookViewId="0">
      <selection activeCell="AS18" sqref="AS18:BG18"/>
    </sheetView>
  </sheetViews>
  <sheetFormatPr defaultColWidth="9" defaultRowHeight="13" x14ac:dyDescent="0.2"/>
  <cols>
    <col min="1" max="2" width="2.6328125" style="138" customWidth="1"/>
    <col min="3" max="98" width="0.90625" style="138" customWidth="1"/>
    <col min="99" max="99" width="1.6328125" style="138" customWidth="1"/>
    <col min="100" max="109" width="7.90625" style="138" customWidth="1"/>
    <col min="110" max="128" width="6.453125" style="138" customWidth="1"/>
    <col min="129" max="207" width="1.6328125" style="138" customWidth="1"/>
    <col min="208" max="16384" width="9" style="138"/>
  </cols>
  <sheetData>
    <row r="1" spans="1:100" ht="17.149999999999999" customHeight="1" x14ac:dyDescent="0.2">
      <c r="E1" s="139"/>
      <c r="F1" s="139"/>
      <c r="G1" s="139"/>
      <c r="H1" s="139"/>
    </row>
    <row r="2" spans="1:100" ht="42.65" customHeight="1" x14ac:dyDescent="0.2">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row>
    <row r="3" spans="1:100" ht="7" customHeight="1" thickBot="1" x14ac:dyDescent="0.25">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100" ht="27.75" customHeight="1" thickBot="1" x14ac:dyDescent="0.25">
      <c r="A4" s="457" t="s">
        <v>134</v>
      </c>
      <c r="B4" s="458"/>
      <c r="C4" s="458"/>
      <c r="D4" s="458"/>
      <c r="E4" s="458"/>
      <c r="F4" s="459"/>
      <c r="G4" s="452" t="str">
        <f>入力シート!D8&amp;""</f>
        <v/>
      </c>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4"/>
      <c r="AK4" s="452" t="s">
        <v>279</v>
      </c>
      <c r="AL4" s="443"/>
      <c r="AM4" s="443"/>
      <c r="AN4" s="443"/>
      <c r="AO4" s="443"/>
      <c r="AP4" s="443"/>
      <c r="AQ4" s="443"/>
      <c r="AR4" s="443"/>
      <c r="AS4" s="443"/>
      <c r="AT4" s="443"/>
      <c r="AU4" s="443"/>
      <c r="AV4" s="443"/>
      <c r="AW4" s="452" t="str">
        <f>入力シート!D17&amp;""</f>
        <v/>
      </c>
      <c r="AX4" s="443"/>
      <c r="AY4" s="443"/>
      <c r="AZ4" s="443"/>
      <c r="BA4" s="443"/>
      <c r="BB4" s="443"/>
      <c r="BC4" s="443"/>
      <c r="BD4" s="442" t="str">
        <f>入力シート!D18&amp;""</f>
        <v/>
      </c>
      <c r="BE4" s="443"/>
      <c r="BF4" s="443"/>
      <c r="BG4" s="443"/>
      <c r="BH4" s="443"/>
      <c r="BI4" s="443"/>
      <c r="BJ4" s="443"/>
      <c r="BK4" s="443"/>
      <c r="BL4" s="443"/>
      <c r="BM4" s="443"/>
      <c r="BN4" s="443"/>
      <c r="BO4" s="443"/>
      <c r="BP4" s="443"/>
      <c r="BQ4" s="443"/>
      <c r="BR4" s="443"/>
      <c r="BS4" s="444"/>
      <c r="BT4" s="449" t="s">
        <v>135</v>
      </c>
      <c r="BU4" s="450"/>
      <c r="BV4" s="450"/>
      <c r="BW4" s="450"/>
      <c r="BX4" s="450"/>
      <c r="BY4" s="450"/>
      <c r="BZ4" s="450"/>
      <c r="CA4" s="450"/>
      <c r="CB4" s="450"/>
      <c r="CC4" s="450"/>
      <c r="CD4" s="450"/>
      <c r="CE4" s="451"/>
      <c r="CF4" s="443" t="str">
        <f>入力シート!D19&amp;""</f>
        <v/>
      </c>
      <c r="CG4" s="443"/>
      <c r="CH4" s="443"/>
      <c r="CI4" s="443"/>
      <c r="CJ4" s="443"/>
      <c r="CK4" s="443"/>
      <c r="CL4" s="443"/>
      <c r="CM4" s="443"/>
      <c r="CN4" s="443"/>
      <c r="CO4" s="443"/>
      <c r="CP4" s="443"/>
      <c r="CQ4" s="443"/>
      <c r="CR4" s="443"/>
      <c r="CS4" s="443"/>
      <c r="CT4" s="444"/>
    </row>
    <row r="5" spans="1:100" ht="6" customHeight="1" thickBot="1" x14ac:dyDescent="0.25"/>
    <row r="6" spans="1:100" ht="20.25" customHeight="1" thickBot="1" x14ac:dyDescent="0.25">
      <c r="A6" s="460" t="s">
        <v>137</v>
      </c>
      <c r="B6" s="461"/>
      <c r="C6" s="456" t="str">
        <f>入力シート!D11&amp;""</f>
        <v/>
      </c>
      <c r="D6" s="441"/>
      <c r="E6" s="441"/>
      <c r="F6" s="441"/>
      <c r="G6" s="441"/>
      <c r="H6" s="441"/>
      <c r="I6" s="441"/>
      <c r="J6" s="441" t="s">
        <v>138</v>
      </c>
      <c r="K6" s="441"/>
      <c r="L6" s="441"/>
      <c r="M6" s="441"/>
      <c r="N6" s="441"/>
      <c r="O6" s="441"/>
      <c r="P6" s="441" t="str">
        <f>入力シート!F11&amp;""</f>
        <v/>
      </c>
      <c r="Q6" s="441"/>
      <c r="R6" s="441"/>
      <c r="S6" s="441"/>
      <c r="T6" s="441"/>
      <c r="U6" s="441"/>
      <c r="V6" s="441"/>
      <c r="W6" s="441" t="s">
        <v>139</v>
      </c>
      <c r="X6" s="441"/>
      <c r="Y6" s="441"/>
      <c r="Z6" s="441"/>
      <c r="AA6" s="441"/>
      <c r="AB6" s="441"/>
      <c r="AC6" s="454" t="str">
        <f>入力シート!H11&amp;""</f>
        <v/>
      </c>
      <c r="AD6" s="454"/>
      <c r="AE6" s="454"/>
      <c r="AF6" s="454"/>
      <c r="AG6" s="454"/>
      <c r="AH6" s="455"/>
      <c r="AI6" s="456" t="str">
        <f>入力シート!D13&amp;""</f>
        <v/>
      </c>
      <c r="AJ6" s="441"/>
      <c r="AK6" s="441"/>
      <c r="AL6" s="441"/>
      <c r="AM6" s="441"/>
      <c r="AN6" s="441"/>
      <c r="AO6" s="441"/>
      <c r="AP6" s="441" t="s">
        <v>138</v>
      </c>
      <c r="AQ6" s="441"/>
      <c r="AR6" s="441"/>
      <c r="AS6" s="441"/>
      <c r="AT6" s="441"/>
      <c r="AU6" s="441"/>
      <c r="AV6" s="441" t="str">
        <f>入力シート!F13&amp;""</f>
        <v/>
      </c>
      <c r="AW6" s="441"/>
      <c r="AX6" s="441"/>
      <c r="AY6" s="441"/>
      <c r="AZ6" s="441"/>
      <c r="BA6" s="441"/>
      <c r="BB6" s="441"/>
      <c r="BC6" s="441" t="s">
        <v>139</v>
      </c>
      <c r="BD6" s="441"/>
      <c r="BE6" s="441"/>
      <c r="BF6" s="441"/>
      <c r="BG6" s="441"/>
      <c r="BH6" s="441"/>
      <c r="BI6" s="454" t="str">
        <f>入力シート!H13&amp;""</f>
        <v/>
      </c>
      <c r="BJ6" s="454"/>
      <c r="BK6" s="454"/>
      <c r="BL6" s="454"/>
      <c r="BM6" s="454"/>
      <c r="BN6" s="455"/>
      <c r="BO6" s="174"/>
      <c r="CB6" s="448"/>
      <c r="CC6" s="448"/>
      <c r="CD6" s="448"/>
      <c r="CE6" s="448"/>
      <c r="CF6" s="448"/>
      <c r="CG6" s="448"/>
      <c r="CH6" s="448"/>
      <c r="CI6" s="448"/>
      <c r="CJ6" s="448"/>
      <c r="CK6" s="448"/>
      <c r="CL6" s="448"/>
      <c r="CM6" s="448"/>
      <c r="CN6" s="448"/>
      <c r="CO6" s="448"/>
      <c r="CP6" s="448"/>
      <c r="CQ6" s="448"/>
      <c r="CR6" s="448"/>
      <c r="CS6" s="448"/>
      <c r="CT6" s="448"/>
    </row>
    <row r="7" spans="1:100" ht="12.75" customHeight="1" x14ac:dyDescent="0.2">
      <c r="A7" s="462" t="s">
        <v>140</v>
      </c>
      <c r="B7" s="142"/>
      <c r="C7" s="494" t="s">
        <v>141</v>
      </c>
      <c r="D7" s="495"/>
      <c r="E7" s="495"/>
      <c r="F7" s="495"/>
      <c r="G7" s="495"/>
      <c r="H7" s="495"/>
      <c r="I7" s="495"/>
      <c r="J7" s="495"/>
      <c r="K7" s="495"/>
      <c r="L7" s="495"/>
      <c r="M7" s="495" t="s">
        <v>142</v>
      </c>
      <c r="N7" s="495"/>
      <c r="O7" s="495"/>
      <c r="P7" s="495"/>
      <c r="Q7" s="495"/>
      <c r="R7" s="495"/>
      <c r="S7" s="495"/>
      <c r="T7" s="495"/>
      <c r="U7" s="495"/>
      <c r="V7" s="495"/>
      <c r="W7" s="495" t="s">
        <v>143</v>
      </c>
      <c r="X7" s="495"/>
      <c r="Y7" s="495"/>
      <c r="Z7" s="495"/>
      <c r="AA7" s="495"/>
      <c r="AB7" s="495"/>
      <c r="AC7" s="495"/>
      <c r="AD7" s="495"/>
      <c r="AE7" s="495"/>
      <c r="AF7" s="495"/>
      <c r="AG7" s="495"/>
      <c r="AH7" s="496"/>
      <c r="AI7" s="404"/>
      <c r="AJ7" s="453"/>
      <c r="AK7" s="453"/>
      <c r="AL7" s="453"/>
      <c r="AM7" s="453"/>
      <c r="AN7" s="453"/>
      <c r="AO7" s="453"/>
      <c r="AP7" s="453"/>
      <c r="AQ7" s="453"/>
      <c r="AR7" s="453"/>
      <c r="AS7" s="453"/>
      <c r="AT7" s="453"/>
      <c r="AU7" s="453"/>
      <c r="AV7" s="453"/>
      <c r="AW7" s="453"/>
      <c r="AX7" s="453"/>
      <c r="AY7" s="453"/>
      <c r="AZ7" s="453"/>
      <c r="BA7" s="453"/>
      <c r="BB7" s="453"/>
      <c r="BC7" s="453"/>
      <c r="BD7" s="453"/>
      <c r="BE7" s="453"/>
      <c r="BF7" s="453"/>
      <c r="BG7" s="453"/>
      <c r="BH7" s="453"/>
      <c r="BI7" s="453"/>
      <c r="BJ7" s="453"/>
      <c r="BK7" s="453"/>
      <c r="BL7" s="453"/>
      <c r="BM7" s="453"/>
      <c r="BN7" s="453"/>
      <c r="CI7" s="448"/>
      <c r="CJ7" s="448"/>
      <c r="CK7" s="448"/>
      <c r="CL7" s="448"/>
      <c r="CM7" s="448"/>
      <c r="CN7" s="448"/>
      <c r="CO7" s="448"/>
      <c r="CP7" s="448"/>
      <c r="CQ7" s="448"/>
      <c r="CR7" s="448"/>
      <c r="CS7" s="448"/>
      <c r="CT7" s="448"/>
    </row>
    <row r="8" spans="1:100" ht="15.65" customHeight="1" x14ac:dyDescent="0.2">
      <c r="A8" s="463"/>
      <c r="B8" s="143" t="s">
        <v>144</v>
      </c>
      <c r="C8" s="466"/>
      <c r="D8" s="465"/>
      <c r="E8" s="465"/>
      <c r="F8" s="465"/>
      <c r="G8" s="465"/>
      <c r="H8" s="465"/>
      <c r="I8" s="465"/>
      <c r="J8" s="465"/>
      <c r="K8" s="465"/>
      <c r="L8" s="465"/>
      <c r="M8" s="465"/>
      <c r="N8" s="465"/>
      <c r="O8" s="465"/>
      <c r="P8" s="465"/>
      <c r="Q8" s="465"/>
      <c r="R8" s="465"/>
      <c r="S8" s="465"/>
      <c r="T8" s="465"/>
      <c r="U8" s="465"/>
      <c r="V8" s="465"/>
      <c r="W8" s="480">
        <f>C8+M8+C9+M9</f>
        <v>0</v>
      </c>
      <c r="X8" s="480"/>
      <c r="Y8" s="480"/>
      <c r="Z8" s="480"/>
      <c r="AA8" s="480"/>
      <c r="AB8" s="480"/>
      <c r="AC8" s="480"/>
      <c r="AD8" s="480"/>
      <c r="AE8" s="480"/>
      <c r="AF8" s="480"/>
      <c r="AG8" s="480"/>
      <c r="AH8" s="481"/>
      <c r="AI8" s="484"/>
      <c r="AJ8" s="477"/>
      <c r="AK8" s="477"/>
      <c r="AL8" s="477"/>
      <c r="AM8" s="477"/>
      <c r="AN8" s="477"/>
      <c r="AO8" s="477"/>
      <c r="AP8" s="477"/>
      <c r="AQ8" s="477"/>
      <c r="AR8" s="477"/>
      <c r="AS8" s="477"/>
      <c r="AT8" s="477"/>
      <c r="AU8" s="477"/>
      <c r="AV8" s="477"/>
      <c r="AW8" s="477"/>
      <c r="AX8" s="477"/>
      <c r="AY8" s="477"/>
      <c r="AZ8" s="477"/>
      <c r="BA8" s="477"/>
      <c r="BB8" s="477"/>
      <c r="BC8" s="448"/>
      <c r="BD8" s="448"/>
      <c r="BE8" s="448"/>
      <c r="BF8" s="448"/>
      <c r="BG8" s="448"/>
      <c r="BH8" s="448"/>
      <c r="BI8" s="448"/>
      <c r="BJ8" s="448"/>
      <c r="BK8" s="448"/>
      <c r="BL8" s="448"/>
      <c r="BM8" s="448"/>
      <c r="BN8" s="448"/>
      <c r="CI8" s="448"/>
      <c r="CJ8" s="448"/>
      <c r="CK8" s="448"/>
      <c r="CL8" s="448"/>
      <c r="CM8" s="448"/>
      <c r="CN8" s="448"/>
      <c r="CO8" s="448"/>
      <c r="CP8" s="448"/>
      <c r="CQ8" s="448"/>
      <c r="CR8" s="448"/>
      <c r="CS8" s="448"/>
      <c r="CT8" s="448"/>
      <c r="CV8" s="138">
        <f>C8+M8</f>
        <v>0</v>
      </c>
    </row>
    <row r="9" spans="1:100" ht="15.65" customHeight="1" thickBot="1" x14ac:dyDescent="0.25">
      <c r="A9" s="464"/>
      <c r="B9" s="144" t="s">
        <v>145</v>
      </c>
      <c r="C9" s="478"/>
      <c r="D9" s="479"/>
      <c r="E9" s="479"/>
      <c r="F9" s="479"/>
      <c r="G9" s="479"/>
      <c r="H9" s="479"/>
      <c r="I9" s="479"/>
      <c r="J9" s="479"/>
      <c r="K9" s="479"/>
      <c r="L9" s="479"/>
      <c r="M9" s="479"/>
      <c r="N9" s="479"/>
      <c r="O9" s="479"/>
      <c r="P9" s="479"/>
      <c r="Q9" s="479"/>
      <c r="R9" s="479"/>
      <c r="S9" s="479"/>
      <c r="T9" s="479"/>
      <c r="U9" s="479"/>
      <c r="V9" s="479"/>
      <c r="W9" s="482"/>
      <c r="X9" s="482"/>
      <c r="Y9" s="482"/>
      <c r="Z9" s="482"/>
      <c r="AA9" s="482"/>
      <c r="AB9" s="482"/>
      <c r="AC9" s="482"/>
      <c r="AD9" s="482"/>
      <c r="AE9" s="482"/>
      <c r="AF9" s="482"/>
      <c r="AG9" s="482"/>
      <c r="AH9" s="483"/>
      <c r="AI9" s="484"/>
      <c r="AJ9" s="477"/>
      <c r="AK9" s="477"/>
      <c r="AL9" s="477"/>
      <c r="AM9" s="477"/>
      <c r="AN9" s="477"/>
      <c r="AO9" s="477"/>
      <c r="AP9" s="477"/>
      <c r="AQ9" s="477"/>
      <c r="AR9" s="477"/>
      <c r="AS9" s="477"/>
      <c r="AT9" s="477"/>
      <c r="AU9" s="477"/>
      <c r="AV9" s="477"/>
      <c r="AW9" s="477"/>
      <c r="AX9" s="477"/>
      <c r="AY9" s="477"/>
      <c r="AZ9" s="477"/>
      <c r="BA9" s="477"/>
      <c r="BB9" s="477"/>
      <c r="BC9" s="448"/>
      <c r="BD9" s="448"/>
      <c r="BE9" s="448"/>
      <c r="BF9" s="448"/>
      <c r="BG9" s="448"/>
      <c r="BH9" s="448"/>
      <c r="BI9" s="448"/>
      <c r="BJ9" s="448"/>
      <c r="BK9" s="448"/>
      <c r="BL9" s="448"/>
      <c r="BM9" s="448"/>
      <c r="BN9" s="448"/>
      <c r="CI9" s="448"/>
      <c r="CJ9" s="448"/>
      <c r="CK9" s="448"/>
      <c r="CL9" s="448"/>
      <c r="CM9" s="448"/>
      <c r="CN9" s="448"/>
      <c r="CO9" s="448"/>
      <c r="CP9" s="448"/>
      <c r="CQ9" s="448"/>
      <c r="CR9" s="448"/>
      <c r="CS9" s="448"/>
      <c r="CT9" s="448"/>
      <c r="CV9" s="138">
        <f>C9+M9</f>
        <v>0</v>
      </c>
    </row>
    <row r="10" spans="1:100" ht="6" customHeight="1" thickBot="1" x14ac:dyDescent="0.25"/>
    <row r="11" spans="1:100" ht="17.25" customHeight="1" thickBot="1" x14ac:dyDescent="0.25">
      <c r="A11" s="474" t="s">
        <v>136</v>
      </c>
      <c r="B11" s="469" t="s">
        <v>147</v>
      </c>
      <c r="C11" s="470"/>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1"/>
      <c r="AV11" s="497" t="s">
        <v>303</v>
      </c>
      <c r="AW11" s="498"/>
      <c r="AX11" s="498"/>
      <c r="AY11" s="498"/>
      <c r="AZ11" s="498"/>
      <c r="BA11" s="498"/>
      <c r="BB11" s="498"/>
      <c r="BC11" s="498"/>
      <c r="BD11" s="498"/>
      <c r="BE11" s="498"/>
      <c r="BF11" s="498"/>
      <c r="BG11" s="498"/>
      <c r="BH11" s="498"/>
      <c r="BI11" s="498"/>
      <c r="BJ11" s="498"/>
      <c r="BK11" s="498"/>
      <c r="BL11" s="498"/>
      <c r="BM11" s="498"/>
      <c r="BN11" s="498"/>
      <c r="BO11" s="498"/>
      <c r="BP11" s="498"/>
      <c r="BQ11" s="498"/>
      <c r="BR11" s="498"/>
      <c r="BS11" s="498"/>
      <c r="BT11" s="498"/>
      <c r="BU11" s="498"/>
      <c r="BV11" s="498"/>
      <c r="BW11" s="498"/>
      <c r="BX11" s="498"/>
      <c r="BY11" s="498"/>
      <c r="BZ11" s="498"/>
      <c r="CA11" s="498"/>
      <c r="CB11" s="498"/>
      <c r="CC11" s="498"/>
      <c r="CD11" s="498"/>
      <c r="CE11" s="498"/>
      <c r="CF11" s="498"/>
      <c r="CG11" s="498"/>
      <c r="CH11" s="498"/>
      <c r="CI11" s="498"/>
      <c r="CJ11" s="498"/>
      <c r="CK11" s="498"/>
      <c r="CL11" s="498"/>
      <c r="CM11" s="498"/>
      <c r="CN11" s="498"/>
      <c r="CO11" s="498"/>
      <c r="CP11" s="498"/>
      <c r="CQ11" s="498"/>
      <c r="CR11" s="498"/>
      <c r="CS11" s="498"/>
      <c r="CT11" s="499"/>
    </row>
    <row r="12" spans="1:100" ht="17.25" customHeight="1" x14ac:dyDescent="0.2">
      <c r="A12" s="475"/>
      <c r="B12" s="445" t="s">
        <v>367</v>
      </c>
      <c r="C12" s="446"/>
      <c r="D12" s="446"/>
      <c r="E12" s="446"/>
      <c r="F12" s="446"/>
      <c r="G12" s="446"/>
      <c r="H12" s="446"/>
      <c r="I12" s="446"/>
      <c r="J12" s="447" t="s">
        <v>363</v>
      </c>
      <c r="K12" s="447"/>
      <c r="L12" s="447"/>
      <c r="M12" s="447"/>
      <c r="N12" s="446" t="s">
        <v>369</v>
      </c>
      <c r="O12" s="446"/>
      <c r="P12" s="446"/>
      <c r="Q12" s="446"/>
      <c r="R12" s="446"/>
      <c r="S12" s="446"/>
      <c r="T12" s="446"/>
      <c r="U12" s="446"/>
      <c r="V12" s="446"/>
      <c r="W12" s="446"/>
      <c r="X12" s="446"/>
      <c r="Y12" s="446"/>
      <c r="Z12" s="446"/>
      <c r="AA12" s="446"/>
      <c r="AB12" s="446"/>
      <c r="AC12" s="446"/>
      <c r="AD12" s="446"/>
      <c r="AE12" s="447" t="s">
        <v>363</v>
      </c>
      <c r="AF12" s="447"/>
      <c r="AG12" s="447"/>
      <c r="AH12" s="447"/>
      <c r="AI12" s="446" t="s">
        <v>372</v>
      </c>
      <c r="AJ12" s="446"/>
      <c r="AK12" s="446"/>
      <c r="AL12" s="446"/>
      <c r="AM12" s="446"/>
      <c r="AN12" s="446"/>
      <c r="AO12" s="446"/>
      <c r="AP12" s="446"/>
      <c r="AQ12" s="446"/>
      <c r="AR12" s="447" t="s">
        <v>363</v>
      </c>
      <c r="AS12" s="447"/>
      <c r="AT12" s="447"/>
      <c r="AU12" s="472"/>
      <c r="AV12" s="445" t="s">
        <v>368</v>
      </c>
      <c r="AW12" s="446"/>
      <c r="AX12" s="446"/>
      <c r="AY12" s="446"/>
      <c r="AZ12" s="446"/>
      <c r="BA12" s="446"/>
      <c r="BB12" s="446"/>
      <c r="BC12" s="446"/>
      <c r="BD12" s="447" t="s">
        <v>363</v>
      </c>
      <c r="BE12" s="447"/>
      <c r="BF12" s="447"/>
      <c r="BG12" s="447"/>
      <c r="BH12" s="446" t="s">
        <v>372</v>
      </c>
      <c r="BI12" s="446"/>
      <c r="BJ12" s="446"/>
      <c r="BK12" s="446"/>
      <c r="BL12" s="446"/>
      <c r="BM12" s="446"/>
      <c r="BN12" s="446"/>
      <c r="BO12" s="446"/>
      <c r="BP12" s="446"/>
      <c r="BQ12" s="447" t="s">
        <v>363</v>
      </c>
      <c r="BR12" s="447"/>
      <c r="BS12" s="447"/>
      <c r="BT12" s="472"/>
      <c r="BU12" s="518" t="s">
        <v>374</v>
      </c>
      <c r="BV12" s="519"/>
      <c r="BW12" s="519"/>
      <c r="BX12" s="519"/>
      <c r="BY12" s="519"/>
      <c r="BZ12" s="519"/>
      <c r="CA12" s="519"/>
      <c r="CB12" s="519"/>
      <c r="CC12" s="519"/>
      <c r="CD12" s="514" t="s">
        <v>363</v>
      </c>
      <c r="CE12" s="514"/>
      <c r="CF12" s="514"/>
      <c r="CG12" s="514"/>
      <c r="CH12" s="519" t="s">
        <v>375</v>
      </c>
      <c r="CI12" s="519"/>
      <c r="CJ12" s="519"/>
      <c r="CK12" s="519"/>
      <c r="CL12" s="519"/>
      <c r="CM12" s="519"/>
      <c r="CN12" s="519"/>
      <c r="CO12" s="519"/>
      <c r="CP12" s="519"/>
      <c r="CQ12" s="514" t="s">
        <v>363</v>
      </c>
      <c r="CR12" s="514"/>
      <c r="CS12" s="514"/>
      <c r="CT12" s="515"/>
    </row>
    <row r="13" spans="1:100" ht="17.25" customHeight="1" thickBot="1" x14ac:dyDescent="0.25">
      <c r="A13" s="476"/>
      <c r="B13" s="467" t="s">
        <v>368</v>
      </c>
      <c r="C13" s="468"/>
      <c r="D13" s="468"/>
      <c r="E13" s="468"/>
      <c r="F13" s="468"/>
      <c r="G13" s="468"/>
      <c r="H13" s="468"/>
      <c r="I13" s="468"/>
      <c r="J13" s="473" t="s">
        <v>363</v>
      </c>
      <c r="K13" s="473"/>
      <c r="L13" s="473"/>
      <c r="M13" s="473"/>
      <c r="N13" s="468" t="s">
        <v>370</v>
      </c>
      <c r="O13" s="468"/>
      <c r="P13" s="468"/>
      <c r="Q13" s="468"/>
      <c r="R13" s="468"/>
      <c r="S13" s="468"/>
      <c r="T13" s="468"/>
      <c r="U13" s="468"/>
      <c r="V13" s="468"/>
      <c r="W13" s="468"/>
      <c r="X13" s="468"/>
      <c r="Y13" s="468"/>
      <c r="Z13" s="468"/>
      <c r="AA13" s="468"/>
      <c r="AB13" s="468"/>
      <c r="AC13" s="468"/>
      <c r="AD13" s="468"/>
      <c r="AE13" s="473" t="s">
        <v>363</v>
      </c>
      <c r="AF13" s="473"/>
      <c r="AG13" s="473"/>
      <c r="AH13" s="473"/>
      <c r="AI13" s="468" t="s">
        <v>371</v>
      </c>
      <c r="AJ13" s="468"/>
      <c r="AK13" s="468"/>
      <c r="AL13" s="468"/>
      <c r="AM13" s="468"/>
      <c r="AN13" s="468"/>
      <c r="AO13" s="468"/>
      <c r="AP13" s="468"/>
      <c r="AQ13" s="468"/>
      <c r="AR13" s="473" t="s">
        <v>363</v>
      </c>
      <c r="AS13" s="473"/>
      <c r="AT13" s="473"/>
      <c r="AU13" s="500"/>
      <c r="AV13" s="467" t="s">
        <v>376</v>
      </c>
      <c r="AW13" s="468"/>
      <c r="AX13" s="468"/>
      <c r="AY13" s="468"/>
      <c r="AZ13" s="468"/>
      <c r="BA13" s="468"/>
      <c r="BB13" s="468"/>
      <c r="BC13" s="468"/>
      <c r="BD13" s="473" t="s">
        <v>363</v>
      </c>
      <c r="BE13" s="473"/>
      <c r="BF13" s="473"/>
      <c r="BG13" s="473"/>
      <c r="BH13" s="468" t="s">
        <v>371</v>
      </c>
      <c r="BI13" s="468"/>
      <c r="BJ13" s="468"/>
      <c r="BK13" s="468"/>
      <c r="BL13" s="468"/>
      <c r="BM13" s="468"/>
      <c r="BN13" s="468"/>
      <c r="BO13" s="468"/>
      <c r="BP13" s="468"/>
      <c r="BQ13" s="473" t="s">
        <v>363</v>
      </c>
      <c r="BR13" s="473"/>
      <c r="BS13" s="473"/>
      <c r="BT13" s="500"/>
      <c r="BU13" s="520" t="s">
        <v>373</v>
      </c>
      <c r="BV13" s="521"/>
      <c r="BW13" s="521"/>
      <c r="BX13" s="521"/>
      <c r="BY13" s="521"/>
      <c r="BZ13" s="521"/>
      <c r="CA13" s="521"/>
      <c r="CB13" s="521"/>
      <c r="CC13" s="521"/>
      <c r="CD13" s="516" t="s">
        <v>363</v>
      </c>
      <c r="CE13" s="516"/>
      <c r="CF13" s="516"/>
      <c r="CG13" s="516"/>
      <c r="CH13" s="521" t="s">
        <v>207</v>
      </c>
      <c r="CI13" s="521"/>
      <c r="CJ13" s="521"/>
      <c r="CK13" s="521"/>
      <c r="CL13" s="521"/>
      <c r="CM13" s="521"/>
      <c r="CN13" s="521"/>
      <c r="CO13" s="521"/>
      <c r="CP13" s="521"/>
      <c r="CQ13" s="516" t="s">
        <v>363</v>
      </c>
      <c r="CR13" s="516"/>
      <c r="CS13" s="516"/>
      <c r="CT13" s="517"/>
    </row>
    <row r="14" spans="1:100" ht="6" customHeight="1" x14ac:dyDescent="0.2"/>
    <row r="15" spans="1:100" ht="14.15" customHeight="1" thickBot="1" x14ac:dyDescent="0.25">
      <c r="A15" s="141"/>
      <c r="B15" s="141"/>
      <c r="C15" s="513" t="s">
        <v>209</v>
      </c>
      <c r="D15" s="513"/>
      <c r="E15" s="513"/>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3"/>
      <c r="BD15" s="513"/>
      <c r="BE15" s="513"/>
      <c r="BF15" s="513"/>
      <c r="BG15" s="513"/>
      <c r="BH15" s="513"/>
      <c r="BI15" s="513"/>
      <c r="BJ15" s="513"/>
      <c r="BK15" s="513"/>
      <c r="BL15" s="513"/>
      <c r="BM15" s="513"/>
      <c r="BN15" s="513"/>
      <c r="BO15" s="513"/>
      <c r="BP15" s="513"/>
      <c r="BQ15" s="513"/>
      <c r="BR15" s="513"/>
      <c r="BS15" s="513"/>
      <c r="BT15" s="513"/>
      <c r="BU15" s="513"/>
      <c r="BV15" s="513"/>
      <c r="BW15" s="513"/>
      <c r="BX15" s="513"/>
      <c r="BY15" s="513"/>
      <c r="BZ15" s="513"/>
      <c r="CA15" s="513"/>
      <c r="CB15" s="513"/>
      <c r="CC15" s="513"/>
      <c r="CD15" s="513"/>
      <c r="CE15" s="513"/>
      <c r="CF15" s="513"/>
      <c r="CG15" s="513"/>
      <c r="CH15" s="513"/>
      <c r="CI15" s="513"/>
      <c r="CJ15" s="513"/>
      <c r="CK15" s="513"/>
      <c r="CL15" s="513"/>
      <c r="CM15" s="513"/>
      <c r="CN15" s="513"/>
      <c r="CO15" s="513"/>
      <c r="CP15" s="513"/>
      <c r="CQ15" s="513"/>
      <c r="CR15" s="513"/>
      <c r="CS15" s="513"/>
      <c r="CT15" s="513"/>
    </row>
    <row r="16" spans="1:100" ht="11.25" customHeight="1" x14ac:dyDescent="0.15">
      <c r="A16" s="400" t="s">
        <v>146</v>
      </c>
      <c r="B16" s="428"/>
      <c r="C16" s="145"/>
      <c r="D16" s="146"/>
      <c r="E16" s="353">
        <v>7</v>
      </c>
      <c r="F16" s="353"/>
      <c r="G16" s="353"/>
      <c r="H16" s="353"/>
      <c r="I16" s="353"/>
      <c r="J16" s="353"/>
      <c r="K16" s="353">
        <v>8</v>
      </c>
      <c r="L16" s="353"/>
      <c r="M16" s="353"/>
      <c r="N16" s="353"/>
      <c r="O16" s="353"/>
      <c r="P16" s="353"/>
      <c r="Q16" s="353">
        <v>9</v>
      </c>
      <c r="R16" s="353"/>
      <c r="S16" s="353"/>
      <c r="T16" s="353"/>
      <c r="U16" s="353"/>
      <c r="V16" s="353"/>
      <c r="W16" s="353">
        <v>10</v>
      </c>
      <c r="X16" s="353"/>
      <c r="Y16" s="353"/>
      <c r="Z16" s="353"/>
      <c r="AA16" s="353"/>
      <c r="AB16" s="353"/>
      <c r="AC16" s="353">
        <v>11</v>
      </c>
      <c r="AD16" s="353"/>
      <c r="AE16" s="353"/>
      <c r="AF16" s="353"/>
      <c r="AG16" s="353"/>
      <c r="AH16" s="353"/>
      <c r="AI16" s="353">
        <v>12</v>
      </c>
      <c r="AJ16" s="353"/>
      <c r="AK16" s="353"/>
      <c r="AL16" s="353"/>
      <c r="AM16" s="353"/>
      <c r="AN16" s="353"/>
      <c r="AO16" s="353">
        <v>13</v>
      </c>
      <c r="AP16" s="353"/>
      <c r="AQ16" s="353"/>
      <c r="AR16" s="353"/>
      <c r="AS16" s="353"/>
      <c r="AT16" s="353"/>
      <c r="AU16" s="353">
        <v>14</v>
      </c>
      <c r="AV16" s="353"/>
      <c r="AW16" s="353"/>
      <c r="AX16" s="353"/>
      <c r="AY16" s="353"/>
      <c r="AZ16" s="353"/>
      <c r="BA16" s="353">
        <v>15</v>
      </c>
      <c r="BB16" s="353"/>
      <c r="BC16" s="353"/>
      <c r="BD16" s="353"/>
      <c r="BE16" s="353"/>
      <c r="BF16" s="353"/>
      <c r="BG16" s="353">
        <v>16</v>
      </c>
      <c r="BH16" s="353"/>
      <c r="BI16" s="353"/>
      <c r="BJ16" s="353"/>
      <c r="BK16" s="353"/>
      <c r="BL16" s="353"/>
      <c r="BM16" s="353">
        <v>17</v>
      </c>
      <c r="BN16" s="353"/>
      <c r="BO16" s="353"/>
      <c r="BP16" s="353"/>
      <c r="BQ16" s="353"/>
      <c r="BR16" s="353"/>
      <c r="BS16" s="353">
        <v>18</v>
      </c>
      <c r="BT16" s="353"/>
      <c r="BU16" s="353"/>
      <c r="BV16" s="353"/>
      <c r="BW16" s="353"/>
      <c r="BX16" s="353"/>
      <c r="BY16" s="353">
        <v>19</v>
      </c>
      <c r="BZ16" s="353"/>
      <c r="CA16" s="353"/>
      <c r="CB16" s="353"/>
      <c r="CC16" s="353"/>
      <c r="CD16" s="353"/>
      <c r="CE16" s="353">
        <v>20</v>
      </c>
      <c r="CF16" s="353"/>
      <c r="CG16" s="353"/>
      <c r="CH16" s="353"/>
      <c r="CI16" s="353"/>
      <c r="CJ16" s="353"/>
      <c r="CK16" s="353">
        <v>21</v>
      </c>
      <c r="CL16" s="353"/>
      <c r="CM16" s="353"/>
      <c r="CN16" s="353"/>
      <c r="CO16" s="353"/>
      <c r="CP16" s="353"/>
      <c r="CQ16" s="353">
        <v>22</v>
      </c>
      <c r="CR16" s="353"/>
      <c r="CS16" s="353"/>
      <c r="CT16" s="393"/>
    </row>
    <row r="17" spans="1:98" ht="6.75" customHeight="1" thickBot="1" x14ac:dyDescent="0.25">
      <c r="A17" s="402"/>
      <c r="B17" s="429"/>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50"/>
    </row>
    <row r="18" spans="1:98" ht="30" customHeight="1" thickTop="1" x14ac:dyDescent="0.2">
      <c r="A18" s="404" t="str">
        <f>入力シート!D11&amp;""</f>
        <v/>
      </c>
      <c r="B18" s="405"/>
      <c r="C18" s="504" t="s">
        <v>422</v>
      </c>
      <c r="D18" s="505"/>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6"/>
      <c r="AD18" s="347" t="s">
        <v>365</v>
      </c>
      <c r="AE18" s="347"/>
      <c r="AF18" s="347"/>
      <c r="AG18" s="340" t="s">
        <v>294</v>
      </c>
      <c r="AH18" s="340"/>
      <c r="AI18" s="340"/>
      <c r="AJ18" s="354" t="s">
        <v>292</v>
      </c>
      <c r="AK18" s="355"/>
      <c r="AL18" s="355"/>
      <c r="AM18" s="355"/>
      <c r="AN18" s="355"/>
      <c r="AO18" s="356"/>
      <c r="AP18" s="340" t="s">
        <v>295</v>
      </c>
      <c r="AQ18" s="340"/>
      <c r="AR18" s="340"/>
      <c r="AS18" s="350"/>
      <c r="AT18" s="350"/>
      <c r="AU18" s="350"/>
      <c r="AV18" s="350"/>
      <c r="AW18" s="350"/>
      <c r="AX18" s="350"/>
      <c r="AY18" s="350"/>
      <c r="AZ18" s="350"/>
      <c r="BA18" s="350"/>
      <c r="BB18" s="350"/>
      <c r="BC18" s="350"/>
      <c r="BD18" s="350"/>
      <c r="BE18" s="350"/>
      <c r="BF18" s="350"/>
      <c r="BG18" s="350"/>
      <c r="BH18" s="340" t="s">
        <v>297</v>
      </c>
      <c r="BI18" s="340"/>
      <c r="BJ18" s="340"/>
      <c r="BK18" s="347" t="s">
        <v>362</v>
      </c>
      <c r="BL18" s="347"/>
      <c r="BM18" s="347"/>
      <c r="BN18" s="340" t="s">
        <v>298</v>
      </c>
      <c r="BO18" s="340"/>
      <c r="BP18" s="340"/>
      <c r="BQ18" s="340" t="s">
        <v>291</v>
      </c>
      <c r="BR18" s="340"/>
      <c r="BS18" s="340"/>
      <c r="BT18" s="340"/>
      <c r="BU18" s="340"/>
      <c r="BV18" s="34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40" t="s">
        <v>296</v>
      </c>
      <c r="CS18" s="340"/>
      <c r="CT18" s="525"/>
    </row>
    <row r="19" spans="1:98" ht="30" customHeight="1" x14ac:dyDescent="0.2">
      <c r="A19" s="398"/>
      <c r="B19" s="399"/>
      <c r="C19" s="507"/>
      <c r="D19" s="508"/>
      <c r="E19" s="508"/>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9"/>
      <c r="AD19" s="348"/>
      <c r="AE19" s="348"/>
      <c r="AF19" s="348"/>
      <c r="AG19" s="342"/>
      <c r="AH19" s="342"/>
      <c r="AI19" s="342"/>
      <c r="AJ19" s="357"/>
      <c r="AK19" s="358"/>
      <c r="AL19" s="358"/>
      <c r="AM19" s="358"/>
      <c r="AN19" s="358"/>
      <c r="AO19" s="359"/>
      <c r="AP19" s="342"/>
      <c r="AQ19" s="342"/>
      <c r="AR19" s="342"/>
      <c r="AS19" s="352"/>
      <c r="AT19" s="352"/>
      <c r="AU19" s="352"/>
      <c r="AV19" s="352"/>
      <c r="AW19" s="352"/>
      <c r="AX19" s="352"/>
      <c r="AY19" s="352"/>
      <c r="AZ19" s="352"/>
      <c r="BA19" s="352"/>
      <c r="BB19" s="352"/>
      <c r="BC19" s="352"/>
      <c r="BD19" s="352"/>
      <c r="BE19" s="352"/>
      <c r="BF19" s="352"/>
      <c r="BG19" s="352"/>
      <c r="BH19" s="342"/>
      <c r="BI19" s="342"/>
      <c r="BJ19" s="342"/>
      <c r="BK19" s="348"/>
      <c r="BL19" s="348"/>
      <c r="BM19" s="348"/>
      <c r="BN19" s="342"/>
      <c r="BO19" s="342"/>
      <c r="BP19" s="342"/>
      <c r="BQ19" s="342"/>
      <c r="BR19" s="342"/>
      <c r="BS19" s="342"/>
      <c r="BT19" s="342"/>
      <c r="BU19" s="342"/>
      <c r="BV19" s="342"/>
      <c r="BW19" s="544"/>
      <c r="BX19" s="544"/>
      <c r="BY19" s="544"/>
      <c r="BZ19" s="544"/>
      <c r="CA19" s="544"/>
      <c r="CB19" s="544"/>
      <c r="CC19" s="544"/>
      <c r="CD19" s="544"/>
      <c r="CE19" s="544"/>
      <c r="CF19" s="544"/>
      <c r="CG19" s="544"/>
      <c r="CH19" s="544"/>
      <c r="CI19" s="544"/>
      <c r="CJ19" s="544"/>
      <c r="CK19" s="544"/>
      <c r="CL19" s="544"/>
      <c r="CM19" s="544"/>
      <c r="CN19" s="544"/>
      <c r="CO19" s="544"/>
      <c r="CP19" s="544"/>
      <c r="CQ19" s="544"/>
      <c r="CR19" s="342"/>
      <c r="CS19" s="342"/>
      <c r="CT19" s="526"/>
    </row>
    <row r="20" spans="1:98" ht="30" customHeight="1" x14ac:dyDescent="0.2">
      <c r="A20" s="398" t="s">
        <v>289</v>
      </c>
      <c r="B20" s="399"/>
      <c r="C20" s="507"/>
      <c r="D20" s="508"/>
      <c r="E20" s="508"/>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9"/>
      <c r="AD20" s="348"/>
      <c r="AE20" s="348"/>
      <c r="AF20" s="348"/>
      <c r="AG20" s="342"/>
      <c r="AH20" s="342"/>
      <c r="AI20" s="342"/>
      <c r="AJ20" s="357"/>
      <c r="AK20" s="358"/>
      <c r="AL20" s="358"/>
      <c r="AM20" s="358"/>
      <c r="AN20" s="358"/>
      <c r="AO20" s="359"/>
      <c r="AP20" s="342"/>
      <c r="AQ20" s="342"/>
      <c r="AR20" s="342"/>
      <c r="AS20" s="352"/>
      <c r="AT20" s="352"/>
      <c r="AU20" s="352"/>
      <c r="AV20" s="352"/>
      <c r="AW20" s="352"/>
      <c r="AX20" s="352"/>
      <c r="AY20" s="352"/>
      <c r="AZ20" s="352"/>
      <c r="BA20" s="352"/>
      <c r="BB20" s="352"/>
      <c r="BC20" s="352"/>
      <c r="BD20" s="352"/>
      <c r="BE20" s="352"/>
      <c r="BF20" s="352"/>
      <c r="BG20" s="352"/>
      <c r="BH20" s="342"/>
      <c r="BI20" s="342"/>
      <c r="BJ20" s="342"/>
      <c r="BK20" s="348"/>
      <c r="BL20" s="348"/>
      <c r="BM20" s="348"/>
      <c r="BN20" s="342"/>
      <c r="BO20" s="342"/>
      <c r="BP20" s="342"/>
      <c r="BQ20" s="342"/>
      <c r="BR20" s="342"/>
      <c r="BS20" s="342"/>
      <c r="BT20" s="342"/>
      <c r="BU20" s="342"/>
      <c r="BV20" s="342"/>
      <c r="BW20" s="382"/>
      <c r="BX20" s="383"/>
      <c r="BY20" s="383"/>
      <c r="BZ20" s="383"/>
      <c r="CA20" s="383"/>
      <c r="CB20" s="383"/>
      <c r="CC20" s="383"/>
      <c r="CD20" s="383"/>
      <c r="CE20" s="383"/>
      <c r="CF20" s="383"/>
      <c r="CG20" s="383"/>
      <c r="CH20" s="383"/>
      <c r="CI20" s="383"/>
      <c r="CJ20" s="383"/>
      <c r="CK20" s="383"/>
      <c r="CL20" s="383"/>
      <c r="CM20" s="383"/>
      <c r="CN20" s="383"/>
      <c r="CO20" s="383"/>
      <c r="CP20" s="383"/>
      <c r="CQ20" s="384"/>
      <c r="CR20" s="342"/>
      <c r="CS20" s="342"/>
      <c r="CT20" s="526"/>
    </row>
    <row r="21" spans="1:98" ht="30" customHeight="1" x14ac:dyDescent="0.2">
      <c r="A21" s="398" t="str">
        <f>入力シート!F11&amp;""</f>
        <v/>
      </c>
      <c r="B21" s="399"/>
      <c r="C21" s="507"/>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9"/>
      <c r="AD21" s="348"/>
      <c r="AE21" s="348"/>
      <c r="AF21" s="348"/>
      <c r="AG21" s="342"/>
      <c r="AH21" s="342"/>
      <c r="AI21" s="342"/>
      <c r="AJ21" s="501"/>
      <c r="AK21" s="502"/>
      <c r="AL21" s="502"/>
      <c r="AM21" s="502"/>
      <c r="AN21" s="502"/>
      <c r="AO21" s="503"/>
      <c r="AP21" s="342"/>
      <c r="AQ21" s="342"/>
      <c r="AR21" s="342"/>
      <c r="AS21" s="352"/>
      <c r="AT21" s="352"/>
      <c r="AU21" s="352"/>
      <c r="AV21" s="352"/>
      <c r="AW21" s="352"/>
      <c r="AX21" s="352"/>
      <c r="AY21" s="352"/>
      <c r="AZ21" s="352"/>
      <c r="BA21" s="352"/>
      <c r="BB21" s="352"/>
      <c r="BC21" s="352"/>
      <c r="BD21" s="352"/>
      <c r="BE21" s="352"/>
      <c r="BF21" s="352"/>
      <c r="BG21" s="352"/>
      <c r="BH21" s="342"/>
      <c r="BI21" s="342"/>
      <c r="BJ21" s="342"/>
      <c r="BK21" s="348"/>
      <c r="BL21" s="348"/>
      <c r="BM21" s="348"/>
      <c r="BN21" s="342"/>
      <c r="BO21" s="342"/>
      <c r="BP21" s="342"/>
      <c r="BQ21" s="342"/>
      <c r="BR21" s="342"/>
      <c r="BS21" s="342"/>
      <c r="BT21" s="342"/>
      <c r="BU21" s="342"/>
      <c r="BV21" s="342"/>
      <c r="BW21" s="388"/>
      <c r="BX21" s="389"/>
      <c r="BY21" s="389"/>
      <c r="BZ21" s="389"/>
      <c r="CA21" s="389"/>
      <c r="CB21" s="389"/>
      <c r="CC21" s="389"/>
      <c r="CD21" s="389"/>
      <c r="CE21" s="389"/>
      <c r="CF21" s="389"/>
      <c r="CG21" s="389"/>
      <c r="CH21" s="389"/>
      <c r="CI21" s="389"/>
      <c r="CJ21" s="389"/>
      <c r="CK21" s="389"/>
      <c r="CL21" s="389"/>
      <c r="CM21" s="389"/>
      <c r="CN21" s="389"/>
      <c r="CO21" s="389"/>
      <c r="CP21" s="389"/>
      <c r="CQ21" s="390"/>
      <c r="CR21" s="342"/>
      <c r="CS21" s="342"/>
      <c r="CT21" s="526"/>
    </row>
    <row r="22" spans="1:98" ht="30" customHeight="1" x14ac:dyDescent="0.2">
      <c r="A22" s="398"/>
      <c r="B22" s="399"/>
      <c r="C22" s="507"/>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9"/>
      <c r="AD22" s="348"/>
      <c r="AE22" s="348"/>
      <c r="AF22" s="348"/>
      <c r="AG22" s="342"/>
      <c r="AH22" s="342"/>
      <c r="AI22" s="342"/>
      <c r="AJ22" s="485" t="s">
        <v>380</v>
      </c>
      <c r="AK22" s="486"/>
      <c r="AL22" s="486"/>
      <c r="AM22" s="486"/>
      <c r="AN22" s="486"/>
      <c r="AO22" s="487"/>
      <c r="AP22" s="342"/>
      <c r="AQ22" s="342"/>
      <c r="AR22" s="342"/>
      <c r="AS22" s="351"/>
      <c r="AT22" s="351"/>
      <c r="AU22" s="351"/>
      <c r="AV22" s="351"/>
      <c r="AW22" s="351"/>
      <c r="AX22" s="351"/>
      <c r="AY22" s="351"/>
      <c r="AZ22" s="351"/>
      <c r="BA22" s="351"/>
      <c r="BB22" s="351"/>
      <c r="BC22" s="351"/>
      <c r="BD22" s="351"/>
      <c r="BE22" s="351"/>
      <c r="BF22" s="351"/>
      <c r="BG22" s="351"/>
      <c r="BH22" s="342"/>
      <c r="BI22" s="342"/>
      <c r="BJ22" s="342"/>
      <c r="BK22" s="348"/>
      <c r="BL22" s="348"/>
      <c r="BM22" s="348"/>
      <c r="BN22" s="342"/>
      <c r="BO22" s="342"/>
      <c r="BP22" s="342"/>
      <c r="BQ22" s="342"/>
      <c r="BR22" s="342"/>
      <c r="BS22" s="342"/>
      <c r="BT22" s="342"/>
      <c r="BU22" s="342"/>
      <c r="BV22" s="342"/>
      <c r="BW22" s="367"/>
      <c r="BX22" s="368"/>
      <c r="BY22" s="368"/>
      <c r="BZ22" s="368"/>
      <c r="CA22" s="368"/>
      <c r="CB22" s="368"/>
      <c r="CC22" s="368"/>
      <c r="CD22" s="368"/>
      <c r="CE22" s="368"/>
      <c r="CF22" s="368"/>
      <c r="CG22" s="368"/>
      <c r="CH22" s="368"/>
      <c r="CI22" s="368"/>
      <c r="CJ22" s="368"/>
      <c r="CK22" s="368"/>
      <c r="CL22" s="368"/>
      <c r="CM22" s="368"/>
      <c r="CN22" s="368"/>
      <c r="CO22" s="368"/>
      <c r="CP22" s="368"/>
      <c r="CQ22" s="369"/>
      <c r="CR22" s="342"/>
      <c r="CS22" s="342"/>
      <c r="CT22" s="526"/>
    </row>
    <row r="23" spans="1:98" ht="30" customHeight="1" x14ac:dyDescent="0.2">
      <c r="A23" s="398" t="s">
        <v>290</v>
      </c>
      <c r="B23" s="399"/>
      <c r="C23" s="507"/>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9"/>
      <c r="AD23" s="348"/>
      <c r="AE23" s="348"/>
      <c r="AF23" s="348"/>
      <c r="AG23" s="342"/>
      <c r="AH23" s="342"/>
      <c r="AI23" s="342"/>
      <c r="AJ23" s="488"/>
      <c r="AK23" s="489"/>
      <c r="AL23" s="489"/>
      <c r="AM23" s="489"/>
      <c r="AN23" s="489"/>
      <c r="AO23" s="490"/>
      <c r="AP23" s="342"/>
      <c r="AQ23" s="342"/>
      <c r="AR23" s="342"/>
      <c r="AS23" s="352"/>
      <c r="AT23" s="352"/>
      <c r="AU23" s="352"/>
      <c r="AV23" s="352"/>
      <c r="AW23" s="352"/>
      <c r="AX23" s="352"/>
      <c r="AY23" s="352"/>
      <c r="AZ23" s="352"/>
      <c r="BA23" s="352"/>
      <c r="BB23" s="352"/>
      <c r="BC23" s="352"/>
      <c r="BD23" s="352"/>
      <c r="BE23" s="352"/>
      <c r="BF23" s="352"/>
      <c r="BG23" s="352"/>
      <c r="BH23" s="342"/>
      <c r="BI23" s="342"/>
      <c r="BJ23" s="342"/>
      <c r="BK23" s="348"/>
      <c r="BL23" s="348"/>
      <c r="BM23" s="348"/>
      <c r="BN23" s="342"/>
      <c r="BO23" s="342"/>
      <c r="BP23" s="342"/>
      <c r="BQ23" s="342"/>
      <c r="BR23" s="342"/>
      <c r="BS23" s="342"/>
      <c r="BT23" s="342"/>
      <c r="BU23" s="342"/>
      <c r="BV23" s="342"/>
      <c r="BW23" s="373" t="s">
        <v>299</v>
      </c>
      <c r="BX23" s="374"/>
      <c r="BY23" s="374"/>
      <c r="BZ23" s="374"/>
      <c r="CA23" s="374"/>
      <c r="CB23" s="374"/>
      <c r="CC23" s="374"/>
      <c r="CD23" s="374"/>
      <c r="CE23" s="374"/>
      <c r="CF23" s="374"/>
      <c r="CG23" s="374"/>
      <c r="CH23" s="374"/>
      <c r="CI23" s="374"/>
      <c r="CJ23" s="374"/>
      <c r="CK23" s="374"/>
      <c r="CL23" s="374"/>
      <c r="CM23" s="374"/>
      <c r="CN23" s="374"/>
      <c r="CO23" s="374"/>
      <c r="CP23" s="374"/>
      <c r="CQ23" s="375"/>
      <c r="CR23" s="342"/>
      <c r="CS23" s="342"/>
      <c r="CT23" s="526"/>
    </row>
    <row r="24" spans="1:98" ht="30" customHeight="1" x14ac:dyDescent="0.2">
      <c r="A24" s="406" t="str">
        <f>入力シート!H11&amp;""</f>
        <v/>
      </c>
      <c r="B24" s="407"/>
      <c r="C24" s="507"/>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9"/>
      <c r="AD24" s="348"/>
      <c r="AE24" s="348"/>
      <c r="AF24" s="348"/>
      <c r="AG24" s="342"/>
      <c r="AH24" s="342"/>
      <c r="AI24" s="342"/>
      <c r="AJ24" s="488"/>
      <c r="AK24" s="489"/>
      <c r="AL24" s="489"/>
      <c r="AM24" s="489"/>
      <c r="AN24" s="489"/>
      <c r="AO24" s="490"/>
      <c r="AP24" s="342"/>
      <c r="AQ24" s="342"/>
      <c r="AR24" s="342"/>
      <c r="AS24" s="352"/>
      <c r="AT24" s="352"/>
      <c r="AU24" s="352"/>
      <c r="AV24" s="352"/>
      <c r="AW24" s="352"/>
      <c r="AX24" s="352"/>
      <c r="AY24" s="352"/>
      <c r="AZ24" s="352"/>
      <c r="BA24" s="352"/>
      <c r="BB24" s="352"/>
      <c r="BC24" s="352"/>
      <c r="BD24" s="352"/>
      <c r="BE24" s="352"/>
      <c r="BF24" s="352"/>
      <c r="BG24" s="352"/>
      <c r="BH24" s="342"/>
      <c r="BI24" s="342"/>
      <c r="BJ24" s="342"/>
      <c r="BK24" s="348"/>
      <c r="BL24" s="348"/>
      <c r="BM24" s="348"/>
      <c r="BN24" s="342"/>
      <c r="BO24" s="342"/>
      <c r="BP24" s="342"/>
      <c r="BQ24" s="342"/>
      <c r="BR24" s="342"/>
      <c r="BS24" s="342"/>
      <c r="BT24" s="342"/>
      <c r="BU24" s="342"/>
      <c r="BV24" s="342"/>
      <c r="BW24" s="385"/>
      <c r="BX24" s="386"/>
      <c r="BY24" s="386"/>
      <c r="BZ24" s="386"/>
      <c r="CA24" s="386"/>
      <c r="CB24" s="386"/>
      <c r="CC24" s="386"/>
      <c r="CD24" s="386"/>
      <c r="CE24" s="386"/>
      <c r="CF24" s="386"/>
      <c r="CG24" s="386"/>
      <c r="CH24" s="386"/>
      <c r="CI24" s="386"/>
      <c r="CJ24" s="386"/>
      <c r="CK24" s="386"/>
      <c r="CL24" s="386"/>
      <c r="CM24" s="386"/>
      <c r="CN24" s="386"/>
      <c r="CO24" s="386"/>
      <c r="CP24" s="386"/>
      <c r="CQ24" s="387"/>
      <c r="CR24" s="342"/>
      <c r="CS24" s="342"/>
      <c r="CT24" s="526"/>
    </row>
    <row r="25" spans="1:98" ht="30" customHeight="1" thickBot="1" x14ac:dyDescent="0.25">
      <c r="A25" s="408"/>
      <c r="B25" s="409"/>
      <c r="C25" s="510"/>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2"/>
      <c r="AD25" s="349"/>
      <c r="AE25" s="349"/>
      <c r="AF25" s="349"/>
      <c r="AG25" s="364"/>
      <c r="AH25" s="364"/>
      <c r="AI25" s="364"/>
      <c r="AJ25" s="491"/>
      <c r="AK25" s="492"/>
      <c r="AL25" s="492"/>
      <c r="AM25" s="492"/>
      <c r="AN25" s="492"/>
      <c r="AO25" s="493"/>
      <c r="AP25" s="364"/>
      <c r="AQ25" s="364"/>
      <c r="AR25" s="364"/>
      <c r="AS25" s="363"/>
      <c r="AT25" s="363"/>
      <c r="AU25" s="363"/>
      <c r="AV25" s="363"/>
      <c r="AW25" s="363"/>
      <c r="AX25" s="363"/>
      <c r="AY25" s="363"/>
      <c r="AZ25" s="363"/>
      <c r="BA25" s="363"/>
      <c r="BB25" s="363"/>
      <c r="BC25" s="363"/>
      <c r="BD25" s="363"/>
      <c r="BE25" s="363"/>
      <c r="BF25" s="363"/>
      <c r="BG25" s="363"/>
      <c r="BH25" s="364"/>
      <c r="BI25" s="364"/>
      <c r="BJ25" s="364"/>
      <c r="BK25" s="349"/>
      <c r="BL25" s="349"/>
      <c r="BM25" s="349"/>
      <c r="BN25" s="364"/>
      <c r="BO25" s="364"/>
      <c r="BP25" s="364"/>
      <c r="BQ25" s="364"/>
      <c r="BR25" s="364"/>
      <c r="BS25" s="364"/>
      <c r="BT25" s="364"/>
      <c r="BU25" s="364"/>
      <c r="BV25" s="364"/>
      <c r="BW25" s="360"/>
      <c r="BX25" s="361"/>
      <c r="BY25" s="361"/>
      <c r="BZ25" s="361"/>
      <c r="CA25" s="361"/>
      <c r="CB25" s="361"/>
      <c r="CC25" s="361"/>
      <c r="CD25" s="361"/>
      <c r="CE25" s="361"/>
      <c r="CF25" s="361"/>
      <c r="CG25" s="361"/>
      <c r="CH25" s="361"/>
      <c r="CI25" s="361"/>
      <c r="CJ25" s="361"/>
      <c r="CK25" s="361"/>
      <c r="CL25" s="361"/>
      <c r="CM25" s="361"/>
      <c r="CN25" s="361"/>
      <c r="CO25" s="361"/>
      <c r="CP25" s="361"/>
      <c r="CQ25" s="362"/>
      <c r="CR25" s="364"/>
      <c r="CS25" s="364"/>
      <c r="CT25" s="527"/>
    </row>
    <row r="26" spans="1:98" ht="11.25" customHeight="1" x14ac:dyDescent="0.15">
      <c r="A26" s="400" t="s">
        <v>146</v>
      </c>
      <c r="B26" s="401"/>
      <c r="C26" s="153"/>
      <c r="D26" s="146"/>
      <c r="E26" s="353">
        <v>7</v>
      </c>
      <c r="F26" s="353"/>
      <c r="G26" s="353"/>
      <c r="H26" s="353"/>
      <c r="I26" s="353"/>
      <c r="J26" s="353"/>
      <c r="K26" s="353">
        <v>8</v>
      </c>
      <c r="L26" s="353"/>
      <c r="M26" s="353"/>
      <c r="N26" s="353"/>
      <c r="O26" s="353"/>
      <c r="P26" s="353"/>
      <c r="Q26" s="353">
        <v>9</v>
      </c>
      <c r="R26" s="353"/>
      <c r="S26" s="353"/>
      <c r="T26" s="353"/>
      <c r="U26" s="353"/>
      <c r="V26" s="353"/>
      <c r="W26" s="353">
        <v>10</v>
      </c>
      <c r="X26" s="353"/>
      <c r="Y26" s="353"/>
      <c r="Z26" s="353"/>
      <c r="AA26" s="353"/>
      <c r="AB26" s="353"/>
      <c r="AC26" s="353">
        <v>11</v>
      </c>
      <c r="AD26" s="353"/>
      <c r="AE26" s="353"/>
      <c r="AF26" s="353"/>
      <c r="AG26" s="353"/>
      <c r="AH26" s="353"/>
      <c r="AI26" s="353">
        <v>12</v>
      </c>
      <c r="AJ26" s="353"/>
      <c r="AK26" s="353"/>
      <c r="AL26" s="353"/>
      <c r="AM26" s="353"/>
      <c r="AN26" s="353"/>
      <c r="AO26" s="353">
        <v>13</v>
      </c>
      <c r="AP26" s="353"/>
      <c r="AQ26" s="353"/>
      <c r="AR26" s="353"/>
      <c r="AS26" s="353"/>
      <c r="AT26" s="353"/>
      <c r="AU26" s="353">
        <v>14</v>
      </c>
      <c r="AV26" s="353"/>
      <c r="AW26" s="353"/>
      <c r="AX26" s="353"/>
      <c r="AY26" s="353"/>
      <c r="AZ26" s="353"/>
      <c r="BA26" s="353">
        <v>15</v>
      </c>
      <c r="BB26" s="353"/>
      <c r="BC26" s="353"/>
      <c r="BD26" s="353"/>
      <c r="BE26" s="353"/>
      <c r="BF26" s="353"/>
      <c r="BG26" s="353">
        <v>16</v>
      </c>
      <c r="BH26" s="353"/>
      <c r="BI26" s="353"/>
      <c r="BJ26" s="353"/>
      <c r="BK26" s="353"/>
      <c r="BL26" s="353"/>
      <c r="BM26" s="353">
        <v>17</v>
      </c>
      <c r="BN26" s="353"/>
      <c r="BO26" s="353"/>
      <c r="BP26" s="353"/>
      <c r="BQ26" s="353"/>
      <c r="BR26" s="353"/>
      <c r="BS26" s="353">
        <v>18</v>
      </c>
      <c r="BT26" s="353"/>
      <c r="BU26" s="353"/>
      <c r="BV26" s="353"/>
      <c r="BW26" s="353"/>
      <c r="BX26" s="353"/>
      <c r="BY26" s="353">
        <v>19</v>
      </c>
      <c r="BZ26" s="353"/>
      <c r="CA26" s="353"/>
      <c r="CB26" s="353"/>
      <c r="CC26" s="353"/>
      <c r="CD26" s="353"/>
      <c r="CE26" s="353">
        <v>20</v>
      </c>
      <c r="CF26" s="353"/>
      <c r="CG26" s="353"/>
      <c r="CH26" s="353"/>
      <c r="CI26" s="353"/>
      <c r="CJ26" s="353"/>
      <c r="CK26" s="353">
        <v>21</v>
      </c>
      <c r="CL26" s="353"/>
      <c r="CM26" s="353"/>
      <c r="CN26" s="353"/>
      <c r="CO26" s="353"/>
      <c r="CP26" s="353"/>
      <c r="CQ26" s="353">
        <v>22</v>
      </c>
      <c r="CR26" s="353"/>
      <c r="CS26" s="353"/>
      <c r="CT26" s="393"/>
    </row>
    <row r="27" spans="1:98" ht="6.75" customHeight="1" thickBot="1" x14ac:dyDescent="0.25">
      <c r="A27" s="402"/>
      <c r="B27" s="403"/>
      <c r="C27" s="154"/>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52"/>
    </row>
    <row r="28" spans="1:98" ht="30" customHeight="1" thickTop="1" x14ac:dyDescent="0.2">
      <c r="A28" s="404" t="str">
        <f>入力シート!D13&amp;""</f>
        <v/>
      </c>
      <c r="B28" s="405"/>
      <c r="C28" s="339" t="s">
        <v>301</v>
      </c>
      <c r="D28" s="340"/>
      <c r="E28" s="340"/>
      <c r="F28" s="340"/>
      <c r="G28" s="340"/>
      <c r="H28" s="340"/>
      <c r="I28" s="340" t="s">
        <v>293</v>
      </c>
      <c r="J28" s="340"/>
      <c r="K28" s="340"/>
      <c r="L28" s="340"/>
      <c r="M28" s="340"/>
      <c r="N28" s="340"/>
      <c r="O28" s="347" t="s">
        <v>364</v>
      </c>
      <c r="P28" s="347"/>
      <c r="Q28" s="347"/>
      <c r="R28" s="545"/>
      <c r="S28" s="546"/>
      <c r="T28" s="546"/>
      <c r="U28" s="546"/>
      <c r="V28" s="546"/>
      <c r="W28" s="546"/>
      <c r="X28" s="546"/>
      <c r="Y28" s="546"/>
      <c r="Z28" s="546"/>
      <c r="AA28" s="546"/>
      <c r="AB28" s="546"/>
      <c r="AC28" s="546"/>
      <c r="AD28" s="546"/>
      <c r="AE28" s="546"/>
      <c r="AF28" s="546"/>
      <c r="AG28" s="546"/>
      <c r="AH28" s="546"/>
      <c r="AI28" s="546"/>
      <c r="AJ28" s="546"/>
      <c r="AK28" s="546"/>
      <c r="AL28" s="547"/>
      <c r="AM28" s="354" t="s">
        <v>300</v>
      </c>
      <c r="AN28" s="355"/>
      <c r="AO28" s="355"/>
      <c r="AP28" s="355"/>
      <c r="AQ28" s="355"/>
      <c r="AR28" s="356"/>
      <c r="AS28" s="354"/>
      <c r="AT28" s="355"/>
      <c r="AU28" s="355"/>
      <c r="AV28" s="417" t="s">
        <v>359</v>
      </c>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c r="BW28" s="418"/>
      <c r="BX28" s="418"/>
      <c r="BY28" s="418"/>
      <c r="BZ28" s="418"/>
      <c r="CA28" s="418"/>
      <c r="CB28" s="418"/>
      <c r="CC28" s="418"/>
      <c r="CD28" s="418"/>
      <c r="CE28" s="418"/>
      <c r="CF28" s="418"/>
      <c r="CG28" s="418"/>
      <c r="CH28" s="418"/>
      <c r="CI28" s="418"/>
      <c r="CJ28" s="418"/>
      <c r="CK28" s="418"/>
      <c r="CL28" s="418"/>
      <c r="CM28" s="418"/>
      <c r="CN28" s="418"/>
      <c r="CO28" s="418"/>
      <c r="CP28" s="418"/>
      <c r="CQ28" s="418"/>
      <c r="CR28" s="418"/>
      <c r="CS28" s="418"/>
      <c r="CT28" s="419"/>
    </row>
    <row r="29" spans="1:98" ht="30" customHeight="1" x14ac:dyDescent="0.2">
      <c r="A29" s="398"/>
      <c r="B29" s="399"/>
      <c r="C29" s="341" t="s">
        <v>302</v>
      </c>
      <c r="D29" s="342"/>
      <c r="E29" s="342"/>
      <c r="F29" s="342"/>
      <c r="G29" s="342"/>
      <c r="H29" s="342"/>
      <c r="I29" s="342"/>
      <c r="J29" s="342"/>
      <c r="K29" s="342"/>
      <c r="L29" s="342"/>
      <c r="M29" s="342"/>
      <c r="N29" s="342"/>
      <c r="O29" s="348"/>
      <c r="P29" s="348"/>
      <c r="Q29" s="348"/>
      <c r="R29" s="382"/>
      <c r="S29" s="383"/>
      <c r="T29" s="383"/>
      <c r="U29" s="383"/>
      <c r="V29" s="383"/>
      <c r="W29" s="383"/>
      <c r="X29" s="383"/>
      <c r="Y29" s="383"/>
      <c r="Z29" s="383"/>
      <c r="AA29" s="383"/>
      <c r="AB29" s="383"/>
      <c r="AC29" s="383"/>
      <c r="AD29" s="383"/>
      <c r="AE29" s="383"/>
      <c r="AF29" s="383"/>
      <c r="AG29" s="383"/>
      <c r="AH29" s="383"/>
      <c r="AI29" s="383"/>
      <c r="AJ29" s="383"/>
      <c r="AK29" s="383"/>
      <c r="AL29" s="384"/>
      <c r="AM29" s="357"/>
      <c r="AN29" s="358"/>
      <c r="AO29" s="358"/>
      <c r="AP29" s="358"/>
      <c r="AQ29" s="358"/>
      <c r="AR29" s="359"/>
      <c r="AS29" s="357"/>
      <c r="AT29" s="358"/>
      <c r="AU29" s="358"/>
      <c r="AV29" s="388"/>
      <c r="AW29" s="389"/>
      <c r="AX29" s="389"/>
      <c r="AY29" s="389"/>
      <c r="AZ29" s="389"/>
      <c r="BA29" s="389"/>
      <c r="BB29" s="389"/>
      <c r="BC29" s="389"/>
      <c r="BD29" s="389"/>
      <c r="BE29" s="389"/>
      <c r="BF29" s="389"/>
      <c r="BG29" s="389"/>
      <c r="BH29" s="389"/>
      <c r="BI29" s="389"/>
      <c r="BJ29" s="389"/>
      <c r="BK29" s="389"/>
      <c r="BL29" s="389"/>
      <c r="BM29" s="389"/>
      <c r="BN29" s="389"/>
      <c r="BO29" s="389"/>
      <c r="BP29" s="389"/>
      <c r="BQ29" s="389"/>
      <c r="BR29" s="389"/>
      <c r="BS29" s="389"/>
      <c r="BT29" s="389"/>
      <c r="BU29" s="389"/>
      <c r="BV29" s="389"/>
      <c r="BW29" s="389"/>
      <c r="BX29" s="389"/>
      <c r="BY29" s="389"/>
      <c r="BZ29" s="389"/>
      <c r="CA29" s="389"/>
      <c r="CB29" s="389"/>
      <c r="CC29" s="389"/>
      <c r="CD29" s="389"/>
      <c r="CE29" s="389"/>
      <c r="CF29" s="389"/>
      <c r="CG29" s="389"/>
      <c r="CH29" s="389"/>
      <c r="CI29" s="389"/>
      <c r="CJ29" s="389"/>
      <c r="CK29" s="389"/>
      <c r="CL29" s="389"/>
      <c r="CM29" s="389"/>
      <c r="CN29" s="389"/>
      <c r="CO29" s="389"/>
      <c r="CP29" s="389"/>
      <c r="CQ29" s="389"/>
      <c r="CR29" s="389"/>
      <c r="CS29" s="389"/>
      <c r="CT29" s="410"/>
    </row>
    <row r="30" spans="1:98" ht="30" customHeight="1" x14ac:dyDescent="0.2">
      <c r="A30" s="398" t="s">
        <v>289</v>
      </c>
      <c r="B30" s="399"/>
      <c r="C30" s="341"/>
      <c r="D30" s="342"/>
      <c r="E30" s="342"/>
      <c r="F30" s="342"/>
      <c r="G30" s="342"/>
      <c r="H30" s="342"/>
      <c r="I30" s="342"/>
      <c r="J30" s="342"/>
      <c r="K30" s="342"/>
      <c r="L30" s="342"/>
      <c r="M30" s="342"/>
      <c r="N30" s="342"/>
      <c r="O30" s="348"/>
      <c r="P30" s="348"/>
      <c r="Q30" s="348"/>
      <c r="R30" s="537"/>
      <c r="S30" s="538"/>
      <c r="T30" s="538"/>
      <c r="U30" s="538"/>
      <c r="V30" s="538"/>
      <c r="W30" s="538"/>
      <c r="X30" s="538"/>
      <c r="Y30" s="538"/>
      <c r="Z30" s="538"/>
      <c r="AA30" s="538"/>
      <c r="AB30" s="538"/>
      <c r="AC30" s="538"/>
      <c r="AD30" s="538"/>
      <c r="AE30" s="538"/>
      <c r="AF30" s="538"/>
      <c r="AG30" s="538"/>
      <c r="AH30" s="538"/>
      <c r="AI30" s="538"/>
      <c r="AJ30" s="538"/>
      <c r="AK30" s="538"/>
      <c r="AL30" s="548"/>
      <c r="AM30" s="357"/>
      <c r="AN30" s="358"/>
      <c r="AO30" s="358"/>
      <c r="AP30" s="358"/>
      <c r="AQ30" s="358"/>
      <c r="AR30" s="359"/>
      <c r="AS30" s="357"/>
      <c r="AT30" s="358"/>
      <c r="AU30" s="358"/>
      <c r="AV30" s="388"/>
      <c r="AW30" s="389"/>
      <c r="AX30" s="389"/>
      <c r="AY30" s="389"/>
      <c r="AZ30" s="389"/>
      <c r="BA30" s="389"/>
      <c r="BB30" s="389"/>
      <c r="BC30" s="389"/>
      <c r="BD30" s="389"/>
      <c r="BE30" s="389"/>
      <c r="BF30" s="389"/>
      <c r="BG30" s="389"/>
      <c r="BH30" s="389"/>
      <c r="BI30" s="389"/>
      <c r="BJ30" s="389"/>
      <c r="BK30" s="389"/>
      <c r="BL30" s="389"/>
      <c r="BM30" s="389"/>
      <c r="BN30" s="389"/>
      <c r="BO30" s="389"/>
      <c r="BP30" s="389"/>
      <c r="BQ30" s="389"/>
      <c r="BR30" s="389"/>
      <c r="BS30" s="389"/>
      <c r="BT30" s="389"/>
      <c r="BU30" s="389"/>
      <c r="BV30" s="389"/>
      <c r="BW30" s="389"/>
      <c r="BX30" s="389"/>
      <c r="BY30" s="389"/>
      <c r="BZ30" s="389"/>
      <c r="CA30" s="389"/>
      <c r="CB30" s="389"/>
      <c r="CC30" s="389"/>
      <c r="CD30" s="389"/>
      <c r="CE30" s="389"/>
      <c r="CF30" s="389"/>
      <c r="CG30" s="389"/>
      <c r="CH30" s="389"/>
      <c r="CI30" s="389"/>
      <c r="CJ30" s="389"/>
      <c r="CK30" s="389"/>
      <c r="CL30" s="389"/>
      <c r="CM30" s="389"/>
      <c r="CN30" s="389"/>
      <c r="CO30" s="389"/>
      <c r="CP30" s="389"/>
      <c r="CQ30" s="389"/>
      <c r="CR30" s="389"/>
      <c r="CS30" s="389"/>
      <c r="CT30" s="410"/>
    </row>
    <row r="31" spans="1:98" ht="30" customHeight="1" x14ac:dyDescent="0.2">
      <c r="A31" s="398" t="str">
        <f>入力シート!F13&amp;""</f>
        <v/>
      </c>
      <c r="B31" s="399"/>
      <c r="C31" s="341"/>
      <c r="D31" s="342"/>
      <c r="E31" s="342"/>
      <c r="F31" s="342"/>
      <c r="G31" s="342"/>
      <c r="H31" s="342"/>
      <c r="I31" s="342"/>
      <c r="J31" s="342"/>
      <c r="K31" s="342"/>
      <c r="L31" s="342"/>
      <c r="M31" s="342"/>
      <c r="N31" s="342"/>
      <c r="O31" s="348"/>
      <c r="P31" s="348"/>
      <c r="Q31" s="348"/>
      <c r="R31" s="537"/>
      <c r="S31" s="538"/>
      <c r="T31" s="538"/>
      <c r="U31" s="538"/>
      <c r="V31" s="538"/>
      <c r="W31" s="538"/>
      <c r="X31" s="538"/>
      <c r="Y31" s="538"/>
      <c r="Z31" s="538"/>
      <c r="AA31" s="538"/>
      <c r="AB31" s="538"/>
      <c r="AC31" s="538"/>
      <c r="AD31" s="538"/>
      <c r="AE31" s="538"/>
      <c r="AF31" s="538"/>
      <c r="AG31" s="538"/>
      <c r="AH31" s="538"/>
      <c r="AI31" s="538"/>
      <c r="AJ31" s="538"/>
      <c r="AK31" s="538"/>
      <c r="AL31" s="548"/>
      <c r="AM31" s="357"/>
      <c r="AN31" s="358"/>
      <c r="AO31" s="358"/>
      <c r="AP31" s="358"/>
      <c r="AQ31" s="358"/>
      <c r="AR31" s="359"/>
      <c r="AS31" s="357"/>
      <c r="AT31" s="358"/>
      <c r="AU31" s="358"/>
      <c r="AV31" s="388"/>
      <c r="AW31" s="389"/>
      <c r="AX31" s="389"/>
      <c r="AY31" s="389"/>
      <c r="AZ31" s="389"/>
      <c r="BA31" s="389"/>
      <c r="BB31" s="389"/>
      <c r="BC31" s="389"/>
      <c r="BD31" s="389"/>
      <c r="BE31" s="389"/>
      <c r="BF31" s="389"/>
      <c r="BG31" s="389"/>
      <c r="BH31" s="389"/>
      <c r="BI31" s="389"/>
      <c r="BJ31" s="389"/>
      <c r="BK31" s="389"/>
      <c r="BL31" s="389"/>
      <c r="BM31" s="389"/>
      <c r="BN31" s="389"/>
      <c r="BO31" s="389"/>
      <c r="BP31" s="389"/>
      <c r="BQ31" s="389"/>
      <c r="BR31" s="389"/>
      <c r="BS31" s="389"/>
      <c r="BT31" s="389"/>
      <c r="BU31" s="389"/>
      <c r="BV31" s="389"/>
      <c r="BW31" s="389"/>
      <c r="BX31" s="389"/>
      <c r="BY31" s="389"/>
      <c r="BZ31" s="389"/>
      <c r="CA31" s="389"/>
      <c r="CB31" s="389"/>
      <c r="CC31" s="389"/>
      <c r="CD31" s="389"/>
      <c r="CE31" s="389"/>
      <c r="CF31" s="389"/>
      <c r="CG31" s="389"/>
      <c r="CH31" s="389"/>
      <c r="CI31" s="389"/>
      <c r="CJ31" s="389"/>
      <c r="CK31" s="389"/>
      <c r="CL31" s="389"/>
      <c r="CM31" s="389"/>
      <c r="CN31" s="389"/>
      <c r="CO31" s="389"/>
      <c r="CP31" s="389"/>
      <c r="CQ31" s="389"/>
      <c r="CR31" s="389"/>
      <c r="CS31" s="389"/>
      <c r="CT31" s="410"/>
    </row>
    <row r="32" spans="1:98" ht="30" customHeight="1" x14ac:dyDescent="0.2">
      <c r="A32" s="398"/>
      <c r="B32" s="399"/>
      <c r="C32" s="343"/>
      <c r="D32" s="344"/>
      <c r="E32" s="344"/>
      <c r="F32" s="344"/>
      <c r="G32" s="344"/>
      <c r="H32" s="344"/>
      <c r="I32" s="342"/>
      <c r="J32" s="342"/>
      <c r="K32" s="342"/>
      <c r="L32" s="342"/>
      <c r="M32" s="342"/>
      <c r="N32" s="342"/>
      <c r="O32" s="348"/>
      <c r="P32" s="348"/>
      <c r="Q32" s="348"/>
      <c r="R32" s="537"/>
      <c r="S32" s="538"/>
      <c r="T32" s="538"/>
      <c r="U32" s="538"/>
      <c r="V32" s="538"/>
      <c r="W32" s="538"/>
      <c r="X32" s="538"/>
      <c r="Y32" s="538"/>
      <c r="Z32" s="538"/>
      <c r="AA32" s="538"/>
      <c r="AB32" s="538"/>
      <c r="AC32" s="538"/>
      <c r="AD32" s="538"/>
      <c r="AE32" s="538"/>
      <c r="AF32" s="538"/>
      <c r="AG32" s="538"/>
      <c r="AH32" s="538"/>
      <c r="AI32" s="538"/>
      <c r="AJ32" s="538"/>
      <c r="AK32" s="538"/>
      <c r="AL32" s="548"/>
      <c r="AM32" s="357"/>
      <c r="AN32" s="358"/>
      <c r="AO32" s="358"/>
      <c r="AP32" s="358"/>
      <c r="AQ32" s="358"/>
      <c r="AR32" s="359"/>
      <c r="AS32" s="357"/>
      <c r="AT32" s="358"/>
      <c r="AU32" s="358"/>
      <c r="AV32" s="373" t="s">
        <v>360</v>
      </c>
      <c r="AW32" s="374"/>
      <c r="AX32" s="374"/>
      <c r="AY32" s="374"/>
      <c r="AZ32" s="374"/>
      <c r="BA32" s="374"/>
      <c r="BB32" s="374"/>
      <c r="BC32" s="374"/>
      <c r="BD32" s="374"/>
      <c r="BE32" s="374"/>
      <c r="BF32" s="374"/>
      <c r="BG32" s="374"/>
      <c r="BH32" s="374"/>
      <c r="BI32" s="374"/>
      <c r="BJ32" s="374"/>
      <c r="BK32" s="374"/>
      <c r="BL32" s="374"/>
      <c r="BM32" s="374"/>
      <c r="BN32" s="374"/>
      <c r="BO32" s="374"/>
      <c r="BP32" s="374"/>
      <c r="BQ32" s="374"/>
      <c r="BR32" s="374"/>
      <c r="BS32" s="374"/>
      <c r="BT32" s="374"/>
      <c r="BU32" s="374"/>
      <c r="BV32" s="374"/>
      <c r="BW32" s="374"/>
      <c r="BX32" s="374"/>
      <c r="BY32" s="374"/>
      <c r="BZ32" s="374"/>
      <c r="CA32" s="374"/>
      <c r="CB32" s="374"/>
      <c r="CC32" s="374"/>
      <c r="CD32" s="374"/>
      <c r="CE32" s="374"/>
      <c r="CF32" s="374"/>
      <c r="CG32" s="374"/>
      <c r="CH32" s="374"/>
      <c r="CI32" s="374"/>
      <c r="CJ32" s="374"/>
      <c r="CK32" s="374"/>
      <c r="CL32" s="374"/>
      <c r="CM32" s="374"/>
      <c r="CN32" s="374"/>
      <c r="CO32" s="374"/>
      <c r="CP32" s="374"/>
      <c r="CQ32" s="374"/>
      <c r="CR32" s="374"/>
      <c r="CS32" s="374"/>
      <c r="CT32" s="414"/>
    </row>
    <row r="33" spans="1:98" ht="30" customHeight="1" x14ac:dyDescent="0.2">
      <c r="A33" s="398" t="s">
        <v>290</v>
      </c>
      <c r="B33" s="399"/>
      <c r="C33" s="343"/>
      <c r="D33" s="344"/>
      <c r="E33" s="344"/>
      <c r="F33" s="344"/>
      <c r="G33" s="344"/>
      <c r="H33" s="344"/>
      <c r="I33" s="342"/>
      <c r="J33" s="342"/>
      <c r="K33" s="342"/>
      <c r="L33" s="342"/>
      <c r="M33" s="342"/>
      <c r="N33" s="342"/>
      <c r="O33" s="348"/>
      <c r="P33" s="348"/>
      <c r="Q33" s="348"/>
      <c r="R33" s="537"/>
      <c r="S33" s="538"/>
      <c r="T33" s="538"/>
      <c r="U33" s="538"/>
      <c r="V33" s="538"/>
      <c r="W33" s="538"/>
      <c r="X33" s="538"/>
      <c r="Y33" s="538"/>
      <c r="Z33" s="538"/>
      <c r="AA33" s="538"/>
      <c r="AB33" s="538"/>
      <c r="AC33" s="538"/>
      <c r="AD33" s="538"/>
      <c r="AE33" s="538"/>
      <c r="AF33" s="538"/>
      <c r="AG33" s="538"/>
      <c r="AH33" s="538"/>
      <c r="AI33" s="538"/>
      <c r="AJ33" s="538"/>
      <c r="AK33" s="538"/>
      <c r="AL33" s="548"/>
      <c r="AM33" s="357"/>
      <c r="AN33" s="358"/>
      <c r="AO33" s="358"/>
      <c r="AP33" s="358"/>
      <c r="AQ33" s="358"/>
      <c r="AR33" s="359"/>
      <c r="AS33" s="357"/>
      <c r="AT33" s="358"/>
      <c r="AU33" s="358"/>
      <c r="AV33" s="388"/>
      <c r="AW33" s="389"/>
      <c r="AX33" s="389"/>
      <c r="AY33" s="389"/>
      <c r="AZ33" s="389"/>
      <c r="BA33" s="389"/>
      <c r="BB33" s="389"/>
      <c r="BC33" s="389"/>
      <c r="BD33" s="389"/>
      <c r="BE33" s="389"/>
      <c r="BF33" s="389"/>
      <c r="BG33" s="389"/>
      <c r="BH33" s="389"/>
      <c r="BI33" s="389"/>
      <c r="BJ33" s="389"/>
      <c r="BK33" s="389"/>
      <c r="BL33" s="389"/>
      <c r="BM33" s="389"/>
      <c r="BN33" s="389"/>
      <c r="BO33" s="389"/>
      <c r="BP33" s="389"/>
      <c r="BQ33" s="389"/>
      <c r="BR33" s="389"/>
      <c r="BS33" s="389"/>
      <c r="BT33" s="389"/>
      <c r="BU33" s="389"/>
      <c r="BV33" s="389"/>
      <c r="BW33" s="389"/>
      <c r="BX33" s="389"/>
      <c r="BY33" s="389"/>
      <c r="BZ33" s="389"/>
      <c r="CA33" s="389"/>
      <c r="CB33" s="389"/>
      <c r="CC33" s="389"/>
      <c r="CD33" s="389"/>
      <c r="CE33" s="389"/>
      <c r="CF33" s="389"/>
      <c r="CG33" s="389"/>
      <c r="CH33" s="389"/>
      <c r="CI33" s="389"/>
      <c r="CJ33" s="389"/>
      <c r="CK33" s="389"/>
      <c r="CL33" s="389"/>
      <c r="CM33" s="389"/>
      <c r="CN33" s="389"/>
      <c r="CO33" s="389"/>
      <c r="CP33" s="389"/>
      <c r="CQ33" s="389"/>
      <c r="CR33" s="389"/>
      <c r="CS33" s="389"/>
      <c r="CT33" s="410"/>
    </row>
    <row r="34" spans="1:98" ht="30" customHeight="1" x14ac:dyDescent="0.2">
      <c r="A34" s="406" t="str">
        <f>入力シート!H13&amp;""</f>
        <v/>
      </c>
      <c r="B34" s="407"/>
      <c r="C34" s="343"/>
      <c r="D34" s="344"/>
      <c r="E34" s="344"/>
      <c r="F34" s="344"/>
      <c r="G34" s="344"/>
      <c r="H34" s="344"/>
      <c r="I34" s="342"/>
      <c r="J34" s="342"/>
      <c r="K34" s="342"/>
      <c r="L34" s="342"/>
      <c r="M34" s="342"/>
      <c r="N34" s="342"/>
      <c r="O34" s="348"/>
      <c r="P34" s="348"/>
      <c r="Q34" s="348"/>
      <c r="R34" s="537"/>
      <c r="S34" s="538"/>
      <c r="T34" s="538"/>
      <c r="U34" s="538"/>
      <c r="V34" s="538"/>
      <c r="W34" s="538"/>
      <c r="X34" s="538"/>
      <c r="Y34" s="538"/>
      <c r="Z34" s="538"/>
      <c r="AA34" s="538"/>
      <c r="AB34" s="538"/>
      <c r="AC34" s="538"/>
      <c r="AD34" s="538"/>
      <c r="AE34" s="538"/>
      <c r="AF34" s="538"/>
      <c r="AG34" s="538"/>
      <c r="AH34" s="538"/>
      <c r="AI34" s="538"/>
      <c r="AJ34" s="538"/>
      <c r="AK34" s="538"/>
      <c r="AL34" s="548"/>
      <c r="AM34" s="357"/>
      <c r="AN34" s="358"/>
      <c r="AO34" s="358"/>
      <c r="AP34" s="358"/>
      <c r="AQ34" s="358"/>
      <c r="AR34" s="359"/>
      <c r="AS34" s="357"/>
      <c r="AT34" s="358"/>
      <c r="AU34" s="358"/>
      <c r="AV34" s="388"/>
      <c r="AW34" s="389"/>
      <c r="AX34" s="389"/>
      <c r="AY34" s="389"/>
      <c r="AZ34" s="389"/>
      <c r="BA34" s="389"/>
      <c r="BB34" s="389"/>
      <c r="BC34" s="389"/>
      <c r="BD34" s="389"/>
      <c r="BE34" s="389"/>
      <c r="BF34" s="389"/>
      <c r="BG34" s="389"/>
      <c r="BH34" s="389"/>
      <c r="BI34" s="389"/>
      <c r="BJ34" s="389"/>
      <c r="BK34" s="389"/>
      <c r="BL34" s="389"/>
      <c r="BM34" s="389"/>
      <c r="BN34" s="389"/>
      <c r="BO34" s="389"/>
      <c r="BP34" s="389"/>
      <c r="BQ34" s="389"/>
      <c r="BR34" s="389"/>
      <c r="BS34" s="389"/>
      <c r="BT34" s="389"/>
      <c r="BU34" s="389"/>
      <c r="BV34" s="389"/>
      <c r="BW34" s="389"/>
      <c r="BX34" s="389"/>
      <c r="BY34" s="389"/>
      <c r="BZ34" s="389"/>
      <c r="CA34" s="389"/>
      <c r="CB34" s="389"/>
      <c r="CC34" s="389"/>
      <c r="CD34" s="389"/>
      <c r="CE34" s="389"/>
      <c r="CF34" s="389"/>
      <c r="CG34" s="389"/>
      <c r="CH34" s="389"/>
      <c r="CI34" s="389"/>
      <c r="CJ34" s="389"/>
      <c r="CK34" s="389"/>
      <c r="CL34" s="389"/>
      <c r="CM34" s="389"/>
      <c r="CN34" s="389"/>
      <c r="CO34" s="389"/>
      <c r="CP34" s="389"/>
      <c r="CQ34" s="389"/>
      <c r="CR34" s="389"/>
      <c r="CS34" s="389"/>
      <c r="CT34" s="410"/>
    </row>
    <row r="35" spans="1:98" ht="30" customHeight="1" thickBot="1" x14ac:dyDescent="0.25">
      <c r="A35" s="408"/>
      <c r="B35" s="409"/>
      <c r="C35" s="345"/>
      <c r="D35" s="346"/>
      <c r="E35" s="346"/>
      <c r="F35" s="346"/>
      <c r="G35" s="346"/>
      <c r="H35" s="346"/>
      <c r="I35" s="364"/>
      <c r="J35" s="364"/>
      <c r="K35" s="364"/>
      <c r="L35" s="364"/>
      <c r="M35" s="364"/>
      <c r="N35" s="364"/>
      <c r="O35" s="349"/>
      <c r="P35" s="349"/>
      <c r="Q35" s="349"/>
      <c r="R35" s="549"/>
      <c r="S35" s="550"/>
      <c r="T35" s="550"/>
      <c r="U35" s="550"/>
      <c r="V35" s="550"/>
      <c r="W35" s="550"/>
      <c r="X35" s="550"/>
      <c r="Y35" s="550"/>
      <c r="Z35" s="550"/>
      <c r="AA35" s="550"/>
      <c r="AB35" s="550"/>
      <c r="AC35" s="550"/>
      <c r="AD35" s="550"/>
      <c r="AE35" s="550"/>
      <c r="AF35" s="550"/>
      <c r="AG35" s="550"/>
      <c r="AH35" s="550"/>
      <c r="AI35" s="550"/>
      <c r="AJ35" s="550"/>
      <c r="AK35" s="550"/>
      <c r="AL35" s="551"/>
      <c r="AM35" s="360"/>
      <c r="AN35" s="361"/>
      <c r="AO35" s="361"/>
      <c r="AP35" s="361"/>
      <c r="AQ35" s="361"/>
      <c r="AR35" s="362"/>
      <c r="AS35" s="360"/>
      <c r="AT35" s="361"/>
      <c r="AU35" s="361"/>
      <c r="AV35" s="411"/>
      <c r="AW35" s="412"/>
      <c r="AX35" s="412"/>
      <c r="AY35" s="412"/>
      <c r="AZ35" s="412"/>
      <c r="BA35" s="412"/>
      <c r="BB35" s="412"/>
      <c r="BC35" s="412"/>
      <c r="BD35" s="412"/>
      <c r="BE35" s="412"/>
      <c r="BF35" s="412"/>
      <c r="BG35" s="412"/>
      <c r="BH35" s="412"/>
      <c r="BI35" s="412"/>
      <c r="BJ35" s="412"/>
      <c r="BK35" s="412"/>
      <c r="BL35" s="412"/>
      <c r="BM35" s="412"/>
      <c r="BN35" s="412"/>
      <c r="BO35" s="412"/>
      <c r="BP35" s="412"/>
      <c r="BQ35" s="412"/>
      <c r="BR35" s="412"/>
      <c r="BS35" s="412"/>
      <c r="BT35" s="412"/>
      <c r="BU35" s="412"/>
      <c r="BV35" s="412"/>
      <c r="BW35" s="412"/>
      <c r="BX35" s="412"/>
      <c r="BY35" s="412"/>
      <c r="BZ35" s="412"/>
      <c r="CA35" s="412"/>
      <c r="CB35" s="412"/>
      <c r="CC35" s="412"/>
      <c r="CD35" s="412"/>
      <c r="CE35" s="412"/>
      <c r="CF35" s="412"/>
      <c r="CG35" s="412"/>
      <c r="CH35" s="412"/>
      <c r="CI35" s="412"/>
      <c r="CJ35" s="412"/>
      <c r="CK35" s="412"/>
      <c r="CL35" s="412"/>
      <c r="CM35" s="412"/>
      <c r="CN35" s="412"/>
      <c r="CO35" s="412"/>
      <c r="CP35" s="412"/>
      <c r="CQ35" s="412"/>
      <c r="CR35" s="412"/>
      <c r="CS35" s="412"/>
      <c r="CT35" s="413"/>
    </row>
    <row r="36" spans="1:98" ht="15" customHeight="1" x14ac:dyDescent="0.2">
      <c r="A36" s="422" t="s">
        <v>206</v>
      </c>
      <c r="B36" s="423"/>
      <c r="C36" s="430"/>
      <c r="D36" s="431"/>
      <c r="E36" s="431"/>
      <c r="F36" s="431"/>
      <c r="G36" s="431"/>
      <c r="H36" s="431"/>
      <c r="I36" s="431"/>
      <c r="J36" s="431"/>
      <c r="K36" s="431"/>
      <c r="L36" s="431"/>
      <c r="M36" s="431"/>
      <c r="N36" s="431"/>
      <c r="O36" s="431"/>
      <c r="P36" s="431"/>
      <c r="Q36" s="431"/>
      <c r="R36" s="431"/>
      <c r="S36" s="431"/>
      <c r="T36" s="431"/>
      <c r="U36" s="431"/>
      <c r="V36" s="431"/>
      <c r="W36" s="431"/>
      <c r="X36" s="431"/>
      <c r="Y36" s="431"/>
      <c r="Z36" s="431"/>
      <c r="AA36" s="431"/>
      <c r="AB36" s="431"/>
      <c r="AC36" s="431"/>
      <c r="AD36" s="431"/>
      <c r="AE36" s="431"/>
      <c r="AF36" s="431"/>
      <c r="AG36" s="431"/>
      <c r="AH36" s="431"/>
      <c r="AI36" s="431"/>
      <c r="AJ36" s="431"/>
      <c r="AK36" s="431"/>
      <c r="AL36" s="431"/>
      <c r="AM36" s="431"/>
      <c r="AN36" s="431"/>
      <c r="AO36" s="431"/>
      <c r="AP36" s="431"/>
      <c r="AQ36" s="431"/>
      <c r="AR36" s="431"/>
      <c r="AS36" s="431"/>
      <c r="AT36" s="431"/>
      <c r="AU36" s="431"/>
      <c r="AV36" s="432"/>
      <c r="AW36" s="415" t="s">
        <v>212</v>
      </c>
      <c r="AX36" s="416"/>
      <c r="AY36" s="416"/>
      <c r="AZ36" s="416"/>
      <c r="BA36" s="416"/>
      <c r="BB36" s="416"/>
      <c r="BC36" s="416"/>
      <c r="BD36" s="416"/>
      <c r="BE36" s="416"/>
      <c r="BF36" s="416"/>
      <c r="BG36" s="416"/>
      <c r="BH36" s="416"/>
      <c r="BI36" s="416"/>
      <c r="BJ36" s="416"/>
      <c r="BK36" s="416"/>
      <c r="BL36" s="416"/>
      <c r="BM36" s="416"/>
      <c r="BN36" s="416"/>
      <c r="BO36" s="416"/>
      <c r="BP36" s="416"/>
      <c r="BQ36" s="394" t="s">
        <v>336</v>
      </c>
      <c r="BR36" s="394"/>
      <c r="BS36" s="394"/>
      <c r="BT36" s="394"/>
      <c r="BU36" s="439"/>
      <c r="BV36" s="415" t="s">
        <v>210</v>
      </c>
      <c r="BW36" s="416"/>
      <c r="BX36" s="416"/>
      <c r="BY36" s="416"/>
      <c r="BZ36" s="416"/>
      <c r="CA36" s="416"/>
      <c r="CB36" s="416"/>
      <c r="CC36" s="416"/>
      <c r="CD36" s="416"/>
      <c r="CE36" s="416"/>
      <c r="CF36" s="416"/>
      <c r="CG36" s="416"/>
      <c r="CH36" s="416"/>
      <c r="CI36" s="416"/>
      <c r="CJ36" s="416"/>
      <c r="CK36" s="416"/>
      <c r="CL36" s="416"/>
      <c r="CM36" s="416"/>
      <c r="CN36" s="416"/>
      <c r="CO36" s="416"/>
      <c r="CP36" s="394" t="s">
        <v>214</v>
      </c>
      <c r="CQ36" s="394"/>
      <c r="CR36" s="394"/>
      <c r="CS36" s="394"/>
      <c r="CT36" s="395"/>
    </row>
    <row r="37" spans="1:98" ht="15" customHeight="1" x14ac:dyDescent="0.2">
      <c r="A37" s="424"/>
      <c r="B37" s="425"/>
      <c r="C37" s="433"/>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c r="AG37" s="434"/>
      <c r="AH37" s="434"/>
      <c r="AI37" s="434"/>
      <c r="AJ37" s="434"/>
      <c r="AK37" s="434"/>
      <c r="AL37" s="434"/>
      <c r="AM37" s="434"/>
      <c r="AN37" s="434"/>
      <c r="AO37" s="434"/>
      <c r="AP37" s="434"/>
      <c r="AQ37" s="434"/>
      <c r="AR37" s="434"/>
      <c r="AS37" s="434"/>
      <c r="AT37" s="434"/>
      <c r="AU37" s="434"/>
      <c r="AV37" s="435"/>
      <c r="AW37" s="391" t="s">
        <v>213</v>
      </c>
      <c r="AX37" s="392"/>
      <c r="AY37" s="392"/>
      <c r="AZ37" s="392"/>
      <c r="BA37" s="392"/>
      <c r="BB37" s="392"/>
      <c r="BC37" s="392"/>
      <c r="BD37" s="392"/>
      <c r="BE37" s="392"/>
      <c r="BF37" s="392"/>
      <c r="BG37" s="392"/>
      <c r="BH37" s="392"/>
      <c r="BI37" s="392"/>
      <c r="BJ37" s="392"/>
      <c r="BK37" s="392"/>
      <c r="BL37" s="392"/>
      <c r="BM37" s="392"/>
      <c r="BN37" s="392"/>
      <c r="BO37" s="392"/>
      <c r="BP37" s="392"/>
      <c r="BQ37" s="396" t="s">
        <v>214</v>
      </c>
      <c r="BR37" s="396"/>
      <c r="BS37" s="396"/>
      <c r="BT37" s="396"/>
      <c r="BU37" s="440"/>
      <c r="BV37" s="391" t="s">
        <v>407</v>
      </c>
      <c r="BW37" s="392"/>
      <c r="BX37" s="392"/>
      <c r="BY37" s="392"/>
      <c r="BZ37" s="392"/>
      <c r="CA37" s="392"/>
      <c r="CB37" s="392"/>
      <c r="CC37" s="392"/>
      <c r="CD37" s="392"/>
      <c r="CE37" s="392"/>
      <c r="CF37" s="392"/>
      <c r="CG37" s="392"/>
      <c r="CH37" s="392"/>
      <c r="CI37" s="392"/>
      <c r="CJ37" s="392"/>
      <c r="CK37" s="392"/>
      <c r="CL37" s="392"/>
      <c r="CM37" s="392"/>
      <c r="CN37" s="392"/>
      <c r="CO37" s="392"/>
      <c r="CP37" s="396" t="s">
        <v>336</v>
      </c>
      <c r="CQ37" s="396"/>
      <c r="CR37" s="396"/>
      <c r="CS37" s="396"/>
      <c r="CT37" s="397"/>
    </row>
    <row r="38" spans="1:98" ht="15" customHeight="1" x14ac:dyDescent="0.2">
      <c r="A38" s="424"/>
      <c r="B38" s="425"/>
      <c r="C38" s="433"/>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c r="AG38" s="434"/>
      <c r="AH38" s="434"/>
      <c r="AI38" s="434"/>
      <c r="AJ38" s="434"/>
      <c r="AK38" s="434"/>
      <c r="AL38" s="434"/>
      <c r="AM38" s="434"/>
      <c r="AN38" s="434"/>
      <c r="AO38" s="434"/>
      <c r="AP38" s="434"/>
      <c r="AQ38" s="434"/>
      <c r="AR38" s="434"/>
      <c r="AS38" s="434"/>
      <c r="AT38" s="434"/>
      <c r="AU38" s="434"/>
      <c r="AV38" s="435"/>
      <c r="AW38" s="391"/>
      <c r="AX38" s="392"/>
      <c r="AY38" s="392"/>
      <c r="AZ38" s="392"/>
      <c r="BA38" s="392"/>
      <c r="BB38" s="392"/>
      <c r="BC38" s="392"/>
      <c r="BD38" s="392"/>
      <c r="BE38" s="392"/>
      <c r="BF38" s="392"/>
      <c r="BG38" s="392"/>
      <c r="BH38" s="392"/>
      <c r="BI38" s="392"/>
      <c r="BJ38" s="392"/>
      <c r="BK38" s="392"/>
      <c r="BL38" s="392"/>
      <c r="BM38" s="392"/>
      <c r="BN38" s="392"/>
      <c r="BO38" s="392"/>
      <c r="BP38" s="392"/>
      <c r="BQ38" s="420"/>
      <c r="BR38" s="420"/>
      <c r="BS38" s="420"/>
      <c r="BT38" s="420"/>
      <c r="BU38" s="421"/>
      <c r="BV38" s="391" t="s">
        <v>211</v>
      </c>
      <c r="BW38" s="392"/>
      <c r="BX38" s="392"/>
      <c r="BY38" s="392"/>
      <c r="BZ38" s="392"/>
      <c r="CA38" s="392"/>
      <c r="CB38" s="392"/>
      <c r="CC38" s="392"/>
      <c r="CD38" s="392"/>
      <c r="CE38" s="392"/>
      <c r="CF38" s="392"/>
      <c r="CG38" s="392"/>
      <c r="CH38" s="392"/>
      <c r="CI38" s="392"/>
      <c r="CJ38" s="392"/>
      <c r="CK38" s="392"/>
      <c r="CL38" s="392"/>
      <c r="CM38" s="392"/>
      <c r="CN38" s="392"/>
      <c r="CO38" s="392"/>
      <c r="CP38" s="396" t="s">
        <v>214</v>
      </c>
      <c r="CQ38" s="396"/>
      <c r="CR38" s="396"/>
      <c r="CS38" s="396"/>
      <c r="CT38" s="397"/>
    </row>
    <row r="39" spans="1:98" ht="15" customHeight="1" thickBot="1" x14ac:dyDescent="0.25">
      <c r="A39" s="426"/>
      <c r="B39" s="427"/>
      <c r="C39" s="436"/>
      <c r="D39" s="437"/>
      <c r="E39" s="437"/>
      <c r="F39" s="437"/>
      <c r="G39" s="437"/>
      <c r="H39" s="437"/>
      <c r="I39" s="437"/>
      <c r="J39" s="437"/>
      <c r="K39" s="437"/>
      <c r="L39" s="437"/>
      <c r="M39" s="437"/>
      <c r="N39" s="437"/>
      <c r="O39" s="437"/>
      <c r="P39" s="437"/>
      <c r="Q39" s="437"/>
      <c r="R39" s="437"/>
      <c r="S39" s="437"/>
      <c r="T39" s="437"/>
      <c r="U39" s="437"/>
      <c r="V39" s="437"/>
      <c r="W39" s="437"/>
      <c r="X39" s="437"/>
      <c r="Y39" s="437"/>
      <c r="Z39" s="437"/>
      <c r="AA39" s="437"/>
      <c r="AB39" s="437"/>
      <c r="AC39" s="437"/>
      <c r="AD39" s="437"/>
      <c r="AE39" s="437"/>
      <c r="AF39" s="437"/>
      <c r="AG39" s="437"/>
      <c r="AH39" s="437"/>
      <c r="AI39" s="437"/>
      <c r="AJ39" s="437"/>
      <c r="AK39" s="437"/>
      <c r="AL39" s="437"/>
      <c r="AM39" s="437"/>
      <c r="AN39" s="437"/>
      <c r="AO39" s="437"/>
      <c r="AP39" s="437"/>
      <c r="AQ39" s="437"/>
      <c r="AR39" s="437"/>
      <c r="AS39" s="437"/>
      <c r="AT39" s="437"/>
      <c r="AU39" s="437"/>
      <c r="AV39" s="438"/>
      <c r="AW39" s="370" t="s">
        <v>287</v>
      </c>
      <c r="AX39" s="371"/>
      <c r="AY39" s="371"/>
      <c r="AZ39" s="371"/>
      <c r="BA39" s="371"/>
      <c r="BB39" s="371"/>
      <c r="BC39" s="371"/>
      <c r="BD39" s="371"/>
      <c r="BE39" s="371"/>
      <c r="BF39" s="371"/>
      <c r="BG39" s="371"/>
      <c r="BH39" s="371"/>
      <c r="BI39" s="371"/>
      <c r="BJ39" s="371"/>
      <c r="BK39" s="371"/>
      <c r="BL39" s="371"/>
      <c r="BM39" s="371"/>
      <c r="BN39" s="371"/>
      <c r="BO39" s="371"/>
      <c r="BP39" s="371"/>
      <c r="BQ39" s="365" t="s">
        <v>288</v>
      </c>
      <c r="BR39" s="365"/>
      <c r="BS39" s="365"/>
      <c r="BT39" s="365"/>
      <c r="BU39" s="365"/>
      <c r="BV39" s="365"/>
      <c r="BW39" s="365"/>
      <c r="BX39" s="365"/>
      <c r="BY39" s="365"/>
      <c r="BZ39" s="365"/>
      <c r="CA39" s="365"/>
      <c r="CB39" s="365"/>
      <c r="CC39" s="365"/>
      <c r="CD39" s="365"/>
      <c r="CE39" s="365"/>
      <c r="CF39" s="365"/>
      <c r="CG39" s="365"/>
      <c r="CH39" s="365"/>
      <c r="CI39" s="365"/>
      <c r="CJ39" s="365"/>
      <c r="CK39" s="365"/>
      <c r="CL39" s="365"/>
      <c r="CM39" s="365"/>
      <c r="CN39" s="365"/>
      <c r="CO39" s="365"/>
      <c r="CP39" s="365"/>
      <c r="CQ39" s="365"/>
      <c r="CR39" s="365"/>
      <c r="CS39" s="365"/>
      <c r="CT39" s="366"/>
    </row>
    <row r="54" spans="100:109" x14ac:dyDescent="0.2">
      <c r="CV54" s="151"/>
      <c r="CW54" s="151"/>
      <c r="CX54" s="151"/>
      <c r="CY54" s="151"/>
      <c r="CZ54" s="151"/>
      <c r="DA54" s="151"/>
      <c r="DB54" s="151"/>
      <c r="DC54" s="151"/>
      <c r="DD54" s="151"/>
      <c r="DE54" s="151"/>
    </row>
    <row r="55" spans="100:109" ht="40.5" customHeight="1" x14ac:dyDescent="0.2">
      <c r="CV55" s="151"/>
      <c r="CW55" s="151"/>
      <c r="CX55" s="151"/>
      <c r="CY55" s="151"/>
      <c r="CZ55" s="151"/>
      <c r="DA55" s="151"/>
      <c r="DB55" s="151"/>
      <c r="DC55" s="151"/>
      <c r="DD55" s="151"/>
      <c r="DE55" s="151"/>
    </row>
  </sheetData>
  <sheetProtection algorithmName="SHA-512" hashValue="YzxG4/DPtdLOgWUXh2JeoX+PczPgNOIT1OilthjLLAHIWx2Y9ZJyKXi9Ec31TEc0XiBZb9pnmB383ke4/LmnBw==" saltValue="OSyUqkj/e1JPHii72jiteg==" spinCount="100000" sheet="1" formatCells="0" formatColumns="0" formatRows="0" selectLockedCells="1"/>
  <mergeCells count="229">
    <mergeCell ref="AM26:AN26"/>
    <mergeCell ref="AO26:AP26"/>
    <mergeCell ref="AQ16:AR16"/>
    <mergeCell ref="AA16:AB16"/>
    <mergeCell ref="AC16:AD16"/>
    <mergeCell ref="BW16:BX16"/>
    <mergeCell ref="BY16:BZ16"/>
    <mergeCell ref="CA16:CB16"/>
    <mergeCell ref="CC16:CD16"/>
    <mergeCell ref="BE16:BF16"/>
    <mergeCell ref="BG16:BH16"/>
    <mergeCell ref="AI16:AJ16"/>
    <mergeCell ref="BM16:BN16"/>
    <mergeCell ref="BO16:BP16"/>
    <mergeCell ref="BQ16:BR16"/>
    <mergeCell ref="B12:I12"/>
    <mergeCell ref="J12:M12"/>
    <mergeCell ref="AE16:AF16"/>
    <mergeCell ref="CE16:CF16"/>
    <mergeCell ref="CG16:CH16"/>
    <mergeCell ref="BQ12:BT12"/>
    <mergeCell ref="N12:AD12"/>
    <mergeCell ref="AE12:AH12"/>
    <mergeCell ref="AI12:AQ12"/>
    <mergeCell ref="AR12:AU12"/>
    <mergeCell ref="AV12:BC12"/>
    <mergeCell ref="M16:N16"/>
    <mergeCell ref="AK16:AL16"/>
    <mergeCell ref="O16:P16"/>
    <mergeCell ref="Q16:R16"/>
    <mergeCell ref="B13:I13"/>
    <mergeCell ref="J13:M13"/>
    <mergeCell ref="N13:AD13"/>
    <mergeCell ref="AE13:AH13"/>
    <mergeCell ref="AI13:AQ13"/>
    <mergeCell ref="AR13:AU13"/>
    <mergeCell ref="AV13:BC13"/>
    <mergeCell ref="BD13:BG13"/>
    <mergeCell ref="BH13:BP13"/>
    <mergeCell ref="AK26:AL26"/>
    <mergeCell ref="AE26:AF26"/>
    <mergeCell ref="AG26:AH26"/>
    <mergeCell ref="AI26:AJ26"/>
    <mergeCell ref="AJ22:AO25"/>
    <mergeCell ref="R28:AL28"/>
    <mergeCell ref="R29:AL35"/>
    <mergeCell ref="BE26:BF26"/>
    <mergeCell ref="BG26:BH26"/>
    <mergeCell ref="C18:AC25"/>
    <mergeCell ref="AJ18:AO21"/>
    <mergeCell ref="W26:X26"/>
    <mergeCell ref="AV32:CT32"/>
    <mergeCell ref="AV33:CT35"/>
    <mergeCell ref="AS28:AU35"/>
    <mergeCell ref="AV28:CT28"/>
    <mergeCell ref="CO26:CP26"/>
    <mergeCell ref="CG26:CH26"/>
    <mergeCell ref="CI26:CJ26"/>
    <mergeCell ref="CK26:CL26"/>
    <mergeCell ref="BS26:BT26"/>
    <mergeCell ref="U26:V26"/>
    <mergeCell ref="AY26:AZ26"/>
    <mergeCell ref="BA26:BB26"/>
    <mergeCell ref="A7:A9"/>
    <mergeCell ref="M8:V8"/>
    <mergeCell ref="W8:AH9"/>
    <mergeCell ref="C9:L9"/>
    <mergeCell ref="W16:X16"/>
    <mergeCell ref="Y16:Z16"/>
    <mergeCell ref="A11:A13"/>
    <mergeCell ref="BI16:BJ16"/>
    <mergeCell ref="CI7:CT7"/>
    <mergeCell ref="CI8:CT9"/>
    <mergeCell ref="C7:L7"/>
    <mergeCell ref="M7:V7"/>
    <mergeCell ref="C8:L8"/>
    <mergeCell ref="AI8:AR8"/>
    <mergeCell ref="AS9:BB9"/>
    <mergeCell ref="AI7:AR7"/>
    <mergeCell ref="M9:V9"/>
    <mergeCell ref="AI9:AR9"/>
    <mergeCell ref="B11:AU11"/>
    <mergeCell ref="AV11:CT11"/>
    <mergeCell ref="BC7:BN7"/>
    <mergeCell ref="BC8:BN9"/>
    <mergeCell ref="AS8:BB8"/>
    <mergeCell ref="W7:AH7"/>
    <mergeCell ref="C6:I6"/>
    <mergeCell ref="J6:O6"/>
    <mergeCell ref="A4:F4"/>
    <mergeCell ref="G4:AJ4"/>
    <mergeCell ref="AK4:AV4"/>
    <mergeCell ref="CF4:CT4"/>
    <mergeCell ref="BT4:CE4"/>
    <mergeCell ref="BD4:BS4"/>
    <mergeCell ref="P6:V6"/>
    <mergeCell ref="W6:AB6"/>
    <mergeCell ref="CB6:CT6"/>
    <mergeCell ref="A6:B6"/>
    <mergeCell ref="AW4:BC4"/>
    <mergeCell ref="BC6:BH6"/>
    <mergeCell ref="BI6:BN6"/>
    <mergeCell ref="AV6:BB6"/>
    <mergeCell ref="AC6:AH6"/>
    <mergeCell ref="AI6:AO6"/>
    <mergeCell ref="AP6:AU6"/>
    <mergeCell ref="AS7:BB7"/>
    <mergeCell ref="A36:B39"/>
    <mergeCell ref="C36:AV39"/>
    <mergeCell ref="A33:B33"/>
    <mergeCell ref="A34:B35"/>
    <mergeCell ref="C32:H35"/>
    <mergeCell ref="A26:B27"/>
    <mergeCell ref="E26:F26"/>
    <mergeCell ref="G26:H26"/>
    <mergeCell ref="A21:B22"/>
    <mergeCell ref="A23:B23"/>
    <mergeCell ref="A24:B25"/>
    <mergeCell ref="I26:J26"/>
    <mergeCell ref="K26:L26"/>
    <mergeCell ref="M26:N26"/>
    <mergeCell ref="O26:P26"/>
    <mergeCell ref="Q26:R26"/>
    <mergeCell ref="S16:T16"/>
    <mergeCell ref="U16:V16"/>
    <mergeCell ref="AS16:AT16"/>
    <mergeCell ref="AG16:AH16"/>
    <mergeCell ref="AU16:AV16"/>
    <mergeCell ref="AW16:AX16"/>
    <mergeCell ref="AM16:AN16"/>
    <mergeCell ref="BU16:BV16"/>
    <mergeCell ref="A30:B30"/>
    <mergeCell ref="A16:B17"/>
    <mergeCell ref="E16:F16"/>
    <mergeCell ref="G16:H16"/>
    <mergeCell ref="I16:J16"/>
    <mergeCell ref="K16:L16"/>
    <mergeCell ref="C28:H28"/>
    <mergeCell ref="C29:H31"/>
    <mergeCell ref="Y26:Z26"/>
    <mergeCell ref="AA26:AB26"/>
    <mergeCell ref="AC26:AD26"/>
    <mergeCell ref="BK18:BM25"/>
    <mergeCell ref="BH18:BJ25"/>
    <mergeCell ref="BN18:BP25"/>
    <mergeCell ref="BC26:BD26"/>
    <mergeCell ref="AQ26:AR26"/>
    <mergeCell ref="AS26:AT26"/>
    <mergeCell ref="AU26:AV26"/>
    <mergeCell ref="AW26:AX26"/>
    <mergeCell ref="A31:B32"/>
    <mergeCell ref="S26:T26"/>
    <mergeCell ref="AV29:CT31"/>
    <mergeCell ref="AM28:AR35"/>
    <mergeCell ref="AW38:BP38"/>
    <mergeCell ref="BU12:CC12"/>
    <mergeCell ref="AO16:AP16"/>
    <mergeCell ref="CS16:CT16"/>
    <mergeCell ref="AY16:AZ16"/>
    <mergeCell ref="BA16:BB16"/>
    <mergeCell ref="BC16:BD16"/>
    <mergeCell ref="CO16:CP16"/>
    <mergeCell ref="CQ16:CR16"/>
    <mergeCell ref="CK16:CL16"/>
    <mergeCell ref="BD12:BG12"/>
    <mergeCell ref="BH12:BP12"/>
    <mergeCell ref="CI16:CJ16"/>
    <mergeCell ref="CD12:CG12"/>
    <mergeCell ref="CH12:CP12"/>
    <mergeCell ref="CQ12:CT12"/>
    <mergeCell ref="BQ13:BT13"/>
    <mergeCell ref="BU13:CC13"/>
    <mergeCell ref="CD13:CG13"/>
    <mergeCell ref="CH13:CP13"/>
    <mergeCell ref="CQ13:CT13"/>
    <mergeCell ref="CM16:CN16"/>
    <mergeCell ref="BK16:BL16"/>
    <mergeCell ref="BS16:BT16"/>
    <mergeCell ref="CP38:CT38"/>
    <mergeCell ref="BV36:CO36"/>
    <mergeCell ref="BV37:CO37"/>
    <mergeCell ref="BV38:CO38"/>
    <mergeCell ref="CA26:CB26"/>
    <mergeCell ref="BW19:CQ19"/>
    <mergeCell ref="BW20:CQ20"/>
    <mergeCell ref="CQ26:CR26"/>
    <mergeCell ref="BU26:BV26"/>
    <mergeCell ref="BW26:BX26"/>
    <mergeCell ref="BY26:BZ26"/>
    <mergeCell ref="BW24:CQ25"/>
    <mergeCell ref="CC26:CD26"/>
    <mergeCell ref="CE26:CF26"/>
    <mergeCell ref="CS26:CT26"/>
    <mergeCell ref="BW21:CQ21"/>
    <mergeCell ref="BW22:CQ22"/>
    <mergeCell ref="BW23:CQ23"/>
    <mergeCell ref="CR18:CT25"/>
    <mergeCell ref="BW18:CQ18"/>
    <mergeCell ref="AS23:BG23"/>
    <mergeCell ref="CP36:CT36"/>
    <mergeCell ref="CP37:CT37"/>
    <mergeCell ref="AW36:BP36"/>
    <mergeCell ref="AW37:BP37"/>
    <mergeCell ref="BO26:BP26"/>
    <mergeCell ref="BQ26:BR26"/>
    <mergeCell ref="C15:CT15"/>
    <mergeCell ref="BQ36:BU36"/>
    <mergeCell ref="BQ37:BU37"/>
    <mergeCell ref="AW39:BP39"/>
    <mergeCell ref="BQ39:CT39"/>
    <mergeCell ref="A20:B20"/>
    <mergeCell ref="A18:B19"/>
    <mergeCell ref="A28:B29"/>
    <mergeCell ref="BQ18:BV25"/>
    <mergeCell ref="I28:N35"/>
    <mergeCell ref="AG18:AI25"/>
    <mergeCell ref="AD18:AF25"/>
    <mergeCell ref="AS18:BG18"/>
    <mergeCell ref="AP18:AR25"/>
    <mergeCell ref="AS19:BG19"/>
    <mergeCell ref="AS20:BG21"/>
    <mergeCell ref="AS22:BG22"/>
    <mergeCell ref="AS24:BG25"/>
    <mergeCell ref="BI26:BJ26"/>
    <mergeCell ref="BK26:BL26"/>
    <mergeCell ref="BM26:BN26"/>
    <mergeCell ref="O28:Q35"/>
    <mergeCell ref="CM26:CN26"/>
    <mergeCell ref="BQ38:BU38"/>
  </mergeCells>
  <phoneticPr fontId="1"/>
  <conditionalFormatting sqref="C8:V9">
    <cfRule type="containsBlanks" dxfId="15" priority="10">
      <formula>LEN(TRIM(C8))=0</formula>
    </cfRule>
  </conditionalFormatting>
  <conditionalFormatting sqref="R28:R29">
    <cfRule type="containsBlanks" dxfId="14" priority="1">
      <formula>LEN(TRIM(R28))=0</formula>
    </cfRule>
  </conditionalFormatting>
  <conditionalFormatting sqref="AS18:BG25">
    <cfRule type="containsBlanks" dxfId="13" priority="5">
      <formula>LEN(TRIM(AS18))=0</formula>
    </cfRule>
  </conditionalFormatting>
  <conditionalFormatting sqref="AV28:AV29">
    <cfRule type="containsBlanks" dxfId="12" priority="9">
      <formula>LEN(TRIM(AV28))=0</formula>
    </cfRule>
  </conditionalFormatting>
  <conditionalFormatting sqref="AV32:AV33">
    <cfRule type="containsBlanks" dxfId="11" priority="7">
      <formula>LEN(TRIM(AV32))=0</formula>
    </cfRule>
  </conditionalFormatting>
  <conditionalFormatting sqref="BW21">
    <cfRule type="containsBlanks" dxfId="10" priority="4">
      <formula>LEN(TRIM(BW21))=0</formula>
    </cfRule>
  </conditionalFormatting>
  <conditionalFormatting sqref="BW18:CQ20">
    <cfRule type="containsBlanks" dxfId="9" priority="3">
      <formula>LEN(TRIM(BW18))=0</formula>
    </cfRule>
  </conditionalFormatting>
  <conditionalFormatting sqref="BW22:CQ22">
    <cfRule type="containsBlanks" dxfId="8" priority="2">
      <formula>LEN(TRIM(BW22))=0</formula>
    </cfRule>
  </conditionalFormatting>
  <dataValidations count="8">
    <dataValidation type="list" allowBlank="1" showInputMessage="1" showErrorMessage="1" sqref="BQ36:BU37 CP36:CT36" xr:uid="{00000000-0002-0000-0500-000000000000}">
      <formula1>"あり,なし"</formula1>
    </dataValidation>
    <dataValidation type="list" allowBlank="1" showInputMessage="1" showErrorMessage="1" sqref="CP38:CT38" xr:uid="{D493DDF0-7F04-4E04-BCA0-C179640A4825}">
      <formula1>"なし,注文,持参"</formula1>
    </dataValidation>
    <dataValidation type="list" allowBlank="1" showInputMessage="1" showErrorMessage="1" sqref="BQ39:CT39" xr:uid="{00000000-0002-0000-0500-000002000000}">
      <formula1>"全面許可,個人を特定されない程度で許可,不許可"</formula1>
    </dataValidation>
    <dataValidation type="list" allowBlank="1" showInputMessage="1" showErrorMessage="1" sqref="C32:H35" xr:uid="{00000000-0002-0000-0500-000004000000}">
      <formula1>"つどいの広場(体育館),レンガ広場(食堂下ピロティ),なし"</formula1>
    </dataValidation>
    <dataValidation type="list" allowBlank="1" showInputMessage="1" showErrorMessage="1" sqref="R28" xr:uid="{00000000-0002-0000-0500-000005000000}">
      <formula1>"焼きそば,カレーライス,打ち込みうどん,カレーうどん"</formula1>
    </dataValidation>
    <dataValidation type="list" allowBlank="1" showInputMessage="1" showErrorMessage="1" sqref="AJ22:AO25" xr:uid="{1181EBA9-A7EF-4AA1-9217-38887D7C26C4}">
      <formula1>"(体育館),(大会議室),(２階会議室),(３階会議室)"</formula1>
    </dataValidation>
    <dataValidation type="list" showInputMessage="1" showErrorMessage="1" sqref="J12:M13 AE12:AH13 AR12:AU13 BD12:BG13 BQ12:BT13 CD12:CG13 CQ12:CT13" xr:uid="{BF043A30-10BF-40BC-8B54-0C970C25DF8A}">
      <formula1>"×,○"</formula1>
    </dataValidation>
    <dataValidation type="list" allowBlank="1" showInputMessage="1" showErrorMessage="1" sqref="CP37:CT37" xr:uid="{9B20AF7E-ED22-4087-AB42-3666F9D3A852}">
      <formula1>"あり"</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&amp;L令和8年度&amp;C&amp;"ＭＳ 明朝,標準"&amp;20&amp;A&amp;R&amp;"ＭＳ 明朝,標準"&amp;D</oddHeader>
    <oddFooter>&amp;R&amp;"ＭＳ 明朝,標準"香川県立屋島少年自然の家</oddFooter>
  </headerFooter>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3ED96B35-C00D-469F-BD51-E824F4D04EE9}">
          <x14:formula1>
            <xm:f>一覧表!$F$2:$F$10</xm:f>
          </x14:formula1>
          <xm:sqref>BW18:CQ18</xm:sqref>
        </x14:dataValidation>
        <x14:dataValidation type="list" allowBlank="1" showInputMessage="1" showErrorMessage="1" xr:uid="{2E3D04A9-FA5C-4683-95F9-59B996133277}">
          <x14:formula1>
            <xm:f>一覧表!$G$2:$G$7</xm:f>
          </x14:formula1>
          <xm:sqref>BW19:CQ19</xm:sqref>
        </x14:dataValidation>
        <x14:dataValidation type="list" allowBlank="1" showInputMessage="1" showErrorMessage="1" xr:uid="{B996880F-0703-4025-AD39-A2DB76C89046}">
          <x14:formula1>
            <xm:f>一覧表!$D$4:$D$11</xm:f>
          </x14:formula1>
          <xm:sqref>AS23:BG23</xm:sqref>
        </x14:dataValidation>
        <x14:dataValidation type="list" allowBlank="1" showInputMessage="1" showErrorMessage="1" xr:uid="{6BD81D38-5612-4C2B-AC5C-26C7B92BCA4C}">
          <x14:formula1>
            <xm:f>一覧表!$D$2:$D$11</xm:f>
          </x14:formula1>
          <xm:sqref>AS19:BG19</xm:sqref>
        </x14:dataValidation>
        <x14:dataValidation type="list" allowBlank="1" showInputMessage="1" showErrorMessage="1" xr:uid="{10902EC1-33A2-4072-97CA-D849AF5C2F31}">
          <x14:formula1>
            <xm:f>一覧表!$H$2:$H$9</xm:f>
          </x14:formula1>
          <xm:sqref>BW21:CQ21</xm:sqref>
        </x14:dataValidation>
        <x14:dataValidation type="list" allowBlank="1" showInputMessage="1" showErrorMessage="1" xr:uid="{339D0F02-DB5F-40DB-BD06-2EECA927DFF1}">
          <x14:formula1>
            <xm:f>一覧表!$C$2:$C$25</xm:f>
          </x14:formula1>
          <xm:sqref>AS18:BG18</xm:sqref>
        </x14:dataValidation>
        <x14:dataValidation type="list" allowBlank="1" showInputMessage="1" showErrorMessage="1" xr:uid="{C5FFC280-8572-425A-B5B0-CCD1818A87EB}">
          <x14:formula1>
            <xm:f>一覧表!$E$2:$E$12</xm:f>
          </x14:formula1>
          <xm:sqref>AS22:BG22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C1:H25"/>
  <sheetViews>
    <sheetView topLeftCell="C1" workbookViewId="0">
      <selection activeCell="C24" sqref="C24"/>
    </sheetView>
  </sheetViews>
  <sheetFormatPr defaultRowHeight="13" x14ac:dyDescent="0.2"/>
  <cols>
    <col min="3" max="4" width="33.1796875" customWidth="1"/>
    <col min="5" max="5" width="45.81640625" customWidth="1"/>
    <col min="6" max="6" width="35.36328125" customWidth="1"/>
    <col min="7" max="7" width="40.26953125" customWidth="1"/>
    <col min="8" max="8" width="29.90625" customWidth="1"/>
  </cols>
  <sheetData>
    <row r="1" spans="3:8" x14ac:dyDescent="0.2">
      <c r="C1" s="187" t="s">
        <v>350</v>
      </c>
      <c r="D1" s="187" t="s">
        <v>352</v>
      </c>
      <c r="E1" s="187" t="s">
        <v>351</v>
      </c>
      <c r="F1" s="187" t="s">
        <v>356</v>
      </c>
      <c r="G1" s="188" t="s">
        <v>357</v>
      </c>
      <c r="H1" s="187" t="s">
        <v>358</v>
      </c>
    </row>
    <row r="2" spans="3:8" x14ac:dyDescent="0.2">
      <c r="C2" s="189" t="s">
        <v>316</v>
      </c>
      <c r="D2" s="189" t="s">
        <v>339</v>
      </c>
      <c r="E2" s="189" t="s">
        <v>329</v>
      </c>
      <c r="F2" s="189" t="s">
        <v>325</v>
      </c>
      <c r="G2" s="190" t="s">
        <v>332</v>
      </c>
      <c r="H2" s="189" t="s">
        <v>346</v>
      </c>
    </row>
    <row r="3" spans="3:8" x14ac:dyDescent="0.2">
      <c r="C3" s="189" t="s">
        <v>317</v>
      </c>
      <c r="D3" s="189" t="s">
        <v>340</v>
      </c>
      <c r="E3" s="189" t="s">
        <v>330</v>
      </c>
      <c r="F3" s="189" t="s">
        <v>377</v>
      </c>
      <c r="G3" s="190" t="s">
        <v>390</v>
      </c>
      <c r="H3" s="189" t="s">
        <v>394</v>
      </c>
    </row>
    <row r="4" spans="3:8" x14ac:dyDescent="0.2">
      <c r="C4" s="189" t="s">
        <v>361</v>
      </c>
      <c r="D4" s="189" t="s">
        <v>238</v>
      </c>
      <c r="E4" s="189" t="s">
        <v>401</v>
      </c>
      <c r="F4" s="189" t="s">
        <v>326</v>
      </c>
      <c r="G4" s="190" t="s">
        <v>391</v>
      </c>
      <c r="H4" s="189" t="s">
        <v>395</v>
      </c>
    </row>
    <row r="5" spans="3:8" x14ac:dyDescent="0.2">
      <c r="C5" s="189" t="s">
        <v>318</v>
      </c>
      <c r="D5" s="189" t="s">
        <v>384</v>
      </c>
      <c r="E5" s="189" t="s">
        <v>402</v>
      </c>
      <c r="F5" s="189" t="s">
        <v>327</v>
      </c>
      <c r="G5" s="190" t="s">
        <v>392</v>
      </c>
      <c r="H5" s="189" t="s">
        <v>347</v>
      </c>
    </row>
    <row r="6" spans="3:8" x14ac:dyDescent="0.2">
      <c r="C6" s="189" t="s">
        <v>319</v>
      </c>
      <c r="D6" s="189" t="s">
        <v>385</v>
      </c>
      <c r="E6" s="189" t="s">
        <v>337</v>
      </c>
      <c r="F6" s="189" t="s">
        <v>386</v>
      </c>
      <c r="G6" s="190" t="s">
        <v>393</v>
      </c>
      <c r="H6" s="189" t="s">
        <v>348</v>
      </c>
    </row>
    <row r="7" spans="3:8" x14ac:dyDescent="0.2">
      <c r="C7" s="189" t="s">
        <v>404</v>
      </c>
      <c r="D7" s="189" t="s">
        <v>341</v>
      </c>
      <c r="E7" s="189" t="s">
        <v>416</v>
      </c>
      <c r="F7" s="189" t="s">
        <v>387</v>
      </c>
      <c r="G7" s="190" t="s">
        <v>333</v>
      </c>
      <c r="H7" s="189" t="s">
        <v>397</v>
      </c>
    </row>
    <row r="8" spans="3:8" x14ac:dyDescent="0.2">
      <c r="C8" s="189" t="s">
        <v>403</v>
      </c>
      <c r="D8" s="189" t="s">
        <v>342</v>
      </c>
      <c r="E8" s="189" t="s">
        <v>417</v>
      </c>
      <c r="F8" s="189" t="s">
        <v>388</v>
      </c>
      <c r="G8" s="138"/>
      <c r="H8" s="189" t="s">
        <v>396</v>
      </c>
    </row>
    <row r="9" spans="3:8" x14ac:dyDescent="0.2">
      <c r="C9" s="189" t="s">
        <v>320</v>
      </c>
      <c r="D9" s="189" t="s">
        <v>343</v>
      </c>
      <c r="E9" s="189" t="s">
        <v>418</v>
      </c>
      <c r="F9" s="189" t="s">
        <v>389</v>
      </c>
      <c r="G9" s="138"/>
      <c r="H9" s="189" t="s">
        <v>349</v>
      </c>
    </row>
    <row r="10" spans="3:8" x14ac:dyDescent="0.2">
      <c r="C10" s="189" t="s">
        <v>353</v>
      </c>
      <c r="D10" s="189" t="s">
        <v>344</v>
      </c>
      <c r="E10" s="189" t="s">
        <v>419</v>
      </c>
      <c r="F10" s="189" t="s">
        <v>328</v>
      </c>
      <c r="G10" s="138"/>
    </row>
    <row r="11" spans="3:8" x14ac:dyDescent="0.2">
      <c r="C11" s="189" t="s">
        <v>354</v>
      </c>
      <c r="D11" s="189" t="s">
        <v>345</v>
      </c>
      <c r="E11" s="189" t="s">
        <v>331</v>
      </c>
      <c r="F11" s="138"/>
      <c r="G11" s="138"/>
    </row>
    <row r="12" spans="3:8" x14ac:dyDescent="0.2">
      <c r="C12" s="189" t="s">
        <v>355</v>
      </c>
      <c r="D12" s="138"/>
      <c r="E12" s="189" t="s">
        <v>335</v>
      </c>
      <c r="F12" s="138"/>
      <c r="G12" s="138"/>
    </row>
    <row r="13" spans="3:8" x14ac:dyDescent="0.2">
      <c r="C13" s="189" t="s">
        <v>409</v>
      </c>
      <c r="E13" s="138"/>
      <c r="F13" s="138"/>
      <c r="G13" s="138"/>
    </row>
    <row r="14" spans="3:8" x14ac:dyDescent="0.2">
      <c r="C14" s="189" t="s">
        <v>408</v>
      </c>
      <c r="D14" s="138"/>
      <c r="E14" s="138"/>
      <c r="F14" s="138"/>
      <c r="G14" s="138"/>
    </row>
    <row r="15" spans="3:8" x14ac:dyDescent="0.2">
      <c r="C15" s="189" t="s">
        <v>410</v>
      </c>
      <c r="D15" s="138"/>
      <c r="E15" s="138"/>
      <c r="F15" s="138"/>
      <c r="G15" s="138"/>
    </row>
    <row r="16" spans="3:8" x14ac:dyDescent="0.2">
      <c r="C16" s="189" t="s">
        <v>411</v>
      </c>
      <c r="D16" s="138"/>
      <c r="E16" s="138"/>
      <c r="F16" s="138"/>
      <c r="G16" s="138"/>
    </row>
    <row r="17" spans="3:7" x14ac:dyDescent="0.2">
      <c r="C17" s="189" t="s">
        <v>412</v>
      </c>
      <c r="D17" s="138"/>
      <c r="E17" s="138"/>
      <c r="F17" s="138"/>
      <c r="G17" s="138"/>
    </row>
    <row r="18" spans="3:7" x14ac:dyDescent="0.2">
      <c r="C18" s="189" t="s">
        <v>413</v>
      </c>
      <c r="D18" s="138"/>
      <c r="E18" s="138"/>
      <c r="F18" s="138"/>
      <c r="G18" s="138"/>
    </row>
    <row r="19" spans="3:7" x14ac:dyDescent="0.2">
      <c r="C19" s="189" t="s">
        <v>414</v>
      </c>
    </row>
    <row r="20" spans="3:7" x14ac:dyDescent="0.2">
      <c r="C20" s="189" t="s">
        <v>415</v>
      </c>
    </row>
    <row r="21" spans="3:7" x14ac:dyDescent="0.2">
      <c r="C21" s="189" t="s">
        <v>321</v>
      </c>
    </row>
    <row r="22" spans="3:7" x14ac:dyDescent="0.2">
      <c r="C22" s="189" t="s">
        <v>322</v>
      </c>
    </row>
    <row r="23" spans="3:7" x14ac:dyDescent="0.2">
      <c r="C23" s="189" t="s">
        <v>323</v>
      </c>
    </row>
    <row r="24" spans="3:7" x14ac:dyDescent="0.2">
      <c r="C24" s="189" t="s">
        <v>324</v>
      </c>
    </row>
    <row r="25" spans="3:7" x14ac:dyDescent="0.2">
      <c r="C25" s="189" t="s">
        <v>334</v>
      </c>
    </row>
  </sheetData>
  <sheetProtection algorithmName="SHA-512" hashValue="k7mlTJqaiCwBWHb7BgTO4Kn82P85cT2wg5SnSRAzgAO/GAbr3BcrpYjRBMF8v33x2SWzeXoJMEcOIqcGhHL45w==" saltValue="wtZKWQ69AlI4PQWC5xHmkg==" spinCount="100000" sheet="1" objects="1" scenarios="1"/>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x14ac:dyDescent="0.2"/>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x14ac:dyDescent="0.2">
      <c r="B1" s="92" t="s">
        <v>122</v>
      </c>
      <c r="C1" s="92"/>
      <c r="H1" t="s">
        <v>129</v>
      </c>
      <c r="W1" s="132" t="s">
        <v>183</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x14ac:dyDescent="0.2">
      <c r="B2" s="578" t="s">
        <v>167</v>
      </c>
      <c r="C2" s="578"/>
      <c r="D2" s="578"/>
      <c r="E2" s="578"/>
      <c r="F2" s="578"/>
      <c r="G2" s="578"/>
      <c r="H2" s="578"/>
      <c r="I2" s="578"/>
      <c r="J2" s="578"/>
      <c r="K2" s="578"/>
      <c r="L2" s="578"/>
      <c r="M2" s="578"/>
      <c r="N2" s="578"/>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x14ac:dyDescent="0.2">
      <c r="B3" s="578"/>
      <c r="C3" s="578"/>
      <c r="D3" s="578"/>
      <c r="E3" s="578"/>
      <c r="F3" s="578"/>
      <c r="G3" s="578"/>
      <c r="H3" s="578"/>
      <c r="I3" s="578"/>
      <c r="J3" s="578"/>
      <c r="K3" s="578"/>
      <c r="L3" s="578"/>
      <c r="M3" s="578"/>
      <c r="N3" s="578"/>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x14ac:dyDescent="0.25">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x14ac:dyDescent="0.25">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x14ac:dyDescent="0.2">
      <c r="B6" s="568" t="s">
        <v>156</v>
      </c>
      <c r="C6" s="568"/>
      <c r="D6" s="568"/>
      <c r="E6" s="568"/>
      <c r="F6" s="568"/>
      <c r="G6" s="568"/>
      <c r="H6" s="568"/>
      <c r="I6" s="568"/>
      <c r="J6" s="568"/>
      <c r="K6" s="568"/>
      <c r="L6" s="568"/>
      <c r="M6" s="568"/>
      <c r="N6" s="568"/>
      <c r="O6" s="568"/>
      <c r="P6" s="568"/>
      <c r="Q6" s="568"/>
      <c r="R6" s="568"/>
      <c r="Y6" s="132"/>
      <c r="Z6" s="132"/>
      <c r="AA6" s="132"/>
      <c r="AB6" s="132"/>
      <c r="AC6" s="132"/>
      <c r="AD6" s="132"/>
    </row>
    <row r="7" spans="2:60" ht="27.75" customHeight="1" thickBot="1" x14ac:dyDescent="0.25">
      <c r="B7" s="117" t="s">
        <v>157</v>
      </c>
      <c r="C7" s="134" t="s">
        <v>182</v>
      </c>
      <c r="D7" s="570" t="s">
        <v>158</v>
      </c>
      <c r="E7" s="571"/>
      <c r="F7" s="571"/>
      <c r="G7" s="571"/>
      <c r="H7" s="571"/>
      <c r="I7" s="571"/>
      <c r="J7" s="571"/>
      <c r="K7" s="571"/>
      <c r="L7" s="571" t="s">
        <v>159</v>
      </c>
      <c r="M7" s="571"/>
      <c r="N7" s="571"/>
      <c r="O7" s="571"/>
      <c r="P7" s="571"/>
      <c r="Q7" s="571"/>
      <c r="R7" s="571"/>
      <c r="S7" s="571"/>
      <c r="AE7" s="552" t="s">
        <v>181</v>
      </c>
      <c r="AF7" s="552"/>
      <c r="AG7" s="552"/>
      <c r="AH7" s="552"/>
      <c r="AI7" s="552"/>
      <c r="AJ7" s="552"/>
      <c r="AK7" s="552"/>
      <c r="AL7" s="552"/>
      <c r="AM7" s="552"/>
      <c r="AN7" s="552"/>
      <c r="AO7" s="552"/>
      <c r="AP7" s="552"/>
      <c r="AQ7" s="552"/>
      <c r="AR7" s="552" t="s">
        <v>181</v>
      </c>
      <c r="AS7" s="552"/>
      <c r="AT7" s="552"/>
      <c r="AU7" s="552"/>
      <c r="AV7" s="552"/>
      <c r="AW7" s="552"/>
      <c r="AX7" s="552"/>
      <c r="AY7" s="552"/>
      <c r="AZ7" s="552"/>
      <c r="BA7" s="552"/>
      <c r="BB7" s="552"/>
      <c r="BC7" s="552"/>
      <c r="BD7" s="552"/>
      <c r="BE7" s="93"/>
      <c r="BF7" s="131" t="s">
        <v>192</v>
      </c>
      <c r="BG7" s="130" t="s">
        <v>181</v>
      </c>
      <c r="BH7" s="130" t="s">
        <v>188</v>
      </c>
    </row>
    <row r="8" spans="2:60" ht="30.75" customHeight="1" thickBot="1" x14ac:dyDescent="0.25">
      <c r="B8" s="579" t="s">
        <v>168</v>
      </c>
      <c r="C8" s="553"/>
      <c r="D8" s="101" t="s">
        <v>148</v>
      </c>
      <c r="E8" s="109" t="s">
        <v>133</v>
      </c>
      <c r="F8" s="109" t="e">
        <f>#REF!&amp;""</f>
        <v>#REF!</v>
      </c>
      <c r="G8" s="109" t="s">
        <v>18</v>
      </c>
      <c r="H8" s="109" t="e">
        <f>#REF!&amp;""</f>
        <v>#REF!</v>
      </c>
      <c r="I8" s="109" t="s">
        <v>0</v>
      </c>
      <c r="J8" s="109" t="e">
        <f>#REF!&amp;""</f>
        <v>#REF!</v>
      </c>
      <c r="K8" s="109" t="s">
        <v>1</v>
      </c>
      <c r="L8" s="118" t="s">
        <v>169</v>
      </c>
      <c r="M8" s="119" t="s">
        <v>170</v>
      </c>
      <c r="N8" s="120"/>
      <c r="O8" s="98" t="s">
        <v>171</v>
      </c>
      <c r="P8" s="120"/>
      <c r="Q8" s="98" t="s">
        <v>172</v>
      </c>
      <c r="R8" s="120"/>
      <c r="S8" s="99" t="s">
        <v>173</v>
      </c>
      <c r="AE8" s="122" t="e">
        <f>IF(H8="","",H8)</f>
        <v>#REF!</v>
      </c>
      <c r="AF8" s="123" t="s">
        <v>177</v>
      </c>
      <c r="AG8" s="123" t="e">
        <f>IF(J8="","",J8)</f>
        <v>#REF!</v>
      </c>
      <c r="AH8" s="123" t="s">
        <v>178</v>
      </c>
      <c r="AI8" s="123" t="s">
        <v>180</v>
      </c>
      <c r="AJ8" s="123" t="e">
        <f>IF(AND(H11="",H10="",H9=""),"",IF(AND(H11="",H10=""),H9,IF(H11="",H10,H11)))</f>
        <v>#REF!</v>
      </c>
      <c r="AK8" s="123" t="s">
        <v>177</v>
      </c>
      <c r="AL8" s="123" t="e">
        <f>IF(AND(J11="",J10="",J9=""),"",IF(AND(J11="",J10=""),J9,IF(J11="",J10,J11)))</f>
        <v>#REF!</v>
      </c>
      <c r="AM8" s="123" t="s">
        <v>178</v>
      </c>
      <c r="AN8" s="123"/>
      <c r="AO8" s="123"/>
      <c r="AP8" s="123"/>
      <c r="AQ8" s="124"/>
      <c r="AR8" s="122" t="str">
        <f>IF(P8="","",P8)</f>
        <v/>
      </c>
      <c r="AS8" s="123" t="s">
        <v>177</v>
      </c>
      <c r="AT8" s="123" t="str">
        <f>IF(R8="","",R8)</f>
        <v/>
      </c>
      <c r="AU8" s="123" t="s">
        <v>178</v>
      </c>
      <c r="AV8" s="123" t="s">
        <v>179</v>
      </c>
      <c r="AW8" s="123" t="str">
        <f>IF(AND(P11="",P10="",P9=""),"",IF(AND(P11="",P10=""),P9,IF(P11="",P10,P11)))</f>
        <v/>
      </c>
      <c r="AX8" s="123" t="s">
        <v>177</v>
      </c>
      <c r="AY8" s="123" t="str">
        <f>IF(AND(R11="",R10="",R9=""),"",IF(AND(R11="",R10=""),R9,IF(R11="",R10,R11)))</f>
        <v/>
      </c>
      <c r="AZ8" s="123" t="s">
        <v>178</v>
      </c>
      <c r="BA8" s="123"/>
      <c r="BB8" s="123"/>
      <c r="BC8" s="123"/>
      <c r="BD8" s="124"/>
      <c r="BF8" s="113" t="s">
        <v>189</v>
      </c>
      <c r="BG8" s="130" t="e">
        <f>AE8&amp;"月"&amp;AG8&amp;"日～"&amp;AJ8&amp;"月"&amp;AL8&amp;"日"</f>
        <v>#REF!</v>
      </c>
      <c r="BH8" s="130" t="str">
        <f>AR8&amp;"月"&amp;AT8&amp;"日～"&amp;AW8&amp;"月"&amp;AY8&amp;"日"</f>
        <v>月日～月日</v>
      </c>
    </row>
    <row r="9" spans="2:60" ht="30.75" customHeight="1" thickBot="1" x14ac:dyDescent="0.25">
      <c r="B9" s="572"/>
      <c r="C9" s="553"/>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170</v>
      </c>
      <c r="N9" s="114"/>
      <c r="O9" s="103" t="s">
        <v>171</v>
      </c>
      <c r="P9" s="114"/>
      <c r="Q9" s="103" t="s">
        <v>172</v>
      </c>
      <c r="R9" s="114"/>
      <c r="S9" s="108" t="s">
        <v>173</v>
      </c>
      <c r="AE9" s="125" t="s">
        <v>184</v>
      </c>
      <c r="AF9" t="e">
        <f>IF(E12="","",E12)</f>
        <v>#REF!</v>
      </c>
      <c r="AG9" t="s">
        <v>185</v>
      </c>
      <c r="AH9" t="e">
        <f>IF(G12="","",G12)</f>
        <v>#REF!</v>
      </c>
      <c r="AI9" t="s">
        <v>186</v>
      </c>
      <c r="AK9" t="s">
        <v>187</v>
      </c>
      <c r="AL9" t="e">
        <f>IF(E13="","",E13)</f>
        <v>#REF!</v>
      </c>
      <c r="AM9" t="s">
        <v>185</v>
      </c>
      <c r="AN9" t="e">
        <f>IF(G13="","",G13)</f>
        <v>#REF!</v>
      </c>
      <c r="AO9" t="s">
        <v>186</v>
      </c>
      <c r="AQ9" s="126"/>
      <c r="AR9" s="125" t="s">
        <v>184</v>
      </c>
      <c r="AS9" t="str">
        <f>IF(M12="","",M12)</f>
        <v/>
      </c>
      <c r="AT9" t="s">
        <v>185</v>
      </c>
      <c r="AU9" t="str">
        <f>IF(O12="","",O12)</f>
        <v/>
      </c>
      <c r="AV9" t="s">
        <v>186</v>
      </c>
      <c r="AX9" t="s">
        <v>187</v>
      </c>
      <c r="AY9" t="str">
        <f>IF(M13="","",M13)</f>
        <v/>
      </c>
      <c r="AZ9" t="s">
        <v>185</v>
      </c>
      <c r="BA9" t="str">
        <f>IF(O13="","",O13)</f>
        <v/>
      </c>
      <c r="BB9" t="s">
        <v>186</v>
      </c>
      <c r="BD9" s="126"/>
      <c r="BF9" s="113" t="s">
        <v>190</v>
      </c>
      <c r="BG9" s="130" t="e">
        <f>"入所"&amp;AF9&amp;"時"&amp;AH9&amp;"分　退所"&amp;AL9&amp;"時"&amp;AN9&amp;"分"</f>
        <v>#REF!</v>
      </c>
      <c r="BH9" s="130" t="str">
        <f>"入所"&amp;AS9&amp;"時"&amp;AU9&amp;"分　退所"&amp;AY9&amp;"時"&amp;BA9&amp;"分"</f>
        <v>入所時分　退所時分</v>
      </c>
    </row>
    <row r="10" spans="2:60" ht="30.75" customHeight="1" thickBot="1" x14ac:dyDescent="0.25">
      <c r="B10" s="572"/>
      <c r="C10" s="553"/>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170</v>
      </c>
      <c r="N10" s="114"/>
      <c r="O10" s="103" t="s">
        <v>171</v>
      </c>
      <c r="P10" s="114"/>
      <c r="Q10" s="103" t="s">
        <v>172</v>
      </c>
      <c r="R10" s="114"/>
      <c r="S10" s="108" t="s">
        <v>173</v>
      </c>
      <c r="AE10" s="125" t="e">
        <f>IF(D14="","",D14)</f>
        <v>#REF!</v>
      </c>
      <c r="AQ10" s="126"/>
      <c r="AR10" s="125" t="str">
        <f>IF(L14="","",L14)</f>
        <v/>
      </c>
      <c r="BD10" s="126"/>
      <c r="BF10" s="113" t="s">
        <v>174</v>
      </c>
      <c r="BG10" s="130" t="e">
        <f>AE10</f>
        <v>#REF!</v>
      </c>
      <c r="BH10" s="130" t="str">
        <f>AR10</f>
        <v/>
      </c>
    </row>
    <row r="11" spans="2:60" ht="30.75" customHeight="1" thickBot="1" x14ac:dyDescent="0.25">
      <c r="B11" s="572"/>
      <c r="C11" s="553"/>
      <c r="D11" s="110" t="e">
        <f>IF(F11="","","退所日")</f>
        <v>#REF!</v>
      </c>
      <c r="E11" s="105" t="s">
        <v>133</v>
      </c>
      <c r="F11" s="105" t="e">
        <f>#REF!&amp;""</f>
        <v>#REF!</v>
      </c>
      <c r="G11" s="105" t="s">
        <v>18</v>
      </c>
      <c r="H11" s="105" t="e">
        <f>#REF!&amp;""</f>
        <v>#REF!</v>
      </c>
      <c r="I11" s="105" t="s">
        <v>0</v>
      </c>
      <c r="J11" s="105" t="e">
        <f>#REF!&amp;""</f>
        <v>#REF!</v>
      </c>
      <c r="K11" s="105" t="s">
        <v>1</v>
      </c>
      <c r="L11" s="106" t="str">
        <f>IF(N11="","","退所日")</f>
        <v/>
      </c>
      <c r="M11" s="111" t="s">
        <v>170</v>
      </c>
      <c r="N11" s="114"/>
      <c r="O11" s="96" t="s">
        <v>171</v>
      </c>
      <c r="P11" s="114"/>
      <c r="Q11" s="103" t="s">
        <v>172</v>
      </c>
      <c r="R11" s="114"/>
      <c r="S11" s="108" t="s">
        <v>173</v>
      </c>
      <c r="AE11" s="125" t="e">
        <f>IF(D15="","",D15)</f>
        <v>#REF!</v>
      </c>
      <c r="AF11" t="e">
        <f>IF(E15="","",E15)</f>
        <v>#REF!</v>
      </c>
      <c r="AQ11" s="126"/>
      <c r="AR11" s="125" t="str">
        <f>IF(L15="","",L15)</f>
        <v/>
      </c>
      <c r="AS11" t="str">
        <f>IF(M15="","",M15)</f>
        <v/>
      </c>
      <c r="BD11" s="126"/>
      <c r="BF11" s="113" t="s">
        <v>175</v>
      </c>
      <c r="BG11" s="130" t="e">
        <f>AF11</f>
        <v>#REF!</v>
      </c>
      <c r="BH11" s="130" t="str">
        <f>AS11</f>
        <v/>
      </c>
    </row>
    <row r="12" spans="2:60" ht="30.75" customHeight="1" thickBot="1" x14ac:dyDescent="0.25">
      <c r="B12" s="579" t="s">
        <v>194</v>
      </c>
      <c r="C12" s="554"/>
      <c r="D12" s="121" t="s">
        <v>123</v>
      </c>
      <c r="E12" s="105" t="e">
        <f>#REF!&amp;""</f>
        <v>#REF!</v>
      </c>
      <c r="F12" s="105" t="s">
        <v>6</v>
      </c>
      <c r="G12" s="105" t="e">
        <f>#REF!&amp;""</f>
        <v>#REF!</v>
      </c>
      <c r="H12" s="105" t="s">
        <v>7</v>
      </c>
      <c r="I12" s="560"/>
      <c r="J12" s="564"/>
      <c r="K12" s="558"/>
      <c r="L12" s="104" t="s">
        <v>123</v>
      </c>
      <c r="M12" s="115"/>
      <c r="N12" s="97" t="s">
        <v>6</v>
      </c>
      <c r="O12" s="116"/>
      <c r="P12" s="101" t="s">
        <v>7</v>
      </c>
      <c r="Q12" s="560"/>
      <c r="R12" s="568"/>
      <c r="S12" s="564"/>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191</v>
      </c>
      <c r="BG12" s="130" t="e">
        <f>AE12</f>
        <v>#REF!</v>
      </c>
      <c r="BH12" s="130" t="str">
        <f>AR12</f>
        <v/>
      </c>
    </row>
    <row r="13" spans="2:60" ht="30.75" customHeight="1" thickBot="1" x14ac:dyDescent="0.25">
      <c r="B13" s="572"/>
      <c r="C13" s="554"/>
      <c r="D13" s="121" t="s">
        <v>124</v>
      </c>
      <c r="E13" s="105" t="e">
        <f>#REF!&amp;""</f>
        <v>#REF!</v>
      </c>
      <c r="F13" s="105" t="s">
        <v>6</v>
      </c>
      <c r="G13" s="105" t="e">
        <f>#REF!&amp;""</f>
        <v>#REF!</v>
      </c>
      <c r="H13" s="105" t="s">
        <v>7</v>
      </c>
      <c r="I13" s="565"/>
      <c r="J13" s="566"/>
      <c r="K13" s="567"/>
      <c r="L13" s="112" t="s">
        <v>124</v>
      </c>
      <c r="M13" s="115"/>
      <c r="N13" s="95" t="s">
        <v>6</v>
      </c>
      <c r="O13" s="116"/>
      <c r="P13" s="100" t="s">
        <v>7</v>
      </c>
      <c r="Q13" s="569"/>
      <c r="R13" s="568"/>
      <c r="S13" s="568"/>
    </row>
    <row r="14" spans="2:60" ht="30.75" customHeight="1" thickBot="1" x14ac:dyDescent="0.25">
      <c r="B14" s="102" t="s">
        <v>174</v>
      </c>
      <c r="C14" s="115"/>
      <c r="D14" s="570" t="e">
        <f>#REF!&amp;""</f>
        <v>#REF!</v>
      </c>
      <c r="E14" s="571"/>
      <c r="F14" s="571"/>
      <c r="G14" s="571"/>
      <c r="H14" s="571"/>
      <c r="I14" s="571"/>
      <c r="J14" s="571"/>
      <c r="K14" s="572"/>
      <c r="L14" s="573"/>
      <c r="M14" s="574"/>
      <c r="N14" s="574"/>
      <c r="O14" s="574"/>
      <c r="P14" s="574"/>
      <c r="Q14" s="574"/>
      <c r="R14" s="574"/>
      <c r="S14" s="575"/>
    </row>
    <row r="15" spans="2:60" ht="30.75" customHeight="1" thickBot="1" x14ac:dyDescent="0.25">
      <c r="B15" s="102" t="s">
        <v>195</v>
      </c>
      <c r="C15" s="115"/>
      <c r="D15" s="108" t="e">
        <f>#REF!</f>
        <v>#REF!</v>
      </c>
      <c r="E15" s="192" t="e">
        <f>VLOOKUP(D15,#REF!,2,TRUE)</f>
        <v>#REF!</v>
      </c>
      <c r="F15" s="192"/>
      <c r="G15" s="192"/>
      <c r="H15" s="192"/>
      <c r="I15" s="192"/>
      <c r="J15" s="192"/>
      <c r="K15" s="195"/>
      <c r="L15" s="114"/>
      <c r="M15" s="576" t="str">
        <f>IFERROR(VLOOKUP(L15,#REF!,2,FALSE),"")</f>
        <v/>
      </c>
      <c r="N15" s="577"/>
      <c r="O15" s="577"/>
      <c r="P15" s="577"/>
      <c r="Q15" s="577"/>
      <c r="R15" s="577"/>
      <c r="S15" s="577"/>
    </row>
    <row r="16" spans="2:60" ht="30.75" customHeight="1" thickBot="1" x14ac:dyDescent="0.25">
      <c r="B16" s="112" t="s">
        <v>196</v>
      </c>
      <c r="C16" s="136"/>
      <c r="D16" s="558" t="e">
        <f>#REF!&amp;""</f>
        <v>#REF!</v>
      </c>
      <c r="E16" s="559"/>
      <c r="F16" s="559"/>
      <c r="G16" s="559"/>
      <c r="H16" s="559"/>
      <c r="I16" s="559"/>
      <c r="J16" s="559"/>
      <c r="K16" s="560"/>
      <c r="L16" s="561"/>
      <c r="M16" s="562"/>
      <c r="N16" s="562"/>
      <c r="O16" s="562"/>
      <c r="P16" s="562"/>
      <c r="Q16" s="562"/>
      <c r="R16" s="562"/>
      <c r="S16" s="563"/>
    </row>
    <row r="17" spans="2:19" ht="92.5" customHeight="1" thickBot="1" x14ac:dyDescent="0.25">
      <c r="B17" s="102" t="s">
        <v>176</v>
      </c>
      <c r="C17" s="555"/>
      <c r="D17" s="556"/>
      <c r="E17" s="556"/>
      <c r="F17" s="556"/>
      <c r="G17" s="556"/>
      <c r="H17" s="556"/>
      <c r="I17" s="556"/>
      <c r="J17" s="556"/>
      <c r="K17" s="556"/>
      <c r="L17" s="556"/>
      <c r="M17" s="556"/>
      <c r="N17" s="556"/>
      <c r="O17" s="556"/>
      <c r="P17" s="556"/>
      <c r="Q17" s="556"/>
      <c r="R17" s="556"/>
      <c r="S17" s="557"/>
    </row>
    <row r="18" spans="2:19" ht="30.75" customHeight="1" x14ac:dyDescent="0.2"/>
    <row r="19" spans="2:19" ht="31.5" customHeight="1" x14ac:dyDescent="0.2"/>
    <row r="20" spans="2:19" ht="33.75" customHeight="1" x14ac:dyDescent="0.2"/>
    <row r="21" spans="2:19" ht="30.75" customHeight="1" x14ac:dyDescent="0.2"/>
    <row r="22" spans="2:19" ht="42" customHeight="1" x14ac:dyDescent="0.2"/>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B2:N3"/>
    <mergeCell ref="B6:R6"/>
    <mergeCell ref="B12:B13"/>
    <mergeCell ref="B8:B11"/>
    <mergeCell ref="D7:K7"/>
    <mergeCell ref="L7:S7"/>
    <mergeCell ref="AE7:AQ7"/>
    <mergeCell ref="AR7:BD7"/>
    <mergeCell ref="C8:C11"/>
    <mergeCell ref="C12:C13"/>
    <mergeCell ref="C17:S17"/>
    <mergeCell ref="D16:K16"/>
    <mergeCell ref="L16:S16"/>
    <mergeCell ref="I12:K13"/>
    <mergeCell ref="Q12:S13"/>
    <mergeCell ref="D14:K14"/>
    <mergeCell ref="L14:S14"/>
    <mergeCell ref="E15:K15"/>
    <mergeCell ref="M15:S15"/>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xr:uid="{00000000-0002-0000-0700-000000000000}">
      <formula1>$W$1:$W$2</formula1>
    </dataValidation>
    <dataValidation type="list" allowBlank="1" showInputMessage="1" showErrorMessage="1" sqref="L15" xr:uid="{00000000-0002-0000-0700-000001000000}">
      <formula1>#REF!</formula1>
    </dataValidation>
  </dataValidations>
  <pageMargins left="0.7" right="0.7" top="0.75" bottom="0.75" header="0.3" footer="0.3"/>
  <pageSetup paperSize="9" scale="61"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G280"/>
  <sheetViews>
    <sheetView view="pageBreakPreview" zoomScaleNormal="100" zoomScaleSheetLayoutView="100" workbookViewId="0">
      <selection activeCell="AA2" sqref="AA2:AC4"/>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x14ac:dyDescent="0.2">
      <c r="AB1" s="261" t="s">
        <v>208</v>
      </c>
      <c r="AC1" s="261"/>
      <c r="AD1" s="261"/>
      <c r="AE1" s="261"/>
      <c r="AF1" s="261"/>
      <c r="AG1" s="261"/>
    </row>
    <row r="2" spans="2:33" x14ac:dyDescent="0.2">
      <c r="M2" s="615" t="s">
        <v>201</v>
      </c>
      <c r="N2" s="615"/>
      <c r="O2" s="615"/>
      <c r="P2" s="615"/>
      <c r="Q2" s="615"/>
      <c r="R2" s="612" t="s">
        <v>200</v>
      </c>
      <c r="S2" s="609"/>
      <c r="T2" s="609"/>
      <c r="U2" s="609"/>
      <c r="V2" s="612" t="s">
        <v>199</v>
      </c>
      <c r="W2" s="609"/>
      <c r="X2" s="609"/>
      <c r="Y2" s="609"/>
      <c r="Z2" s="612" t="s">
        <v>198</v>
      </c>
      <c r="AA2" s="609"/>
      <c r="AB2" s="609"/>
      <c r="AC2" s="609"/>
      <c r="AD2" s="612" t="s">
        <v>197</v>
      </c>
      <c r="AE2" s="609"/>
      <c r="AF2" s="609"/>
      <c r="AG2" s="609"/>
    </row>
    <row r="3" spans="2:33" x14ac:dyDescent="0.2">
      <c r="M3" s="616"/>
      <c r="N3" s="616"/>
      <c r="O3" s="616"/>
      <c r="P3" s="616"/>
      <c r="Q3" s="616"/>
      <c r="R3" s="613"/>
      <c r="S3" s="610"/>
      <c r="T3" s="610"/>
      <c r="U3" s="610"/>
      <c r="V3" s="613"/>
      <c r="W3" s="610"/>
      <c r="X3" s="610"/>
      <c r="Y3" s="610"/>
      <c r="Z3" s="613"/>
      <c r="AA3" s="610"/>
      <c r="AB3" s="610"/>
      <c r="AC3" s="610"/>
      <c r="AD3" s="613"/>
      <c r="AE3" s="610"/>
      <c r="AF3" s="610"/>
      <c r="AG3" s="610"/>
    </row>
    <row r="4" spans="2:33" x14ac:dyDescent="0.2">
      <c r="M4" s="617"/>
      <c r="N4" s="617"/>
      <c r="O4" s="617"/>
      <c r="P4" s="617"/>
      <c r="Q4" s="617"/>
      <c r="R4" s="614"/>
      <c r="S4" s="611"/>
      <c r="T4" s="611"/>
      <c r="U4" s="611"/>
      <c r="V4" s="614"/>
      <c r="W4" s="611"/>
      <c r="X4" s="611"/>
      <c r="Y4" s="611"/>
      <c r="Z4" s="614"/>
      <c r="AA4" s="611"/>
      <c r="AB4" s="611"/>
      <c r="AC4" s="611"/>
      <c r="AD4" s="614"/>
      <c r="AE4" s="611"/>
      <c r="AF4" s="611"/>
      <c r="AG4" s="611"/>
    </row>
    <row r="5" spans="2:33" ht="31.5" customHeight="1" x14ac:dyDescent="0.2">
      <c r="B5" s="260" t="s">
        <v>154</v>
      </c>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row>
    <row r="7" spans="2:33" ht="13.5" customHeight="1" x14ac:dyDescent="0.2">
      <c r="B7" s="607" t="s">
        <v>155</v>
      </c>
      <c r="C7" s="607"/>
      <c r="D7" s="607"/>
      <c r="E7" s="607"/>
      <c r="F7" s="607"/>
      <c r="G7" s="607"/>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row>
    <row r="8" spans="2:33" ht="13.5" customHeight="1" x14ac:dyDescent="0.2">
      <c r="B8" s="607"/>
      <c r="C8" s="607"/>
      <c r="D8" s="607"/>
      <c r="E8" s="607"/>
      <c r="F8" s="607"/>
      <c r="G8" s="607"/>
      <c r="H8" s="607"/>
      <c r="I8" s="607"/>
      <c r="J8" s="607"/>
      <c r="K8" s="607"/>
      <c r="L8" s="607"/>
      <c r="M8" s="607"/>
      <c r="N8" s="607"/>
      <c r="O8" s="607"/>
      <c r="P8" s="607"/>
      <c r="Q8" s="607"/>
      <c r="R8" s="607"/>
      <c r="S8" s="607"/>
      <c r="T8" s="607"/>
      <c r="U8" s="607"/>
      <c r="V8" s="607"/>
      <c r="W8" s="607"/>
      <c r="X8" s="607"/>
      <c r="Y8" s="607"/>
      <c r="Z8" s="607"/>
      <c r="AA8" s="607"/>
      <c r="AB8" s="607"/>
      <c r="AC8" s="607"/>
      <c r="AD8" s="607"/>
      <c r="AE8" s="607"/>
      <c r="AF8" s="607"/>
      <c r="AG8" s="607"/>
    </row>
    <row r="9" spans="2:33" ht="21.75" customHeight="1" x14ac:dyDescent="0.2">
      <c r="W9" s="4" t="s">
        <v>130</v>
      </c>
      <c r="X9" s="4" t="s">
        <v>131</v>
      </c>
      <c r="Y9" s="608" t="str">
        <f>【変更】入力シート!$E$5&amp;""</f>
        <v/>
      </c>
      <c r="Z9" s="608"/>
      <c r="AA9" s="4" t="s">
        <v>18</v>
      </c>
      <c r="AB9" s="608" t="str">
        <f>【変更】入力シート!$G$5&amp;""</f>
        <v/>
      </c>
      <c r="AC9" s="608"/>
      <c r="AD9" s="4" t="s">
        <v>0</v>
      </c>
      <c r="AE9" s="608" t="str">
        <f>【変更】入力シート!$I$5&amp;""</f>
        <v/>
      </c>
      <c r="AF9" s="608"/>
      <c r="AG9" s="4" t="s">
        <v>1</v>
      </c>
    </row>
    <row r="10" spans="2:33" ht="21.75" customHeight="1" x14ac:dyDescent="0.2">
      <c r="B10" s="1" t="s">
        <v>14</v>
      </c>
    </row>
    <row r="11" spans="2:33" ht="18" customHeight="1" x14ac:dyDescent="0.2">
      <c r="T11" s="2"/>
      <c r="U11" s="606"/>
      <c r="V11" s="606"/>
      <c r="W11" s="606"/>
      <c r="X11" s="606"/>
      <c r="Y11" s="606"/>
      <c r="Z11" s="606"/>
      <c r="AA11" s="606"/>
      <c r="AB11" s="606"/>
      <c r="AC11" s="606"/>
      <c r="AD11" s="606"/>
      <c r="AE11" s="606"/>
      <c r="AF11" s="606"/>
    </row>
    <row r="12" spans="2:33" ht="18" customHeight="1" x14ac:dyDescent="0.2">
      <c r="P12" s="248" t="s">
        <v>15</v>
      </c>
      <c r="Q12" s="248"/>
      <c r="R12" s="248"/>
      <c r="S12" s="248"/>
      <c r="T12" s="604" t="e">
        <f>IF(#REF!="","",#REF!)</f>
        <v>#REF!</v>
      </c>
      <c r="U12" s="604"/>
      <c r="V12" s="604"/>
      <c r="W12" s="604"/>
      <c r="X12" s="604"/>
      <c r="Y12" s="604"/>
      <c r="Z12" s="604"/>
      <c r="AA12" s="604"/>
      <c r="AB12" s="604"/>
      <c r="AC12" s="604"/>
      <c r="AD12" s="604"/>
      <c r="AE12" s="604"/>
      <c r="AF12" s="604"/>
      <c r="AG12" s="3"/>
    </row>
    <row r="13" spans="2:33" ht="18" customHeight="1" x14ac:dyDescent="0.2">
      <c r="L13" s="60"/>
      <c r="M13" s="60"/>
      <c r="N13" s="60"/>
      <c r="O13" s="60"/>
      <c r="P13" s="605" t="s">
        <v>16</v>
      </c>
      <c r="Q13" s="605"/>
      <c r="R13" s="605"/>
      <c r="S13" s="605"/>
      <c r="T13" s="210" t="e">
        <f>IF(【変更】入力シート!$L$16="",IF(【変更】入力シート!$D$16="","",【変更】入力シート!$D$16),【変更】入力シート!$L$16)</f>
        <v>#REF!</v>
      </c>
      <c r="U13" s="210"/>
      <c r="V13" s="210"/>
      <c r="W13" s="210"/>
      <c r="X13" s="210"/>
      <c r="Y13" s="210"/>
      <c r="Z13" s="210"/>
      <c r="AA13" s="210"/>
      <c r="AB13" s="210"/>
      <c r="AC13" s="210"/>
      <c r="AD13" s="210"/>
      <c r="AE13" s="210"/>
      <c r="AF13" s="210"/>
      <c r="AG13" s="3"/>
    </row>
    <row r="14" spans="2:33" ht="18" customHeight="1" x14ac:dyDescent="0.2">
      <c r="P14" s="257" t="s">
        <v>17</v>
      </c>
      <c r="Q14" s="257"/>
      <c r="R14" s="257"/>
      <c r="S14" s="257"/>
      <c r="T14" s="210" t="e">
        <f>IF(#REF!="","",#REF!)</f>
        <v>#REF!</v>
      </c>
      <c r="U14" s="210"/>
      <c r="V14" s="210"/>
      <c r="W14" s="210"/>
      <c r="X14" s="210"/>
      <c r="Y14" s="210"/>
      <c r="Z14" s="210"/>
      <c r="AA14" s="210"/>
      <c r="AB14" s="210"/>
      <c r="AC14" s="210"/>
      <c r="AD14" s="210"/>
      <c r="AE14" s="210"/>
      <c r="AF14" s="210"/>
      <c r="AG14" s="3"/>
    </row>
    <row r="15" spans="2:33" ht="5.25" customHeight="1" thickBot="1" x14ac:dyDescent="0.25"/>
    <row r="16" spans="2:33" s="2" customFormat="1" ht="18.75" customHeight="1" x14ac:dyDescent="0.2">
      <c r="B16" s="239" t="s">
        <v>9</v>
      </c>
      <c r="C16" s="240"/>
      <c r="D16" s="241"/>
      <c r="E16" s="242" t="e">
        <f>IF(#REF!="","",#REF!)</f>
        <v>#REF!</v>
      </c>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3"/>
    </row>
    <row r="17" spans="2:33" s="2" customFormat="1" ht="19.5" customHeight="1" x14ac:dyDescent="0.2">
      <c r="B17" s="244" t="s">
        <v>10</v>
      </c>
      <c r="C17" s="245"/>
      <c r="D17" s="246"/>
      <c r="E17" s="68"/>
      <c r="F17" s="68"/>
      <c r="G17" s="68"/>
      <c r="H17" s="68" t="e">
        <f>IF(#REF!="","",#REF!)</f>
        <v>#REF!</v>
      </c>
      <c r="I17" s="68" t="s">
        <v>0</v>
      </c>
      <c r="J17" s="68"/>
      <c r="K17" s="68"/>
      <c r="L17" s="68" t="e">
        <f>IF(#REF!="","",#REF!)</f>
        <v>#REF!</v>
      </c>
      <c r="M17" s="68" t="s">
        <v>1</v>
      </c>
      <c r="N17" s="68"/>
      <c r="O17" s="68" t="s">
        <v>2</v>
      </c>
      <c r="P17" s="68" t="s">
        <v>3</v>
      </c>
      <c r="Q17" s="68"/>
      <c r="R17" s="250" t="s">
        <v>126</v>
      </c>
      <c r="S17" s="251"/>
      <c r="T17" s="251"/>
      <c r="U17" s="251"/>
      <c r="V17" s="252"/>
      <c r="W17" s="68"/>
      <c r="X17" s="68" t="s">
        <v>4</v>
      </c>
      <c r="Y17" s="68" t="s">
        <v>5</v>
      </c>
      <c r="Z17" s="68"/>
      <c r="AA17" s="68"/>
      <c r="AB17" s="68" t="e">
        <f>IF(#REF!="","",#REF!)</f>
        <v>#REF!</v>
      </c>
      <c r="AC17" s="68" t="s">
        <v>6</v>
      </c>
      <c r="AD17" s="68"/>
      <c r="AE17" s="68"/>
      <c r="AF17" s="68" t="e">
        <f>IF(#REF!="","",#REF!)</f>
        <v>#REF!</v>
      </c>
      <c r="AG17" s="62" t="s">
        <v>7</v>
      </c>
    </row>
    <row r="18" spans="2:33" s="2" customFormat="1" ht="19.5" customHeight="1" x14ac:dyDescent="0.2">
      <c r="B18" s="247"/>
      <c r="C18" s="248"/>
      <c r="D18" s="249"/>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253"/>
      <c r="S18" s="254"/>
      <c r="T18" s="254"/>
      <c r="U18" s="254"/>
      <c r="V18" s="255"/>
      <c r="W18" s="65"/>
      <c r="X18" s="65" t="s">
        <v>19</v>
      </c>
      <c r="Y18" s="65" t="s">
        <v>5</v>
      </c>
      <c r="Z18" s="65"/>
      <c r="AA18" s="65"/>
      <c r="AB18" s="65" t="e">
        <f>IF(#REF!="","",#REF!)</f>
        <v>#REF!</v>
      </c>
      <c r="AC18" s="65" t="s">
        <v>6</v>
      </c>
      <c r="AD18" s="65"/>
      <c r="AE18" s="65"/>
      <c r="AF18" s="65" t="e">
        <f>IF(#REF!="","",#REF!)</f>
        <v>#REF!</v>
      </c>
      <c r="AG18" s="63" t="s">
        <v>7</v>
      </c>
    </row>
    <row r="19" spans="2:33" s="2" customFormat="1" ht="21" customHeight="1" x14ac:dyDescent="0.2">
      <c r="B19" s="256" t="s">
        <v>11</v>
      </c>
      <c r="C19" s="257"/>
      <c r="D19" s="258"/>
      <c r="E19" s="209" t="e">
        <f>IF(#REF!=1,#REF!,IF(OR(#REF!=2,#REF!=3),#REF!,IF(#REF!=4,#REF!,IF(#REF!=5,#REF!,""))))</f>
        <v>#REF!</v>
      </c>
      <c r="F19" s="210"/>
      <c r="G19" s="210"/>
      <c r="H19" s="210"/>
      <c r="I19" s="210"/>
      <c r="J19" s="210"/>
      <c r="K19" s="210"/>
      <c r="L19" s="210"/>
      <c r="M19" s="210"/>
      <c r="N19" s="210"/>
      <c r="O19" s="210"/>
      <c r="P19" s="210"/>
      <c r="Q19" s="210"/>
      <c r="R19" s="210"/>
      <c r="S19" s="210"/>
      <c r="T19" s="210"/>
      <c r="U19" s="210"/>
      <c r="V19" s="210" t="e">
        <f>IF(#REF!="","",CONCATENATE(#REF!,#REF!,#REF!))</f>
        <v>#REF!</v>
      </c>
      <c r="W19" s="210"/>
      <c r="X19" s="210"/>
      <c r="Y19" s="210"/>
      <c r="Z19" s="210"/>
      <c r="AA19" s="210"/>
      <c r="AB19" s="210"/>
      <c r="AC19" s="210"/>
      <c r="AD19" s="210"/>
      <c r="AE19" s="210"/>
      <c r="AF19" s="210"/>
      <c r="AG19" s="211"/>
    </row>
    <row r="20" spans="2:33" s="2" customFormat="1" ht="21" customHeight="1" x14ac:dyDescent="0.2">
      <c r="B20" s="599" t="s">
        <v>12</v>
      </c>
      <c r="C20" s="600"/>
      <c r="D20" s="601"/>
      <c r="E20" s="602" t="e">
        <f>IF(#REF!="","",#REF!)</f>
        <v>#REF!</v>
      </c>
      <c r="F20" s="602"/>
      <c r="G20" s="602"/>
      <c r="H20" s="602"/>
      <c r="I20" s="602"/>
      <c r="J20" s="602"/>
      <c r="K20" s="602"/>
      <c r="L20" s="602"/>
      <c r="M20" s="602"/>
      <c r="N20" s="602"/>
      <c r="O20" s="602"/>
      <c r="P20" s="602"/>
      <c r="Q20" s="602"/>
      <c r="R20" s="602"/>
      <c r="S20" s="602"/>
      <c r="T20" s="602"/>
      <c r="U20" s="602"/>
      <c r="V20" s="602"/>
      <c r="W20" s="602"/>
      <c r="X20" s="602"/>
      <c r="Y20" s="602"/>
      <c r="Z20" s="602"/>
      <c r="AA20" s="602"/>
      <c r="AB20" s="602"/>
      <c r="AC20" s="602"/>
      <c r="AD20" s="602"/>
      <c r="AE20" s="602"/>
      <c r="AF20" s="602"/>
      <c r="AG20" s="603"/>
    </row>
    <row r="21" spans="2:33" s="2" customFormat="1" ht="21" customHeight="1" x14ac:dyDescent="0.2">
      <c r="B21" s="237" t="s">
        <v>156</v>
      </c>
      <c r="C21" s="212" t="s">
        <v>157</v>
      </c>
      <c r="D21" s="212"/>
      <c r="E21" s="212"/>
      <c r="F21" s="212"/>
      <c r="G21" s="212"/>
      <c r="H21" s="212"/>
      <c r="I21" s="212"/>
      <c r="J21" s="212"/>
      <c r="K21" s="212"/>
      <c r="L21" s="212"/>
      <c r="M21" s="212"/>
      <c r="N21" s="212" t="s">
        <v>158</v>
      </c>
      <c r="O21" s="212"/>
      <c r="P21" s="212"/>
      <c r="Q21" s="212"/>
      <c r="R21" s="212"/>
      <c r="S21" s="212"/>
      <c r="T21" s="212"/>
      <c r="U21" s="212"/>
      <c r="V21" s="212"/>
      <c r="W21" s="212"/>
      <c r="X21" s="212" t="s">
        <v>159</v>
      </c>
      <c r="Y21" s="212"/>
      <c r="Z21" s="212"/>
      <c r="AA21" s="212"/>
      <c r="AB21" s="212"/>
      <c r="AC21" s="212"/>
      <c r="AD21" s="212"/>
      <c r="AE21" s="212"/>
      <c r="AF21" s="212"/>
      <c r="AG21" s="213"/>
    </row>
    <row r="22" spans="2:33" s="2" customFormat="1" ht="21" customHeight="1" x14ac:dyDescent="0.2">
      <c r="B22" s="237"/>
      <c r="C22" s="587" t="str">
        <f>【変更】入力シート!AB1&amp;""</f>
        <v/>
      </c>
      <c r="D22" s="587"/>
      <c r="E22" s="587"/>
      <c r="F22" s="587"/>
      <c r="G22" s="587"/>
      <c r="H22" s="587"/>
      <c r="I22" s="587"/>
      <c r="J22" s="587"/>
      <c r="K22" s="587"/>
      <c r="L22" s="587"/>
      <c r="M22" s="587"/>
      <c r="N22" s="585" t="str">
        <f>【変更】入力シート!AC1&amp;""</f>
        <v/>
      </c>
      <c r="O22" s="585"/>
      <c r="P22" s="585"/>
      <c r="Q22" s="585"/>
      <c r="R22" s="585"/>
      <c r="S22" s="585"/>
      <c r="T22" s="585"/>
      <c r="U22" s="585"/>
      <c r="V22" s="585"/>
      <c r="W22" s="585"/>
      <c r="X22" s="585" t="str">
        <f>【変更】入力シート!AD1&amp;""</f>
        <v/>
      </c>
      <c r="Y22" s="585"/>
      <c r="Z22" s="585"/>
      <c r="AA22" s="585"/>
      <c r="AB22" s="585"/>
      <c r="AC22" s="585"/>
      <c r="AD22" s="585"/>
      <c r="AE22" s="585"/>
      <c r="AF22" s="585"/>
      <c r="AG22" s="586"/>
    </row>
    <row r="23" spans="2:33" s="2" customFormat="1" ht="21" customHeight="1" x14ac:dyDescent="0.2">
      <c r="B23" s="237"/>
      <c r="C23" s="587" t="str">
        <f>【変更】入力シート!AB2&amp;""</f>
        <v/>
      </c>
      <c r="D23" s="587"/>
      <c r="E23" s="587"/>
      <c r="F23" s="587"/>
      <c r="G23" s="587"/>
      <c r="H23" s="587"/>
      <c r="I23" s="587"/>
      <c r="J23" s="587"/>
      <c r="K23" s="587"/>
      <c r="L23" s="587"/>
      <c r="M23" s="587"/>
      <c r="N23" s="585" t="str">
        <f>【変更】入力シート!AC2&amp;""</f>
        <v/>
      </c>
      <c r="O23" s="585"/>
      <c r="P23" s="585"/>
      <c r="Q23" s="585"/>
      <c r="R23" s="585"/>
      <c r="S23" s="585"/>
      <c r="T23" s="585"/>
      <c r="U23" s="585"/>
      <c r="V23" s="585"/>
      <c r="W23" s="585"/>
      <c r="X23" s="585" t="str">
        <f>【変更】入力シート!AD2&amp;""</f>
        <v/>
      </c>
      <c r="Y23" s="585"/>
      <c r="Z23" s="585"/>
      <c r="AA23" s="585"/>
      <c r="AB23" s="585"/>
      <c r="AC23" s="585"/>
      <c r="AD23" s="585"/>
      <c r="AE23" s="585"/>
      <c r="AF23" s="585"/>
      <c r="AG23" s="586"/>
    </row>
    <row r="24" spans="2:33" s="2" customFormat="1" ht="21" customHeight="1" x14ac:dyDescent="0.2">
      <c r="B24" s="237"/>
      <c r="C24" s="587" t="str">
        <f>【変更】入力シート!AB3&amp;""</f>
        <v/>
      </c>
      <c r="D24" s="587"/>
      <c r="E24" s="587"/>
      <c r="F24" s="587"/>
      <c r="G24" s="587"/>
      <c r="H24" s="587"/>
      <c r="I24" s="587"/>
      <c r="J24" s="587"/>
      <c r="K24" s="587"/>
      <c r="L24" s="587"/>
      <c r="M24" s="587"/>
      <c r="N24" s="585" t="str">
        <f>【変更】入力シート!AC3&amp;""</f>
        <v/>
      </c>
      <c r="O24" s="585"/>
      <c r="P24" s="585"/>
      <c r="Q24" s="585"/>
      <c r="R24" s="585"/>
      <c r="S24" s="585"/>
      <c r="T24" s="585"/>
      <c r="U24" s="585"/>
      <c r="V24" s="585"/>
      <c r="W24" s="585"/>
      <c r="X24" s="585" t="str">
        <f>【変更】入力シート!AD3&amp;""</f>
        <v/>
      </c>
      <c r="Y24" s="585"/>
      <c r="Z24" s="585"/>
      <c r="AA24" s="585"/>
      <c r="AB24" s="585"/>
      <c r="AC24" s="585"/>
      <c r="AD24" s="585"/>
      <c r="AE24" s="585"/>
      <c r="AF24" s="585"/>
      <c r="AG24" s="586"/>
    </row>
    <row r="25" spans="2:33" s="2" customFormat="1" ht="21" customHeight="1" x14ac:dyDescent="0.2">
      <c r="B25" s="237"/>
      <c r="C25" s="587" t="str">
        <f>【変更】入力シート!AB4&amp;""</f>
        <v/>
      </c>
      <c r="D25" s="587"/>
      <c r="E25" s="587"/>
      <c r="F25" s="587"/>
      <c r="G25" s="587"/>
      <c r="H25" s="587"/>
      <c r="I25" s="587"/>
      <c r="J25" s="587"/>
      <c r="K25" s="587"/>
      <c r="L25" s="587"/>
      <c r="M25" s="587"/>
      <c r="N25" s="585" t="str">
        <f>【変更】入力シート!AC4&amp;""</f>
        <v/>
      </c>
      <c r="O25" s="585"/>
      <c r="P25" s="585"/>
      <c r="Q25" s="585"/>
      <c r="R25" s="585"/>
      <c r="S25" s="585"/>
      <c r="T25" s="585"/>
      <c r="U25" s="585"/>
      <c r="V25" s="585"/>
      <c r="W25" s="585"/>
      <c r="X25" s="585" t="str">
        <f>【変更】入力シート!AD4&amp;""</f>
        <v/>
      </c>
      <c r="Y25" s="585"/>
      <c r="Z25" s="585"/>
      <c r="AA25" s="585"/>
      <c r="AB25" s="585"/>
      <c r="AC25" s="585"/>
      <c r="AD25" s="585"/>
      <c r="AE25" s="585"/>
      <c r="AF25" s="585"/>
      <c r="AG25" s="586"/>
    </row>
    <row r="26" spans="2:33" s="2" customFormat="1" ht="21" customHeight="1" x14ac:dyDescent="0.2">
      <c r="B26" s="237"/>
      <c r="C26" s="587" t="str">
        <f>【変更】入力シート!AB5&amp;""</f>
        <v/>
      </c>
      <c r="D26" s="587"/>
      <c r="E26" s="587"/>
      <c r="F26" s="587"/>
      <c r="G26" s="587"/>
      <c r="H26" s="587"/>
      <c r="I26" s="587"/>
      <c r="J26" s="587"/>
      <c r="K26" s="587"/>
      <c r="L26" s="587"/>
      <c r="M26" s="587"/>
      <c r="N26" s="585" t="str">
        <f>【変更】入力シート!AC5&amp;""</f>
        <v/>
      </c>
      <c r="O26" s="585"/>
      <c r="P26" s="585"/>
      <c r="Q26" s="585"/>
      <c r="R26" s="585"/>
      <c r="S26" s="585"/>
      <c r="T26" s="585"/>
      <c r="U26" s="585"/>
      <c r="V26" s="585"/>
      <c r="W26" s="585"/>
      <c r="X26" s="585" t="str">
        <f>【変更】入力シート!AD5&amp;""</f>
        <v/>
      </c>
      <c r="Y26" s="585"/>
      <c r="Z26" s="585"/>
      <c r="AA26" s="585"/>
      <c r="AB26" s="585"/>
      <c r="AC26" s="585"/>
      <c r="AD26" s="585"/>
      <c r="AE26" s="585"/>
      <c r="AF26" s="585"/>
      <c r="AG26" s="586"/>
    </row>
    <row r="27" spans="2:33" s="2" customFormat="1" ht="21" hidden="1" customHeight="1" x14ac:dyDescent="0.2">
      <c r="B27" s="237"/>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3"/>
    </row>
    <row r="28" spans="2:33" s="2" customFormat="1" ht="21" hidden="1" customHeight="1" x14ac:dyDescent="0.2">
      <c r="B28" s="237"/>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3"/>
    </row>
    <row r="29" spans="2:33" s="2" customFormat="1" ht="21" hidden="1" customHeight="1" x14ac:dyDescent="0.2">
      <c r="B29" s="237"/>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3"/>
    </row>
    <row r="30" spans="2:33" s="2" customFormat="1" ht="21" hidden="1" customHeight="1" x14ac:dyDescent="0.2">
      <c r="B30" s="237"/>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3"/>
    </row>
    <row r="31" spans="2:33" s="2" customFormat="1" ht="21" hidden="1" customHeight="1" x14ac:dyDescent="0.2">
      <c r="B31" s="237"/>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3"/>
    </row>
    <row r="32" spans="2:33" s="2" customFormat="1" ht="21" hidden="1" customHeight="1" x14ac:dyDescent="0.2">
      <c r="B32" s="237"/>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3"/>
    </row>
    <row r="33" spans="2:33" s="2" customFormat="1" ht="21" hidden="1" customHeight="1" x14ac:dyDescent="0.2">
      <c r="B33" s="237"/>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3"/>
    </row>
    <row r="34" spans="2:33" s="2" customFormat="1" ht="21" hidden="1" customHeight="1" x14ac:dyDescent="0.2">
      <c r="B34" s="238"/>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3"/>
    </row>
    <row r="35" spans="2:33" s="2" customFormat="1" ht="21" hidden="1" customHeight="1" x14ac:dyDescent="0.2">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x14ac:dyDescent="0.2">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x14ac:dyDescent="0.2">
      <c r="B37" s="216" t="s">
        <v>160</v>
      </c>
      <c r="C37" s="580" t="str">
        <f>【変更】入力シート!C17&amp;""</f>
        <v/>
      </c>
      <c r="D37" s="581"/>
      <c r="E37" s="581"/>
      <c r="F37" s="581"/>
      <c r="G37" s="581"/>
      <c r="H37" s="581"/>
      <c r="I37" s="581"/>
      <c r="J37" s="581"/>
      <c r="K37" s="581"/>
      <c r="L37" s="581"/>
      <c r="M37" s="581"/>
      <c r="N37" s="581"/>
      <c r="O37" s="581"/>
      <c r="P37" s="581"/>
      <c r="Q37" s="581"/>
      <c r="R37" s="581"/>
      <c r="S37" s="581"/>
      <c r="T37" s="581"/>
      <c r="U37" s="581"/>
      <c r="V37" s="581"/>
      <c r="W37" s="581"/>
      <c r="X37" s="581"/>
      <c r="Y37" s="581"/>
      <c r="Z37" s="581"/>
      <c r="AA37" s="581"/>
      <c r="AB37" s="581"/>
      <c r="AC37" s="581"/>
      <c r="AD37" s="581"/>
      <c r="AE37" s="581"/>
      <c r="AF37" s="581"/>
      <c r="AG37" s="582"/>
    </row>
    <row r="38" spans="2:33" s="2" customFormat="1" ht="21" customHeight="1" x14ac:dyDescent="0.2">
      <c r="B38" s="217"/>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4"/>
    </row>
    <row r="39" spans="2:33" s="2" customFormat="1" ht="21" hidden="1" customHeight="1" x14ac:dyDescent="0.2">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x14ac:dyDescent="0.2">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x14ac:dyDescent="0.2">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x14ac:dyDescent="0.2">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x14ac:dyDescent="0.2">
      <c r="B43" s="222" t="s">
        <v>8</v>
      </c>
      <c r="C43" s="595"/>
      <c r="D43" s="226"/>
      <c r="E43" s="226"/>
      <c r="F43" s="226"/>
      <c r="G43" s="226"/>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7"/>
    </row>
    <row r="44" spans="2:33" s="2" customFormat="1" ht="10.5" customHeight="1" x14ac:dyDescent="0.2">
      <c r="B44" s="223"/>
      <c r="C44" s="228"/>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30"/>
    </row>
    <row r="45" spans="2:33" s="2" customFormat="1" ht="11.25" customHeight="1" x14ac:dyDescent="0.2">
      <c r="B45" s="223"/>
      <c r="C45" s="228"/>
      <c r="D45" s="229"/>
      <c r="E45" s="229"/>
      <c r="F45" s="229"/>
      <c r="G45" s="229"/>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30"/>
    </row>
    <row r="46" spans="2:33" s="2" customFormat="1" ht="10.5" customHeight="1" x14ac:dyDescent="0.2">
      <c r="B46" s="594"/>
      <c r="C46" s="596"/>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8"/>
    </row>
    <row r="47" spans="2:33" s="2" customFormat="1" ht="13.5" hidden="1" customHeight="1" x14ac:dyDescent="0.2">
      <c r="B47" s="588" t="s">
        <v>161</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90"/>
    </row>
    <row r="48" spans="2:33" s="2" customFormat="1" ht="13.5" thickBot="1" x14ac:dyDescent="0.25">
      <c r="B48" s="591"/>
      <c r="C48" s="592"/>
      <c r="D48" s="592"/>
      <c r="E48" s="592"/>
      <c r="F48" s="592"/>
      <c r="G48" s="592"/>
      <c r="H48" s="592"/>
      <c r="I48" s="592"/>
      <c r="J48" s="592"/>
      <c r="K48" s="592"/>
      <c r="L48" s="592"/>
      <c r="M48" s="592"/>
      <c r="N48" s="592"/>
      <c r="O48" s="592"/>
      <c r="P48" s="592"/>
      <c r="Q48" s="592"/>
      <c r="R48" s="592"/>
      <c r="S48" s="592"/>
      <c r="T48" s="592"/>
      <c r="U48" s="592"/>
      <c r="V48" s="592"/>
      <c r="W48" s="592"/>
      <c r="X48" s="592"/>
      <c r="Y48" s="592"/>
      <c r="Z48" s="592"/>
      <c r="AA48" s="592"/>
      <c r="AB48" s="592"/>
      <c r="AC48" s="592"/>
      <c r="AD48" s="592"/>
      <c r="AE48" s="592"/>
      <c r="AF48" s="592"/>
      <c r="AG48" s="593"/>
    </row>
    <row r="49" spans="2:33" s="2" customFormat="1" x14ac:dyDescent="0.2">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x14ac:dyDescent="0.2"/>
    <row r="51" spans="2:33" s="2" customFormat="1" x14ac:dyDescent="0.2"/>
    <row r="52" spans="2:33" s="2" customFormat="1" x14ac:dyDescent="0.2"/>
    <row r="53" spans="2:33" s="2" customFormat="1" x14ac:dyDescent="0.2"/>
    <row r="54" spans="2:33" s="2" customFormat="1" x14ac:dyDescent="0.2"/>
    <row r="55" spans="2:33" s="2" customFormat="1" ht="18" customHeight="1" x14ac:dyDescent="0.2"/>
    <row r="56" spans="2:33" s="2" customFormat="1" ht="13.5" customHeight="1" x14ac:dyDescent="0.2"/>
    <row r="57" spans="2:33" s="2" customFormat="1" ht="13.5" customHeight="1" x14ac:dyDescent="0.2"/>
    <row r="58" spans="2:33" s="2" customFormat="1" x14ac:dyDescent="0.2"/>
    <row r="59" spans="2:33" s="2" customFormat="1" ht="13.5" customHeight="1" x14ac:dyDescent="0.2"/>
    <row r="60" spans="2:33" s="2" customFormat="1" x14ac:dyDescent="0.2"/>
    <row r="61" spans="2:33" s="2" customFormat="1" x14ac:dyDescent="0.2"/>
    <row r="62" spans="2:33" s="2" customFormat="1" x14ac:dyDescent="0.2"/>
    <row r="63" spans="2:33" s="2" customFormat="1" x14ac:dyDescent="0.2"/>
    <row r="64" spans="2:33" s="2" customFormat="1" x14ac:dyDescent="0.2"/>
    <row r="65" s="2" customFormat="1" ht="13.5" customHeight="1" x14ac:dyDescent="0.2"/>
    <row r="66" s="2" customFormat="1" x14ac:dyDescent="0.2"/>
    <row r="67" s="2" customFormat="1" ht="36" customHeight="1" x14ac:dyDescent="0.2"/>
    <row r="68" s="2" customFormat="1" ht="13.5" customHeight="1" x14ac:dyDescent="0.2"/>
    <row r="69" s="2" customFormat="1" x14ac:dyDescent="0.2"/>
    <row r="70" s="2" customFormat="1" x14ac:dyDescent="0.2"/>
    <row r="71" s="2" customFormat="1" ht="13.5" customHeight="1" x14ac:dyDescent="0.2"/>
    <row r="72" s="2" customFormat="1" x14ac:dyDescent="0.2"/>
    <row r="73" s="2" customFormat="1" ht="13.5" customHeight="1" x14ac:dyDescent="0.2"/>
    <row r="74" s="2" customFormat="1" x14ac:dyDescent="0.2"/>
    <row r="75" s="2" customFormat="1" ht="13.5" customHeight="1" x14ac:dyDescent="0.2"/>
    <row r="76" s="2" customFormat="1" ht="36" customHeight="1" x14ac:dyDescent="0.2"/>
    <row r="77" s="2" customFormat="1" x14ac:dyDescent="0.2"/>
    <row r="78" s="2" customFormat="1" x14ac:dyDescent="0.2"/>
    <row r="79" s="2" customFormat="1" ht="13.5" customHeight="1" x14ac:dyDescent="0.2"/>
    <row r="80" s="2" customFormat="1" x14ac:dyDescent="0.2"/>
    <row r="81" s="2" customFormat="1" x14ac:dyDescent="0.2"/>
    <row r="82" s="2" customFormat="1" x14ac:dyDescent="0.2"/>
    <row r="83" s="2" customFormat="1" ht="13.5" customHeight="1" x14ac:dyDescent="0.2"/>
    <row r="84" s="2" customFormat="1" x14ac:dyDescent="0.2"/>
    <row r="85" s="2" customFormat="1" x14ac:dyDescent="0.2"/>
    <row r="86" s="2" customFormat="1" ht="13.5" customHeight="1" x14ac:dyDescent="0.2"/>
    <row r="87" s="2" customFormat="1" x14ac:dyDescent="0.2"/>
    <row r="88" s="2" customFormat="1" x14ac:dyDescent="0.2"/>
    <row r="89" s="2" customFormat="1" x14ac:dyDescent="0.2"/>
    <row r="90" s="2" customFormat="1" x14ac:dyDescent="0.2"/>
    <row r="91" s="2" customFormat="1" ht="13.5" customHeigh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sheetData>
  <sheetProtection selectLockedCells="1"/>
  <mergeCells count="79">
    <mergeCell ref="R2:R4"/>
    <mergeCell ref="V2:V4"/>
    <mergeCell ref="Z2:Z4"/>
    <mergeCell ref="AD2:AD4"/>
    <mergeCell ref="M2:Q4"/>
    <mergeCell ref="AB1:AG1"/>
    <mergeCell ref="AE2:AG4"/>
    <mergeCell ref="AA2:AC4"/>
    <mergeCell ref="W2:Y4"/>
    <mergeCell ref="S2:U4"/>
    <mergeCell ref="U11:AF11"/>
    <mergeCell ref="B5:AG5"/>
    <mergeCell ref="B7:AG8"/>
    <mergeCell ref="Y9:Z9"/>
    <mergeCell ref="AB9:AC9"/>
    <mergeCell ref="AE9:AF9"/>
    <mergeCell ref="P12:S12"/>
    <mergeCell ref="T12:AF12"/>
    <mergeCell ref="P13:S13"/>
    <mergeCell ref="T13:AF13"/>
    <mergeCell ref="P14:S14"/>
    <mergeCell ref="T14:AF14"/>
    <mergeCell ref="X23:AG23"/>
    <mergeCell ref="B20:D20"/>
    <mergeCell ref="E20:AG20"/>
    <mergeCell ref="B16:D16"/>
    <mergeCell ref="E16:AG16"/>
    <mergeCell ref="B17:D18"/>
    <mergeCell ref="R17:V18"/>
    <mergeCell ref="B19:D19"/>
    <mergeCell ref="E19:U19"/>
    <mergeCell ref="V19:AG19"/>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C24:M24"/>
    <mergeCell ref="N24:W24"/>
    <mergeCell ref="X24:AG24"/>
    <mergeCell ref="C25:M25"/>
    <mergeCell ref="N25:W25"/>
    <mergeCell ref="X25:AG25"/>
    <mergeCell ref="X26:AG26"/>
    <mergeCell ref="C27:M27"/>
    <mergeCell ref="N27:W27"/>
    <mergeCell ref="X27:AG27"/>
    <mergeCell ref="C28:M28"/>
    <mergeCell ref="N28:W28"/>
    <mergeCell ref="X28:AG28"/>
    <mergeCell ref="N26:W26"/>
    <mergeCell ref="C29:M29"/>
    <mergeCell ref="N29:W29"/>
    <mergeCell ref="X29:AG29"/>
    <mergeCell ref="C30:M30"/>
    <mergeCell ref="N30:W30"/>
    <mergeCell ref="X30:AG30"/>
    <mergeCell ref="C31:M31"/>
    <mergeCell ref="N31:W31"/>
    <mergeCell ref="X31:AG31"/>
    <mergeCell ref="C32:M32"/>
    <mergeCell ref="N32:W32"/>
    <mergeCell ref="X32:AG32"/>
    <mergeCell ref="C34:M34"/>
    <mergeCell ref="N34:W34"/>
    <mergeCell ref="X34:AG34"/>
    <mergeCell ref="B37:B38"/>
    <mergeCell ref="C37:AG38"/>
  </mergeCells>
  <phoneticPr fontId="1"/>
  <pageMargins left="0.51181102362204722" right="0.51181102362204722" top="7.874015748031496E-2" bottom="7.874015748031496E-2" header="0" footer="0"/>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【非表示】利用許可書</vt:lpstr>
      <vt:lpstr>入力シート</vt:lpstr>
      <vt:lpstr>【記入不要】利用申請書</vt:lpstr>
      <vt:lpstr>活動日程表【小学校等・野炊なし】</vt:lpstr>
      <vt:lpstr>活動日程表【小学校等・1日目野炊あり】</vt:lpstr>
      <vt:lpstr>活動日程表【小学校等・2日目野炊あり】</vt:lpstr>
      <vt:lpstr>一覧表</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活動日程表【小学校等・1日目野炊あり】!Print_Area</vt:lpstr>
      <vt:lpstr>活動日程表【小学校等・2日目野炊あり】!Print_Area</vt:lpstr>
      <vt:lpstr>活動日程表【小学校等・野炊なし】!Print_Area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2026-03-24T08:03:23Z</dcterms:modified>
</cp:coreProperties>
</file>