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aveExternalLinkValues="0"/>
  <xr:revisionPtr revIDLastSave="0" documentId="13_ncr:1_{582EFB81-7BAA-459F-A8E6-77CBAE552F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財政" sheetId="561" r:id="rId1"/>
    <sheet name="17-1" sheetId="626" r:id="rId2"/>
    <sheet name="17-2" sheetId="627" r:id="rId3"/>
    <sheet name="17-3" sheetId="628" r:id="rId4"/>
    <sheet name="17-4(1)" sheetId="629" r:id="rId5"/>
    <sheet name="17-4(2)" sheetId="630" r:id="rId6"/>
    <sheet name="17-4(3)" sheetId="631" r:id="rId7"/>
    <sheet name="17-4(4)" sheetId="632" r:id="rId8"/>
    <sheet name="17-4(5)" sheetId="633" r:id="rId9"/>
    <sheet name="17-4(6)" sheetId="634" r:id="rId10"/>
    <sheet name="17-4(7)" sheetId="635" r:id="rId11"/>
    <sheet name="17-5(1)" sheetId="636" r:id="rId12"/>
    <sheet name="17-5(2)" sheetId="637" r:id="rId13"/>
    <sheet name="17-6(1)" sheetId="639" r:id="rId14"/>
    <sheet name="17-6(2)" sheetId="640" r:id="rId15"/>
    <sheet name="17-7(1)(2)" sheetId="641" r:id="rId16"/>
    <sheet name="17-7(3)" sheetId="642" r:id="rId17"/>
    <sheet name="17-8" sheetId="643" r:id="rId18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 localSheetId="6">#REF!</definedName>
    <definedName name="DBコピー先" localSheetId="7">#REF!</definedName>
    <definedName name="DBコピー先" localSheetId="8">#REF!</definedName>
    <definedName name="DBコピー先" localSheetId="9">#REF!</definedName>
    <definedName name="DBコピー先" localSheetId="10">#REF!</definedName>
    <definedName name="DBコピー先" localSheetId="11">#REF!</definedName>
    <definedName name="DBコピー先" localSheetId="13">#REF!</definedName>
    <definedName name="DBコピー先" localSheetId="14">#REF!</definedName>
    <definedName name="DBコピー先" localSheetId="15">#REF!</definedName>
    <definedName name="DBコピー先" localSheetId="16">#REF!</definedName>
    <definedName name="DBコピー先" localSheetId="17">#REF!</definedName>
    <definedName name="DBコピー先">#REF!</definedName>
    <definedName name="DTP表" localSheetId="1">'17-1'!$A$3:$J$40</definedName>
    <definedName name="DTP表" localSheetId="4">'17-4(1)'!$A$3:$L$39</definedName>
    <definedName name="DTP表" localSheetId="5">'17-4(2)'!$A$4:$H$27</definedName>
    <definedName name="DTP表" localSheetId="6">'17-4(3)'!$A$4:$I$28</definedName>
    <definedName name="DTP表" localSheetId="7">'17-4(4)'!$A$4:$G$28</definedName>
    <definedName name="DTP表" localSheetId="8">'17-4(5)'!$A$4:$I$31</definedName>
    <definedName name="DTP表" localSheetId="9">'17-4(6)'!$A$4:$H$30</definedName>
    <definedName name="DTP表" localSheetId="10">'17-4(7)'!$A$4:$I$28</definedName>
    <definedName name="DTP表" localSheetId="13">'17-6(1)'!$A$3:$I$42</definedName>
    <definedName name="DTP表" localSheetId="14">'17-6(2)'!$A$4:$K$17</definedName>
    <definedName name="DTP表" localSheetId="16">'17-7(3)'!$A$4:$I$25</definedName>
    <definedName name="DTP表" localSheetId="17">'17-8'!$A$3:$I$26</definedName>
    <definedName name="DTP表">'17-2'!$A$3:$N$41</definedName>
    <definedName name="DTP表1" localSheetId="3">'17-3'!$A$3:$J$33</definedName>
    <definedName name="DTP表1" localSheetId="11">'17-5(1)'!$A$3:$I$29</definedName>
    <definedName name="DTP表1" localSheetId="15">'17-7(1)(2)'!$A$3:$N$66</definedName>
    <definedName name="DTP表1">#REF!</definedName>
    <definedName name="DTP表2" localSheetId="3">'17-3'!#REF!</definedName>
    <definedName name="DTP表2" localSheetId="11">'17-5(1)'!#REF!</definedName>
    <definedName name="DTP表2" localSheetId="15">'17-7(1)(2)'!#REF!</definedName>
    <definedName name="DTP表2">#REF!</definedName>
    <definedName name="DTP表3" localSheetId="11">'17-5(1)'!#REF!</definedName>
    <definedName name="DTP表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640" l="1"/>
  <c r="D14" i="640"/>
  <c r="H13" i="640"/>
  <c r="D13" i="640"/>
  <c r="H12" i="640"/>
  <c r="D12" i="640"/>
  <c r="H11" i="640"/>
  <c r="D11" i="640"/>
  <c r="H10" i="640"/>
  <c r="D10" i="640"/>
  <c r="H9" i="640"/>
  <c r="D9" i="640"/>
  <c r="H7" i="640"/>
  <c r="D7" i="640"/>
  <c r="H43" i="639"/>
  <c r="G43" i="639"/>
  <c r="I43" i="639" s="1"/>
  <c r="I42" i="639"/>
  <c r="I41" i="639"/>
  <c r="I38" i="639"/>
  <c r="I37" i="639"/>
  <c r="I36" i="639"/>
  <c r="I35" i="639"/>
  <c r="I34" i="639"/>
  <c r="I33" i="639"/>
  <c r="I32" i="639"/>
  <c r="I29" i="639"/>
  <c r="I28" i="639"/>
  <c r="I27" i="639"/>
  <c r="I26" i="639"/>
  <c r="I25" i="639"/>
  <c r="I24" i="639"/>
  <c r="I23" i="639"/>
  <c r="I22" i="639"/>
  <c r="I21" i="639"/>
  <c r="I20" i="639"/>
  <c r="I19" i="639"/>
  <c r="I18" i="639"/>
  <c r="I17" i="639"/>
  <c r="I16" i="639"/>
  <c r="I15" i="639"/>
  <c r="I14" i="639"/>
  <c r="I13" i="639"/>
  <c r="I12" i="639"/>
  <c r="I11" i="639"/>
  <c r="I10" i="639"/>
  <c r="I9" i="639"/>
  <c r="I8" i="639"/>
  <c r="J18" i="635"/>
  <c r="J14" i="635"/>
  <c r="J9" i="635"/>
  <c r="J7" i="635"/>
  <c r="I7" i="634"/>
  <c r="J19" i="633"/>
  <c r="J9" i="633"/>
  <c r="J7" i="633" s="1"/>
  <c r="I7" i="632"/>
  <c r="H7" i="632"/>
  <c r="J18" i="631"/>
  <c r="J14" i="631"/>
  <c r="J9" i="631"/>
  <c r="J7" i="631" s="1"/>
  <c r="I8" i="630"/>
  <c r="F8" i="630"/>
  <c r="M22" i="629"/>
  <c r="J22" i="629"/>
  <c r="M11" i="629"/>
  <c r="M10" i="629" s="1"/>
  <c r="M8" i="629" s="1"/>
  <c r="J11" i="629"/>
  <c r="J10" i="629" s="1"/>
  <c r="J8" i="629" s="1"/>
  <c r="N20" i="627"/>
  <c r="I29" i="626"/>
  <c r="I27" i="626"/>
  <c r="I21" i="626"/>
  <c r="I19" i="626"/>
  <c r="I17" i="626"/>
  <c r="I16" i="626"/>
  <c r="I15" i="626"/>
  <c r="I14" i="626"/>
  <c r="I11" i="626"/>
</calcChain>
</file>

<file path=xl/sharedStrings.xml><?xml version="1.0" encoding="utf-8"?>
<sst xmlns="http://schemas.openxmlformats.org/spreadsheetml/2006/main" count="968" uniqueCount="511">
  <si>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</si>
  <si>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</si>
  <si>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</si>
  <si>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</si>
  <si>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</si>
  <si>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</si>
  <si>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</si>
  <si>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</si>
  <si>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</si>
  <si>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</si>
  <si>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</si>
  <si>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</si>
  <si>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</si>
  <si>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</si>
  <si>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</si>
  <si>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</si>
  <si>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</si>
  <si>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</si>
  <si>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</si>
  <si>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</si>
  <si>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</si>
  <si>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</si>
  <si>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県　　計</t>
    <rPh sb="0" eb="1">
      <t>ケン</t>
    </rPh>
    <rPh sb="3" eb="4">
      <t>ケイ</t>
    </rPh>
    <phoneticPr fontId="5"/>
  </si>
  <si>
    <t>人</t>
    <rPh sb="0" eb="1">
      <t>ニン</t>
    </rPh>
    <phoneticPr fontId="5"/>
  </si>
  <si>
    <t>その他</t>
  </si>
  <si>
    <t>17　財政</t>
    <rPh sb="3" eb="5">
      <t>ザイセイ</t>
    </rPh>
    <phoneticPr fontId="11"/>
  </si>
  <si>
    <t>国税賦課徴収額</t>
  </si>
  <si>
    <t>県税徴収決算額</t>
  </si>
  <si>
    <t>市町税徴収実績</t>
  </si>
  <si>
    <t>県財政</t>
    <rPh sb="0" eb="1">
      <t>ケン</t>
    </rPh>
    <rPh sb="1" eb="3">
      <t>ザイセイ</t>
    </rPh>
    <phoneticPr fontId="11"/>
  </si>
  <si>
    <t>科目別歳入､当初予算額及び決算額（一般会計）</t>
  </si>
  <si>
    <t>科目別歳出､当初予算額及び決算額（一般会計）</t>
  </si>
  <si>
    <t>(3)</t>
  </si>
  <si>
    <t>性質別歳出決算額の推移（一般会計）</t>
  </si>
  <si>
    <t>特別会計歳入､歳出決算額</t>
  </si>
  <si>
    <t>科目別歳入決算額の推移（普通会計）</t>
  </si>
  <si>
    <t>目的別歳出決算額の推移（普通会計）</t>
  </si>
  <si>
    <t>性質別歳出決算額の推移（普通会計）</t>
  </si>
  <si>
    <t>市町財政</t>
    <rPh sb="0" eb="2">
      <t>シチョウ</t>
    </rPh>
    <rPh sb="2" eb="4">
      <t>ザイセイ</t>
    </rPh>
    <phoneticPr fontId="11"/>
  </si>
  <si>
    <t>市町別歳入決算額</t>
    <rPh sb="2" eb="3">
      <t>ベツ</t>
    </rPh>
    <phoneticPr fontId="11"/>
  </si>
  <si>
    <t>市町別目的別歳出決算額</t>
    <rPh sb="2" eb="3">
      <t>ベツ</t>
    </rPh>
    <phoneticPr fontId="11"/>
  </si>
  <si>
    <t>地方債</t>
    <rPh sb="0" eb="3">
      <t>チホウサイ</t>
    </rPh>
    <phoneticPr fontId="11"/>
  </si>
  <si>
    <t>県債目的別現在高</t>
  </si>
  <si>
    <t>県債借入先別現在高</t>
  </si>
  <si>
    <t>行政投資実績</t>
    <rPh sb="0" eb="2">
      <t>ギョウセイ</t>
    </rPh>
    <rPh sb="2" eb="4">
      <t>トウシ</t>
    </rPh>
    <rPh sb="4" eb="6">
      <t>ジッセキ</t>
    </rPh>
    <phoneticPr fontId="11"/>
  </si>
  <si>
    <t>資金負担別投資実績</t>
    <phoneticPr fontId="11"/>
  </si>
  <si>
    <t>投資主体別資金負担別投資実績</t>
    <phoneticPr fontId="11"/>
  </si>
  <si>
    <t>目的別投資額の推移</t>
  </si>
  <si>
    <t>県民の租税負担額及び県財政規模</t>
  </si>
  <si>
    <t>17－１</t>
    <phoneticPr fontId="11"/>
  </si>
  <si>
    <t>17－２</t>
    <phoneticPr fontId="9"/>
  </si>
  <si>
    <t>17－３</t>
    <phoneticPr fontId="9"/>
  </si>
  <si>
    <t>17－４</t>
    <phoneticPr fontId="11"/>
  </si>
  <si>
    <t>（１）</t>
    <phoneticPr fontId="11"/>
  </si>
  <si>
    <t>（２）</t>
    <phoneticPr fontId="9"/>
  </si>
  <si>
    <t>（３）</t>
    <phoneticPr fontId="9"/>
  </si>
  <si>
    <t>（４）</t>
    <phoneticPr fontId="9"/>
  </si>
  <si>
    <t>（５）</t>
    <phoneticPr fontId="9"/>
  </si>
  <si>
    <t>（６）</t>
    <phoneticPr fontId="9"/>
  </si>
  <si>
    <t>（７）</t>
    <phoneticPr fontId="9"/>
  </si>
  <si>
    <t>17－５</t>
    <phoneticPr fontId="11"/>
  </si>
  <si>
    <t>17－６</t>
    <phoneticPr fontId="11"/>
  </si>
  <si>
    <t>（１）</t>
    <phoneticPr fontId="11"/>
  </si>
  <si>
    <t>17－７</t>
    <phoneticPr fontId="11"/>
  </si>
  <si>
    <t>（３）</t>
    <phoneticPr fontId="9"/>
  </si>
  <si>
    <t>17－８</t>
    <phoneticPr fontId="9"/>
  </si>
  <si>
    <t>x</t>
  </si>
  <si>
    <t>収 納 未 済 額</t>
  </si>
  <si>
    <t>不 納 欠 損 額</t>
  </si>
  <si>
    <t>収 納 済 額</t>
  </si>
  <si>
    <t>徴収決定済額</t>
  </si>
  <si>
    <t>税　　　　　目　</t>
    <phoneticPr fontId="5"/>
  </si>
  <si>
    <t>（単位：千円）</t>
  </si>
  <si>
    <t>17－１　国税賦課徴収額</t>
  </si>
  <si>
    <t>　資料：県税務課「香川県税務統計書」</t>
    <rPh sb="1" eb="3">
      <t>シリョウ</t>
    </rPh>
    <rPh sb="4" eb="5">
      <t>ケン</t>
    </rPh>
    <rPh sb="5" eb="8">
      <t>ゼイムカ</t>
    </rPh>
    <rPh sb="9" eb="12">
      <t>カガワケン</t>
    </rPh>
    <rPh sb="12" eb="14">
      <t>ゼイム</t>
    </rPh>
    <rPh sb="14" eb="17">
      <t>トウケイショ</t>
    </rPh>
    <phoneticPr fontId="5"/>
  </si>
  <si>
    <t>軽油引取税</t>
  </si>
  <si>
    <t>狩猟税</t>
  </si>
  <si>
    <t>目的税</t>
  </si>
  <si>
    <t>鉱区税</t>
  </si>
  <si>
    <t>自動車税</t>
  </si>
  <si>
    <t>ゴルフ場利用税</t>
  </si>
  <si>
    <t>県たばこ税</t>
  </si>
  <si>
    <t>不動産取得税</t>
  </si>
  <si>
    <t>貨物割</t>
  </si>
  <si>
    <t>譲渡割</t>
  </si>
  <si>
    <t>地方消費税</t>
  </si>
  <si>
    <t>法　人</t>
  </si>
  <si>
    <t>個　人</t>
  </si>
  <si>
    <t>事　業　税</t>
  </si>
  <si>
    <t>利子割</t>
  </si>
  <si>
    <t>県　民　税</t>
  </si>
  <si>
    <t>普通税</t>
  </si>
  <si>
    <t>（内　　　訳）</t>
  </si>
  <si>
    <t xml:space="preserve"> 年 度</t>
  </si>
  <si>
    <t>平 成</t>
  </si>
  <si>
    <t>収入歩合</t>
  </si>
  <si>
    <t>収入未済額</t>
  </si>
  <si>
    <t>不納欠損額</t>
  </si>
  <si>
    <t>左  の  内
還付未済額</t>
    <phoneticPr fontId="5"/>
  </si>
  <si>
    <t>収 入 済 額</t>
  </si>
  <si>
    <t>調 定 額</t>
  </si>
  <si>
    <t>予 算 額</t>
  </si>
  <si>
    <t>　税　　　　目　</t>
  </si>
  <si>
    <t>（単位：千円，％）</t>
  </si>
  <si>
    <t>17－２　県税徴収決算額</t>
  </si>
  <si>
    <t>　資料：県自治振興課「香川県市町行財政要覧」</t>
  </si>
  <si>
    <t>町　　計</t>
  </si>
  <si>
    <t>県　　計</t>
    <rPh sb="0" eb="1">
      <t>ケン</t>
    </rPh>
    <rPh sb="3" eb="4">
      <t>ケイ</t>
    </rPh>
    <phoneticPr fontId="2"/>
  </si>
  <si>
    <t>都市計画税</t>
  </si>
  <si>
    <t>事 業 所 税</t>
  </si>
  <si>
    <t>入　湯　税</t>
  </si>
  <si>
    <t>軽自動車税</t>
  </si>
  <si>
    <t>固定資産税</t>
  </si>
  <si>
    <t>市町民税</t>
  </si>
  <si>
    <t>国 民 健 康
保険(料)税</t>
    <rPh sb="8" eb="10">
      <t>ホケン</t>
    </rPh>
    <rPh sb="11" eb="12">
      <t>リョウ</t>
    </rPh>
    <rPh sb="13" eb="14">
      <t>ゼイ</t>
    </rPh>
    <phoneticPr fontId="5"/>
  </si>
  <si>
    <t>収入済額</t>
  </si>
  <si>
    <t>調定済額</t>
  </si>
  <si>
    <t>県                  債</t>
  </si>
  <si>
    <t>諸        収        入</t>
  </si>
  <si>
    <t>繰        越        金</t>
  </si>
  <si>
    <t>繰        入        金</t>
  </si>
  <si>
    <t>寄        附        金</t>
  </si>
  <si>
    <t>財    産    収    入</t>
  </si>
  <si>
    <t>国   庫   支   出   金</t>
  </si>
  <si>
    <t>使 用 料 及び 手 数 料</t>
  </si>
  <si>
    <t>分 担 金 及び 負 担 金</t>
  </si>
  <si>
    <t>交通安全対策特別交付金</t>
  </si>
  <si>
    <t>地   方   交   付   税</t>
  </si>
  <si>
    <t>地 方 特 例 交 付 金</t>
  </si>
  <si>
    <t>地   方   譲   与   税</t>
  </si>
  <si>
    <t>事業税</t>
  </si>
  <si>
    <t>県民税</t>
  </si>
  <si>
    <t>普      通      税</t>
  </si>
  <si>
    <t>県                 税</t>
  </si>
  <si>
    <t>歳入計</t>
    <rPh sb="0" eb="2">
      <t>サイニュウ</t>
    </rPh>
    <rPh sb="2" eb="3">
      <t>ケイ</t>
    </rPh>
    <phoneticPr fontId="5"/>
  </si>
  <si>
    <t>決　　　　　　算</t>
  </si>
  <si>
    <t>当　 初　 予　 算</t>
  </si>
  <si>
    <t>　款　　　　　別　</t>
  </si>
  <si>
    <t>　　　　（ 一　　般　　会　　計 ）</t>
    <phoneticPr fontId="5"/>
  </si>
  <si>
    <t>（１）科目別歳入、当初予算額及び決算額</t>
    <phoneticPr fontId="5"/>
  </si>
  <si>
    <t>17－４　県　　財　　政</t>
  </si>
  <si>
    <t>　資料：県予算課「財政事情」</t>
  </si>
  <si>
    <t>予備費</t>
  </si>
  <si>
    <t>諸支出金</t>
  </si>
  <si>
    <t>公債費</t>
  </si>
  <si>
    <t>災害復旧費</t>
  </si>
  <si>
    <t>教育費</t>
  </si>
  <si>
    <t>警察費</t>
  </si>
  <si>
    <t>土木費</t>
  </si>
  <si>
    <t>商工費</t>
  </si>
  <si>
    <t>農林水産業費</t>
  </si>
  <si>
    <t>労働費</t>
  </si>
  <si>
    <t>衛生費</t>
  </si>
  <si>
    <t>民生費</t>
  </si>
  <si>
    <t>総務費</t>
  </si>
  <si>
    <t>議会費</t>
  </si>
  <si>
    <t>歳出計</t>
    <rPh sb="2" eb="3">
      <t>ケイ</t>
    </rPh>
    <phoneticPr fontId="5"/>
  </si>
  <si>
    <t>決　　　　　算</t>
  </si>
  <si>
    <t>当   初   予   算</t>
  </si>
  <si>
    <t>款　　　　別</t>
  </si>
  <si>
    <t>　資料：県予算課「決算の状況」</t>
    <rPh sb="5" eb="7">
      <t>ヨサン</t>
    </rPh>
    <rPh sb="7" eb="8">
      <t>カ</t>
    </rPh>
    <rPh sb="9" eb="11">
      <t>ケッサン</t>
    </rPh>
    <rPh sb="12" eb="14">
      <t>ジョウキョウ</t>
    </rPh>
    <phoneticPr fontId="5"/>
  </si>
  <si>
    <t>繰出金</t>
  </si>
  <si>
    <t>貸付金</t>
  </si>
  <si>
    <t>投資及び出資金</t>
  </si>
  <si>
    <t>積立金</t>
  </si>
  <si>
    <t>補助費等</t>
  </si>
  <si>
    <t>維持補修費</t>
  </si>
  <si>
    <t>物件費</t>
  </si>
  <si>
    <t>その他の経費</t>
  </si>
  <si>
    <t>災害復旧事業費</t>
  </si>
  <si>
    <t>普通建設事業費</t>
  </si>
  <si>
    <t>投資的経費</t>
  </si>
  <si>
    <t>扶助費</t>
  </si>
  <si>
    <t>人件費</t>
  </si>
  <si>
    <t>義務的経費</t>
  </si>
  <si>
    <t>　区　　　　分　</t>
  </si>
  <si>
    <t>　資料：県予算課「財政事情」</t>
    <rPh sb="5" eb="7">
      <t>ヨサン</t>
    </rPh>
    <rPh sb="7" eb="8">
      <t>カ</t>
    </rPh>
    <phoneticPr fontId="5"/>
  </si>
  <si>
    <t>県債管理</t>
  </si>
  <si>
    <t>県立大学</t>
  </si>
  <si>
    <t>内陸工業団地造成事業</t>
  </si>
  <si>
    <t>駐車場事業</t>
  </si>
  <si>
    <t>流域下水道事業</t>
  </si>
  <si>
    <t>沿岸漁業改善資金</t>
  </si>
  <si>
    <t>林業・木材産業改善資金</t>
  </si>
  <si>
    <t>番の州地区臨海工業用土地造成事業</t>
  </si>
  <si>
    <t>吉野川総合開発香川用水建設事業</t>
  </si>
  <si>
    <t>栗林公園</t>
  </si>
  <si>
    <t>証紙</t>
  </si>
  <si>
    <t>集中管理</t>
  </si>
  <si>
    <t>臨海工業地帯造成事業</t>
  </si>
  <si>
    <t>中小企業高度化資金</t>
    <rPh sb="0" eb="1">
      <t>チュウ</t>
    </rPh>
    <rPh sb="1" eb="4">
      <t>ショウキギョウ</t>
    </rPh>
    <rPh sb="4" eb="7">
      <t>コウドカ</t>
    </rPh>
    <rPh sb="7" eb="9">
      <t>シキン</t>
    </rPh>
    <phoneticPr fontId="5"/>
  </si>
  <si>
    <t>就農支援資金</t>
  </si>
  <si>
    <t>母子父子寡婦福祉資金</t>
    <rPh sb="2" eb="4">
      <t>フシ</t>
    </rPh>
    <phoneticPr fontId="5"/>
  </si>
  <si>
    <t>歳出決算額</t>
    <rPh sb="0" eb="2">
      <t>サイシュツ</t>
    </rPh>
    <rPh sb="2" eb="4">
      <t>ケッサン</t>
    </rPh>
    <rPh sb="4" eb="5">
      <t>ガク</t>
    </rPh>
    <phoneticPr fontId="5"/>
  </si>
  <si>
    <t>歳入決算額</t>
    <rPh sb="0" eb="2">
      <t>サイニュウ</t>
    </rPh>
    <rPh sb="2" eb="4">
      <t>ケッサン</t>
    </rPh>
    <rPh sb="4" eb="5">
      <t>ガク</t>
    </rPh>
    <phoneticPr fontId="5"/>
  </si>
  <si>
    <t>　会　　　計　　　名　</t>
  </si>
  <si>
    <t>（４）特別会計歳入、歳出決算額</t>
    <phoneticPr fontId="5"/>
  </si>
  <si>
    <t>　　　　　　　　　いた特別会計を合算し、会計間の財源を重複している部分を調整したもの。</t>
    <rPh sb="13" eb="15">
      <t>カイケイ</t>
    </rPh>
    <rPh sb="16" eb="18">
      <t>ガッサン</t>
    </rPh>
    <rPh sb="20" eb="22">
      <t>カイケイ</t>
    </rPh>
    <rPh sb="22" eb="23">
      <t>マ</t>
    </rPh>
    <rPh sb="24" eb="26">
      <t>ザイゲン</t>
    </rPh>
    <rPh sb="27" eb="29">
      <t>チョウフク</t>
    </rPh>
    <rPh sb="33" eb="35">
      <t>ブブン</t>
    </rPh>
    <rPh sb="36" eb="38">
      <t>チョウセイ</t>
    </rPh>
    <phoneticPr fontId="5"/>
  </si>
  <si>
    <t>　　　　　　 　　　地帯造成事業、番の州地区臨海工業用土地造成事業、流域下水道事業、内陸工業団地造成事業等）を除</t>
    <rPh sb="12" eb="14">
      <t>ゾウセイ</t>
    </rPh>
    <rPh sb="14" eb="16">
      <t>ジギョウ</t>
    </rPh>
    <rPh sb="17" eb="18">
      <t>バン</t>
    </rPh>
    <rPh sb="19" eb="20">
      <t>ス</t>
    </rPh>
    <rPh sb="20" eb="22">
      <t>チク</t>
    </rPh>
    <rPh sb="22" eb="24">
      <t>リンカイ</t>
    </rPh>
    <rPh sb="24" eb="27">
      <t>コウギョウヨウ</t>
    </rPh>
    <rPh sb="27" eb="29">
      <t>トチ</t>
    </rPh>
    <rPh sb="29" eb="31">
      <t>ゾウセイ</t>
    </rPh>
    <rPh sb="31" eb="33">
      <t>ジギョウ</t>
    </rPh>
    <rPh sb="34" eb="36">
      <t>リュウイキ</t>
    </rPh>
    <rPh sb="36" eb="39">
      <t>ゲスイドウ</t>
    </rPh>
    <rPh sb="39" eb="41">
      <t>ジギョウ</t>
    </rPh>
    <rPh sb="42" eb="44">
      <t>ナイリク</t>
    </rPh>
    <rPh sb="44" eb="46">
      <t>コウギョウ</t>
    </rPh>
    <rPh sb="46" eb="48">
      <t>ダンチ</t>
    </rPh>
    <rPh sb="48" eb="50">
      <t>ゾウセイ</t>
    </rPh>
    <rPh sb="50" eb="52">
      <t>ジギョウ</t>
    </rPh>
    <rPh sb="52" eb="53">
      <t>トウ</t>
    </rPh>
    <rPh sb="55" eb="56">
      <t>ノゾ</t>
    </rPh>
    <phoneticPr fontId="5"/>
  </si>
  <si>
    <t>　(備考) 普通会計…一般会計とその他の会計のうち、公営企業会計及び公営企業会計的な性格を有する特別会計（臨海工業</t>
    <rPh sb="2" eb="4">
      <t>ビコウ</t>
    </rPh>
    <rPh sb="6" eb="8">
      <t>フツウ</t>
    </rPh>
    <rPh sb="8" eb="10">
      <t>カイケイ</t>
    </rPh>
    <rPh sb="11" eb="13">
      <t>イッパン</t>
    </rPh>
    <rPh sb="13" eb="15">
      <t>カイケイ</t>
    </rPh>
    <rPh sb="18" eb="19">
      <t>タ</t>
    </rPh>
    <rPh sb="20" eb="22">
      <t>カイケイ</t>
    </rPh>
    <rPh sb="26" eb="28">
      <t>コウエイ</t>
    </rPh>
    <rPh sb="28" eb="30">
      <t>キギョウ</t>
    </rPh>
    <rPh sb="30" eb="32">
      <t>カイケイ</t>
    </rPh>
    <rPh sb="32" eb="33">
      <t>オヨ</t>
    </rPh>
    <rPh sb="34" eb="36">
      <t>コウエイ</t>
    </rPh>
    <rPh sb="36" eb="38">
      <t>キギョウ</t>
    </rPh>
    <rPh sb="38" eb="41">
      <t>カイケイテキ</t>
    </rPh>
    <rPh sb="42" eb="44">
      <t>セイカク</t>
    </rPh>
    <rPh sb="45" eb="46">
      <t>ユウ</t>
    </rPh>
    <rPh sb="48" eb="50">
      <t>トクベツ</t>
    </rPh>
    <rPh sb="50" eb="52">
      <t>カイケイ</t>
    </rPh>
    <rPh sb="53" eb="55">
      <t>リンカイ</t>
    </rPh>
    <rPh sb="55" eb="57">
      <t>コウギョウ</t>
    </rPh>
    <phoneticPr fontId="5"/>
  </si>
  <si>
    <t>県債</t>
  </si>
  <si>
    <t>国庫支出金</t>
  </si>
  <si>
    <t>地方交付税</t>
  </si>
  <si>
    <t>地方特例交付金</t>
  </si>
  <si>
    <t>地方譲与税</t>
  </si>
  <si>
    <t>依　　　存　　　財　　　源</t>
  </si>
  <si>
    <t>諸収入</t>
  </si>
  <si>
    <t>繰越金</t>
  </si>
  <si>
    <t>繰入金</t>
  </si>
  <si>
    <t>寄附金</t>
  </si>
  <si>
    <t>財産収入</t>
  </si>
  <si>
    <t>使用料及び手数料</t>
  </si>
  <si>
    <t>分担金及び負担金</t>
  </si>
  <si>
    <t>県税</t>
  </si>
  <si>
    <t>自　　　主　　　財　　　源</t>
  </si>
  <si>
    <t>　　　　（ 普　　通　　会　　計 ）</t>
    <phoneticPr fontId="5"/>
  </si>
  <si>
    <t>（５）科目別歳入決算額の推移</t>
    <phoneticPr fontId="5"/>
  </si>
  <si>
    <t>自動車取得税交付金</t>
  </si>
  <si>
    <t>特別地方消費税交付金</t>
  </si>
  <si>
    <t>ゴルフ場利用税交付金</t>
  </si>
  <si>
    <t>地方消費税交付金</t>
  </si>
  <si>
    <t>株式等譲渡所得割交付金</t>
  </si>
  <si>
    <t>配当割交付金</t>
  </si>
  <si>
    <t>利子割交付金</t>
  </si>
  <si>
    <t>（６）目的別歳出決算額の推移</t>
    <phoneticPr fontId="5"/>
  </si>
  <si>
    <t>そ の 他 の 経 費</t>
  </si>
  <si>
    <t>投　資　的　経　費</t>
  </si>
  <si>
    <t>義　務　的　経　費</t>
  </si>
  <si>
    <t>（７）性質別歳出決算額の推移</t>
    <phoneticPr fontId="5"/>
  </si>
  <si>
    <t>　資料：県自治振興課｢香川県市町行財政要覧」</t>
  </si>
  <si>
    <t>県　　計</t>
    <rPh sb="0" eb="1">
      <t>ケン</t>
    </rPh>
    <rPh sb="3" eb="4">
      <t>ケイ</t>
    </rPh>
    <phoneticPr fontId="14"/>
  </si>
  <si>
    <t>地　方　債</t>
  </si>
  <si>
    <t>諸　収　入</t>
  </si>
  <si>
    <t>繰　越　金</t>
  </si>
  <si>
    <t>繰　入　金</t>
  </si>
  <si>
    <t>寄　附　金</t>
  </si>
  <si>
    <t>国有提供施設
等所在市町村
助成交付金</t>
    <rPh sb="8" eb="10">
      <t>ショザイ</t>
    </rPh>
    <rPh sb="10" eb="13">
      <t>シチョウソン</t>
    </rPh>
    <rPh sb="14" eb="16">
      <t>ジョセイ</t>
    </rPh>
    <rPh sb="16" eb="19">
      <t>コウフキン</t>
    </rPh>
    <phoneticPr fontId="14"/>
  </si>
  <si>
    <t>手　数　料</t>
  </si>
  <si>
    <t>使　用　料</t>
  </si>
  <si>
    <t>交通安全対策
特別交付金</t>
    <rPh sb="9" eb="12">
      <t>コウフキン</t>
    </rPh>
    <phoneticPr fontId="14"/>
  </si>
  <si>
    <t>地方消費税
交　付　金</t>
    <rPh sb="6" eb="7">
      <t>コウ</t>
    </rPh>
    <rPh sb="8" eb="9">
      <t>ツキ</t>
    </rPh>
    <rPh sb="10" eb="11">
      <t>キン</t>
    </rPh>
    <phoneticPr fontId="14"/>
  </si>
  <si>
    <t>株式等譲渡
所得割交付金</t>
    <rPh sb="2" eb="3">
      <t>トウ</t>
    </rPh>
    <phoneticPr fontId="14"/>
  </si>
  <si>
    <t>市　町　税</t>
  </si>
  <si>
    <t>歳入合計</t>
  </si>
  <si>
    <t>労　働　費</t>
  </si>
  <si>
    <t>衛　生　費</t>
  </si>
  <si>
    <t>民　生　費</t>
  </si>
  <si>
    <t>総　務　費</t>
  </si>
  <si>
    <t>議　会　費</t>
  </si>
  <si>
    <t>歳出合計</t>
  </si>
  <si>
    <t>　資料：県予算課</t>
  </si>
  <si>
    <t>　　　　計　　　　</t>
  </si>
  <si>
    <t>４</t>
  </si>
  <si>
    <t>３</t>
  </si>
  <si>
    <t>２</t>
  </si>
  <si>
    <t>病院事業債</t>
  </si>
  <si>
    <t>１</t>
  </si>
  <si>
    <t>内陸工業団地造成事業債</t>
  </si>
  <si>
    <t>駐車場事業債</t>
  </si>
  <si>
    <t>６</t>
  </si>
  <si>
    <t>５</t>
  </si>
  <si>
    <t>臨海工業地帯造成事業債</t>
  </si>
  <si>
    <t>中小企業高度化資金債</t>
  </si>
  <si>
    <t>母子父子寡婦福祉資金貸付債</t>
    <rPh sb="2" eb="4">
      <t>フシ</t>
    </rPh>
    <phoneticPr fontId="5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</si>
  <si>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5"/>
  </si>
  <si>
    <t>臨時財政対策債</t>
  </si>
  <si>
    <t>そ　の　他</t>
  </si>
  <si>
    <t>商工観光</t>
    <rPh sb="0" eb="2">
      <t>ショウコウ</t>
    </rPh>
    <rPh sb="2" eb="4">
      <t>カンコウ</t>
    </rPh>
    <phoneticPr fontId="18"/>
  </si>
  <si>
    <t>教　　育</t>
  </si>
  <si>
    <t>土　　木</t>
  </si>
  <si>
    <t>農林水産</t>
  </si>
  <si>
    <t>災害復旧債</t>
  </si>
  <si>
    <t>公営住宅</t>
  </si>
  <si>
    <t>警　　察</t>
  </si>
  <si>
    <t>商　　工</t>
  </si>
  <si>
    <t>労　　働</t>
  </si>
  <si>
    <t>衛　　生</t>
  </si>
  <si>
    <t>民　　生</t>
  </si>
  <si>
    <t>総　　務</t>
  </si>
  <si>
    <t>普　通　債</t>
  </si>
  <si>
    <t>一　　　般　　　会　　　計</t>
    <rPh sb="0" eb="1">
      <t>イチ</t>
    </rPh>
    <rPh sb="4" eb="5">
      <t>ハン</t>
    </rPh>
    <rPh sb="8" eb="9">
      <t>カイ</t>
    </rPh>
    <rPh sb="12" eb="13">
      <t>ケイ</t>
    </rPh>
    <phoneticPr fontId="5"/>
  </si>
  <si>
    <t>(A)+(B)-(C)=(D)</t>
  </si>
  <si>
    <t>(C)</t>
  </si>
  <si>
    <t>(B)</t>
  </si>
  <si>
    <t>年度末現在高</t>
  </si>
  <si>
    <t>元金償還額</t>
  </si>
  <si>
    <t>起  債  額</t>
  </si>
  <si>
    <t>　　区　　　　　　　分　　</t>
  </si>
  <si>
    <t>（１）県債目的別現在高</t>
    <phoneticPr fontId="5"/>
  </si>
  <si>
    <t>17－６　地　　方　　債</t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</si>
  <si>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2"/>
  </si>
  <si>
    <t>市中銀行</t>
  </si>
  <si>
    <t>簡易生命保険資金</t>
    <rPh sb="2" eb="4">
      <t>セイメイ</t>
    </rPh>
    <rPh sb="4" eb="6">
      <t>ホケン</t>
    </rPh>
    <rPh sb="6" eb="8">
      <t>シキン</t>
    </rPh>
    <phoneticPr fontId="2"/>
  </si>
  <si>
    <t>郵便貯金資金</t>
    <rPh sb="0" eb="2">
      <t>ユウビン</t>
    </rPh>
    <rPh sb="2" eb="4">
      <t>チョキン</t>
    </rPh>
    <rPh sb="4" eb="6">
      <t>シキン</t>
    </rPh>
    <phoneticPr fontId="2"/>
  </si>
  <si>
    <t>財政融資資金</t>
    <rPh sb="0" eb="2">
      <t>ザイセイ</t>
    </rPh>
    <rPh sb="2" eb="4">
      <t>ユウシ</t>
    </rPh>
    <rPh sb="4" eb="6">
      <t>シキン</t>
    </rPh>
    <phoneticPr fontId="2"/>
  </si>
  <si>
    <t>企業会計</t>
  </si>
  <si>
    <t>特別会計</t>
  </si>
  <si>
    <t>一般会計</t>
  </si>
  <si>
    <t>　借　入　先　</t>
  </si>
  <si>
    <t>（２）県債借入先別現在高</t>
    <phoneticPr fontId="5"/>
  </si>
  <si>
    <t>　　　２ 公営企業の内訳は主なものである。</t>
    <rPh sb="13" eb="14">
      <t>オモ</t>
    </rPh>
    <phoneticPr fontId="5"/>
  </si>
  <si>
    <t>公共下水道</t>
  </si>
  <si>
    <t>病院</t>
    <rPh sb="0" eb="2">
      <t>ビョウイン</t>
    </rPh>
    <phoneticPr fontId="5"/>
  </si>
  <si>
    <t>港湾整備</t>
    <rPh sb="0" eb="2">
      <t>コウワン</t>
    </rPh>
    <rPh sb="2" eb="4">
      <t>セイビ</t>
    </rPh>
    <phoneticPr fontId="5"/>
  </si>
  <si>
    <t>工業用水道</t>
    <rPh sb="0" eb="2">
      <t>コウギョウ</t>
    </rPh>
    <rPh sb="2" eb="3">
      <t>ヨウ</t>
    </rPh>
    <rPh sb="3" eb="5">
      <t>スイドウ</t>
    </rPh>
    <phoneticPr fontId="5"/>
  </si>
  <si>
    <t>水　　　道</t>
  </si>
  <si>
    <t>（内）</t>
    <rPh sb="1" eb="2">
      <t>ウチ</t>
    </rPh>
    <phoneticPr fontId="5"/>
  </si>
  <si>
    <t>そ の 他</t>
  </si>
  <si>
    <t>鉄　　道</t>
  </si>
  <si>
    <t>空　　港</t>
  </si>
  <si>
    <t>官庁営繕</t>
  </si>
  <si>
    <t>災害復旧</t>
  </si>
  <si>
    <t>失業対策</t>
  </si>
  <si>
    <t>文教施設</t>
  </si>
  <si>
    <t>海岸保全</t>
  </si>
  <si>
    <t>治　　　　山</t>
  </si>
  <si>
    <t>砂　　　　防</t>
  </si>
  <si>
    <t>河　　　　川</t>
  </si>
  <si>
    <t>治山治水</t>
  </si>
  <si>
    <t>社 会 福 祉</t>
  </si>
  <si>
    <t>国 立 公 園</t>
  </si>
  <si>
    <t>保 健 医 療</t>
  </si>
  <si>
    <t>厚生福祉</t>
  </si>
  <si>
    <t>環境衛生</t>
  </si>
  <si>
    <t>住　　宅</t>
  </si>
  <si>
    <t>そ 　の　 他</t>
  </si>
  <si>
    <t>漁　　　　港</t>
  </si>
  <si>
    <t>造　　　　林</t>
  </si>
  <si>
    <t>林　　　　道</t>
  </si>
  <si>
    <t>農業基盤整備</t>
  </si>
  <si>
    <t>港　　湾</t>
  </si>
  <si>
    <t>都市計画</t>
  </si>
  <si>
    <t>街　　路</t>
  </si>
  <si>
    <t>市   町   道</t>
  </si>
  <si>
    <t>国   県   道</t>
  </si>
  <si>
    <t>道　　路</t>
  </si>
  <si>
    <t>市 町 費</t>
  </si>
  <si>
    <t>県　　費</t>
  </si>
  <si>
    <t>国　　費</t>
  </si>
  <si>
    <t>　資　金　負　担　区　分　</t>
  </si>
  <si>
    <t>投  資  額</t>
  </si>
  <si>
    <t>　分</t>
  </si>
  <si>
    <t>　資　金　負　担　区</t>
  </si>
  <si>
    <t>　投 資 額　</t>
  </si>
  <si>
    <t>　区　　　　　分　</t>
  </si>
  <si>
    <t>市　　　　町</t>
  </si>
  <si>
    <t>県</t>
  </si>
  <si>
    <t>国</t>
  </si>
  <si>
    <t>総 投 資 額</t>
  </si>
  <si>
    <t>　　　　　　　　　　 　護保険、後期高齢者医療事業及び公立大学附属病院の各事業を含む。）、文教施設、水道及び下水</t>
    <rPh sb="13" eb="15">
      <t>ホケン</t>
    </rPh>
    <rPh sb="16" eb="21">
      <t>コウキコウレイシャ</t>
    </rPh>
    <rPh sb="21" eb="23">
      <t>イリョウ</t>
    </rPh>
    <rPh sb="23" eb="25">
      <t>ジギョウ</t>
    </rPh>
    <rPh sb="25" eb="26">
      <t>オヨ</t>
    </rPh>
    <phoneticPr fontId="5"/>
  </si>
  <si>
    <t>　(備考) 生活基盤投資…市町村道、街路、都市計画、住宅、環境衛生、厚生福祉（病院、介護サービス、国民健康保険、介</t>
    <rPh sb="56" eb="57">
      <t>スケ</t>
    </rPh>
    <phoneticPr fontId="5"/>
  </si>
  <si>
    <t/>
  </si>
  <si>
    <t>年度</t>
  </si>
  <si>
    <t>平成</t>
  </si>
  <si>
    <t>その他の投資</t>
  </si>
  <si>
    <t>国土保全投資</t>
  </si>
  <si>
    <t>産業基盤投資</t>
  </si>
  <si>
    <t>生活基盤投資</t>
  </si>
  <si>
    <t>合　　　計</t>
    <rPh sb="0" eb="1">
      <t>ゴウ</t>
    </rPh>
    <rPh sb="4" eb="5">
      <t>ケイ</t>
    </rPh>
    <phoneticPr fontId="5"/>
  </si>
  <si>
    <t>　年　　度　</t>
  </si>
  <si>
    <t>（単位：百万円）</t>
  </si>
  <si>
    <t>（３）目的別投資額の推移</t>
    <phoneticPr fontId="5"/>
  </si>
  <si>
    <t xml:space="preserve">     資料：県予算課「財政事情」、県税務課「香川県税務統計書」</t>
    <rPh sb="5" eb="7">
      <t>シリョウ</t>
    </rPh>
    <rPh sb="8" eb="9">
      <t>ケン</t>
    </rPh>
    <rPh sb="9" eb="11">
      <t>ヨサン</t>
    </rPh>
    <rPh sb="11" eb="12">
      <t>カ</t>
    </rPh>
    <rPh sb="13" eb="15">
      <t>ザイセイ</t>
    </rPh>
    <rPh sb="15" eb="17">
      <t>ジジョウ</t>
    </rPh>
    <rPh sb="19" eb="20">
      <t>ケン</t>
    </rPh>
    <rPh sb="20" eb="23">
      <t>ゼイムカ</t>
    </rPh>
    <rPh sb="24" eb="27">
      <t>カガワケン</t>
    </rPh>
    <rPh sb="27" eb="29">
      <t>ゼイム</t>
    </rPh>
    <rPh sb="29" eb="32">
      <t>トウケイショ</t>
    </rPh>
    <phoneticPr fontId="5"/>
  </si>
  <si>
    <t>　(注)１ 人口は各年度10月１日現在。</t>
    <rPh sb="11" eb="12">
      <t>ド</t>
    </rPh>
    <phoneticPr fontId="5"/>
  </si>
  <si>
    <t>円</t>
    <rPh sb="0" eb="1">
      <t>エン</t>
    </rPh>
    <phoneticPr fontId="5"/>
  </si>
  <si>
    <t>百万円</t>
    <rPh sb="0" eb="3">
      <t>ヒャクマンエン</t>
    </rPh>
    <phoneticPr fontId="5"/>
  </si>
  <si>
    <t>県民１人当たり額</t>
  </si>
  <si>
    <t>歳出総額</t>
  </si>
  <si>
    <t>市町村税</t>
  </si>
  <si>
    <t>県　税</t>
  </si>
  <si>
    <t>国　税</t>
  </si>
  <si>
    <t>県財政規模(普通会計)</t>
  </si>
  <si>
    <t>千円</t>
    <rPh sb="0" eb="1">
      <t>セン</t>
    </rPh>
    <rPh sb="1" eb="2">
      <t>エン</t>
    </rPh>
    <phoneticPr fontId="5"/>
  </si>
  <si>
    <t>市町村税</t>
    <rPh sb="2" eb="3">
      <t>ムラ</t>
    </rPh>
    <phoneticPr fontId="5"/>
  </si>
  <si>
    <t>県　　税</t>
  </si>
  <si>
    <t>国　　税</t>
  </si>
  <si>
    <t>県民所得</t>
  </si>
  <si>
    <t>人   口</t>
  </si>
  <si>
    <t>17－８　県民の租税負担額及び県財政規模</t>
  </si>
  <si>
    <t>地方法人税</t>
    <rPh sb="0" eb="2">
      <t>チホウ</t>
    </rPh>
    <phoneticPr fontId="5"/>
  </si>
  <si>
    <t>収　　　　　　　　　　　　　　　　　入　　　　　　　　　　　　　　　　　額</t>
    <rPh sb="0" eb="1">
      <t>シュウ</t>
    </rPh>
    <rPh sb="18" eb="19">
      <t>イリ</t>
    </rPh>
    <rPh sb="36" eb="37">
      <t>ガク</t>
    </rPh>
    <phoneticPr fontId="2"/>
  </si>
  <si>
    <t>（２）目的別歳出、当初予算額及び決算額</t>
    <rPh sb="3" eb="5">
      <t>モクテキ</t>
    </rPh>
    <phoneticPr fontId="5"/>
  </si>
  <si>
    <t>（３）性質別歳出決算額の推移</t>
    <phoneticPr fontId="5"/>
  </si>
  <si>
    <t>（１）資金負担別投資実績</t>
    <phoneticPr fontId="5"/>
  </si>
  <si>
    <t>農林水産投資</t>
    <phoneticPr fontId="5"/>
  </si>
  <si>
    <t>租　税　負　担　額</t>
    <phoneticPr fontId="5"/>
  </si>
  <si>
    <t>所得税</t>
    <phoneticPr fontId="5"/>
  </si>
  <si>
    <t>源泉所得税</t>
    <phoneticPr fontId="5"/>
  </si>
  <si>
    <t>申告所得税</t>
    <phoneticPr fontId="5"/>
  </si>
  <si>
    <t>法人税</t>
    <phoneticPr fontId="5"/>
  </si>
  <si>
    <t>相続税</t>
    <phoneticPr fontId="5"/>
  </si>
  <si>
    <t>消費税</t>
    <phoneticPr fontId="5"/>
  </si>
  <si>
    <t>酒税</t>
    <phoneticPr fontId="5"/>
  </si>
  <si>
    <t>たばこ税及びたばこ特別税</t>
    <phoneticPr fontId="5"/>
  </si>
  <si>
    <t>揮発油税及び地方揮発油税</t>
    <phoneticPr fontId="5"/>
  </si>
  <si>
    <t>その他</t>
    <phoneticPr fontId="5"/>
  </si>
  <si>
    <t xml:space="preserve">17－３　市町税 </t>
    <phoneticPr fontId="2"/>
  </si>
  <si>
    <t>徴収率
（％）</t>
    <phoneticPr fontId="2"/>
  </si>
  <si>
    <t>普　通　税</t>
    <phoneticPr fontId="2"/>
  </si>
  <si>
    <t>目　的　税</t>
    <phoneticPr fontId="2"/>
  </si>
  <si>
    <t>　資料：県予算課「財政事情」</t>
    <phoneticPr fontId="5"/>
  </si>
  <si>
    <t>奨学金</t>
    <phoneticPr fontId="5"/>
  </si>
  <si>
    <t>区　　　　　　分</t>
    <phoneticPr fontId="5"/>
  </si>
  <si>
    <t>ゴ ル フ 場
利用税交付金</t>
    <phoneticPr fontId="14"/>
  </si>
  <si>
    <t>市　　計</t>
    <phoneticPr fontId="14"/>
  </si>
  <si>
    <t>町　　計</t>
    <phoneticPr fontId="14"/>
  </si>
  <si>
    <t>分担金及び
負  担　金</t>
    <phoneticPr fontId="14"/>
  </si>
  <si>
    <t>(A)</t>
    <phoneticPr fontId="5"/>
  </si>
  <si>
    <t>一般事業</t>
    <phoneticPr fontId="5"/>
  </si>
  <si>
    <t>公営企業</t>
    <phoneticPr fontId="5"/>
  </si>
  <si>
    <t>収益事業</t>
    <phoneticPr fontId="5"/>
  </si>
  <si>
    <t>国民健康保険事業</t>
    <phoneticPr fontId="5"/>
  </si>
  <si>
    <t>　(注)１ 香川県の数値。</t>
    <phoneticPr fontId="5"/>
  </si>
  <si>
    <t>　資料：総務省自治行政局「都道府県別行政投資実績報告書」</t>
    <phoneticPr fontId="5"/>
  </si>
  <si>
    <t>　　　　　　　　　　　 道の各投資。</t>
    <phoneticPr fontId="5"/>
  </si>
  <si>
    <t>　　　　 産業基盤投資…国県道、港湾（港湾整備事業を含む。）、空港及び工業用水の各投資。</t>
    <phoneticPr fontId="5"/>
  </si>
  <si>
    <t>　　　　 農林水産投資…農林水産関係の投資。</t>
    <phoneticPr fontId="5"/>
  </si>
  <si>
    <t>　　　　 国土保全投資…治山治水及び海岸保全の投資。</t>
    <phoneticPr fontId="5"/>
  </si>
  <si>
    <t>　　　　 その他の投資…失業対策、災害復旧、官庁営繕、鉄道、地下鉄、電気、ガス等の上記以外の各事業の投資。</t>
    <phoneticPr fontId="5"/>
  </si>
  <si>
    <t>１人当たりの租税負担額</t>
    <phoneticPr fontId="5"/>
  </si>
  <si>
    <t>　　　３ 各年度の数値は、当該年度の数値として公表された最新のものを採用しているが、推計方法の改定・最新資料の</t>
    <rPh sb="5" eb="8">
      <t>カクネンド</t>
    </rPh>
    <rPh sb="9" eb="11">
      <t>スウチ</t>
    </rPh>
    <rPh sb="13" eb="15">
      <t>トウガイ</t>
    </rPh>
    <rPh sb="15" eb="17">
      <t>ネンド</t>
    </rPh>
    <rPh sb="18" eb="20">
      <t>スウチ</t>
    </rPh>
    <rPh sb="23" eb="25">
      <t>コウヒョウ</t>
    </rPh>
    <rPh sb="28" eb="30">
      <t>サイシン</t>
    </rPh>
    <rPh sb="34" eb="36">
      <t>サイヨウ</t>
    </rPh>
    <rPh sb="42" eb="44">
      <t>スイケイ</t>
    </rPh>
    <rPh sb="44" eb="46">
      <t>ホウホウ</t>
    </rPh>
    <rPh sb="47" eb="49">
      <t>カイテイ</t>
    </rPh>
    <rPh sb="50" eb="52">
      <t>サイシン</t>
    </rPh>
    <rPh sb="52" eb="54">
      <t>シリョウ</t>
    </rPh>
    <phoneticPr fontId="5"/>
  </si>
  <si>
    <t>　　　 利用等により、その後公表された各年度の数値と異なっているものもある。</t>
    <phoneticPr fontId="5"/>
  </si>
  <si>
    <t>　(注)自動車取得税は、令和元年９月30日で廃止。自動車税は、令和元年10月１日に導入された環境性能割及び種別割の</t>
    <rPh sb="2" eb="3">
      <t>チュウ</t>
    </rPh>
    <phoneticPr fontId="9"/>
  </si>
  <si>
    <t>　合計額。旧法による税の自動車税は、令和元年９月30日までの自動車税の額。</t>
    <phoneticPr fontId="9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</si>
  <si>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5"/>
  </si>
  <si>
    <t>百万円</t>
    <rPh sb="0" eb="2">
      <t>ヒャクマン</t>
    </rPh>
    <rPh sb="2" eb="3">
      <t>エン</t>
    </rPh>
    <phoneticPr fontId="5"/>
  </si>
  <si>
    <t>　　　 令　　和　　元</t>
    <rPh sb="4" eb="5">
      <t>レイ</t>
    </rPh>
    <rPh sb="7" eb="8">
      <t>ワ</t>
    </rPh>
    <rPh sb="10" eb="11">
      <t>モト</t>
    </rPh>
    <phoneticPr fontId="5"/>
  </si>
  <si>
    <t>令 和</t>
    <rPh sb="0" eb="1">
      <t>レイ</t>
    </rPh>
    <rPh sb="2" eb="3">
      <t>ワ</t>
    </rPh>
    <phoneticPr fontId="9"/>
  </si>
  <si>
    <t>元</t>
    <rPh sb="0" eb="1">
      <t>モト</t>
    </rPh>
    <phoneticPr fontId="9"/>
  </si>
  <si>
    <t>環境性能割</t>
    <rPh sb="0" eb="2">
      <t>カンキョウ</t>
    </rPh>
    <rPh sb="2" eb="4">
      <t>セイノウ</t>
    </rPh>
    <rPh sb="4" eb="5">
      <t>ワリ</t>
    </rPh>
    <phoneticPr fontId="9"/>
  </si>
  <si>
    <t>種別割</t>
    <rPh sb="0" eb="2">
      <t>シュベツ</t>
    </rPh>
    <rPh sb="2" eb="3">
      <t>ワリ</t>
    </rPh>
    <phoneticPr fontId="9"/>
  </si>
  <si>
    <t>令和元年度</t>
    <rPh sb="0" eb="2">
      <t>レイワ</t>
    </rPh>
    <rPh sb="2" eb="3">
      <t>モト</t>
    </rPh>
    <phoneticPr fontId="5"/>
  </si>
  <si>
    <t>自動車税環境性能割交付金</t>
    <rPh sb="4" eb="6">
      <t>カンキョウ</t>
    </rPh>
    <rPh sb="6" eb="8">
      <t>セイノウ</t>
    </rPh>
    <rPh sb="8" eb="9">
      <t>ワリ</t>
    </rPh>
    <phoneticPr fontId="5"/>
  </si>
  <si>
    <t>令和元年度</t>
    <rPh sb="0" eb="3">
      <t>レイワモト</t>
    </rPh>
    <phoneticPr fontId="5"/>
  </si>
  <si>
    <t>企業
会計</t>
    <rPh sb="0" eb="2">
      <t>キギョウ</t>
    </rPh>
    <rPh sb="3" eb="5">
      <t>カイケイ</t>
    </rPh>
    <phoneticPr fontId="5"/>
  </si>
  <si>
    <t>平成</t>
    <rPh sb="0" eb="1">
      <t>ヒラ</t>
    </rPh>
    <rPh sb="1" eb="2">
      <t>シゲル</t>
    </rPh>
    <phoneticPr fontId="5"/>
  </si>
  <si>
    <t>年度</t>
    <rPh sb="0" eb="1">
      <t>トシ</t>
    </rPh>
    <rPh sb="1" eb="2">
      <t>ド</t>
    </rPh>
    <phoneticPr fontId="5"/>
  </si>
  <si>
    <t>２</t>
    <phoneticPr fontId="5"/>
  </si>
  <si>
    <t>７</t>
    <phoneticPr fontId="5"/>
  </si>
  <si>
    <t>令和</t>
    <rPh sb="0" eb="2">
      <t>レイワ</t>
    </rPh>
    <phoneticPr fontId="5"/>
  </si>
  <si>
    <t>元</t>
    <rPh sb="0" eb="1">
      <t>モト</t>
    </rPh>
    <phoneticPr fontId="5"/>
  </si>
  <si>
    <t>-</t>
  </si>
  <si>
    <t>令和４年度</t>
    <rPh sb="0" eb="1">
      <t>レイ</t>
    </rPh>
    <rPh sb="1" eb="2">
      <t>ワ</t>
    </rPh>
    <phoneticPr fontId="5"/>
  </si>
  <si>
    <t>令和２年度</t>
    <rPh sb="0" eb="2">
      <t>レイワ</t>
    </rPh>
    <phoneticPr fontId="5"/>
  </si>
  <si>
    <t>令和３年度</t>
    <rPh sb="0" eb="2">
      <t>レイワ</t>
    </rPh>
    <phoneticPr fontId="5"/>
  </si>
  <si>
    <t>法人事業税交付金</t>
    <rPh sb="0" eb="2">
      <t>ホウジン</t>
    </rPh>
    <rPh sb="2" eb="5">
      <t>ジギョウゼイ</t>
    </rPh>
    <rPh sb="5" eb="8">
      <t>コウフキン</t>
    </rPh>
    <phoneticPr fontId="5"/>
  </si>
  <si>
    <t>令和２年度</t>
    <rPh sb="0" eb="2">
      <t>レイワ</t>
    </rPh>
    <rPh sb="3" eb="5">
      <t>ネンド</t>
    </rPh>
    <phoneticPr fontId="5"/>
  </si>
  <si>
    <t>令和３年度</t>
    <rPh sb="0" eb="2">
      <t>レイワ</t>
    </rPh>
    <rPh sb="3" eb="5">
      <t>ネンド</t>
    </rPh>
    <phoneticPr fontId="5"/>
  </si>
  <si>
    <t>減収補塡債</t>
    <phoneticPr fontId="5"/>
  </si>
  <si>
    <t>流域下水道事業債</t>
    <phoneticPr fontId="5"/>
  </si>
  <si>
    <t>(注)令和２年度から流域下水道事業特別会計は公営企業会計に移行した。</t>
    <rPh sb="1" eb="2">
      <t>チュウ</t>
    </rPh>
    <phoneticPr fontId="9"/>
  </si>
  <si>
    <t>元</t>
    <rPh sb="0" eb="1">
      <t>ゲン</t>
    </rPh>
    <phoneticPr fontId="5"/>
  </si>
  <si>
    <t>　資料：総務省「行政投資実績」</t>
    <phoneticPr fontId="5"/>
  </si>
  <si>
    <t>‥</t>
  </si>
  <si>
    <t>　(注) 現年課税分と滞納繰越分の合計である。</t>
    <rPh sb="2" eb="3">
      <t>チュウ</t>
    </rPh>
    <rPh sb="5" eb="6">
      <t>ゲン</t>
    </rPh>
    <rPh sb="6" eb="7">
      <t>ネン</t>
    </rPh>
    <rPh sb="7" eb="9">
      <t>カゼイ</t>
    </rPh>
    <rPh sb="9" eb="10">
      <t>ブン</t>
    </rPh>
    <rPh sb="11" eb="13">
      <t>タイノウ</t>
    </rPh>
    <rPh sb="13" eb="14">
      <t>ク</t>
    </rPh>
    <rPh sb="14" eb="15">
      <t>コ</t>
    </rPh>
    <rPh sb="15" eb="16">
      <t>ブン</t>
    </rPh>
    <rPh sb="17" eb="19">
      <t>ゴウケイ</t>
    </rPh>
    <phoneticPr fontId="5"/>
  </si>
  <si>
    <t>令和５年度</t>
    <rPh sb="0" eb="1">
      <t>レイ</t>
    </rPh>
    <rPh sb="1" eb="2">
      <t>ワ</t>
    </rPh>
    <phoneticPr fontId="5"/>
  </si>
  <si>
    <t>令和４年度</t>
    <rPh sb="0" eb="2">
      <t>レイワ</t>
    </rPh>
    <phoneticPr fontId="5"/>
  </si>
  <si>
    <t>令和４年度</t>
    <rPh sb="0" eb="2">
      <t>レイワ</t>
    </rPh>
    <rPh sb="3" eb="4">
      <t>ネン</t>
    </rPh>
    <phoneticPr fontId="5"/>
  </si>
  <si>
    <t>令和４年度</t>
    <rPh sb="0" eb="2">
      <t>レイワ</t>
    </rPh>
    <rPh sb="3" eb="5">
      <t>ネンド</t>
    </rPh>
    <phoneticPr fontId="5"/>
  </si>
  <si>
    <t>17－５　市　　　　町　   　　財　　　　政　　</t>
    <phoneticPr fontId="14"/>
  </si>
  <si>
    <r>
      <t xml:space="preserve">自動車税
</t>
    </r>
    <r>
      <rPr>
        <sz val="9"/>
        <rFont val="ＭＳ 明朝"/>
        <family val="1"/>
        <charset val="128"/>
      </rPr>
      <t>環境性能割交付金</t>
    </r>
    <rPh sb="3" eb="4">
      <t>ゼイ</t>
    </rPh>
    <rPh sb="5" eb="7">
      <t>カンキョウ</t>
    </rPh>
    <rPh sb="7" eb="9">
      <t>セイノウ</t>
    </rPh>
    <rPh sb="9" eb="10">
      <t>ワリ</t>
    </rPh>
    <rPh sb="10" eb="13">
      <t>コウフキン</t>
    </rPh>
    <phoneticPr fontId="14"/>
  </si>
  <si>
    <t>法人事業税
交付金</t>
    <rPh sb="0" eb="2">
      <t>ホウジン</t>
    </rPh>
    <rPh sb="2" eb="5">
      <t>ジギョウゼイ</t>
    </rPh>
    <rPh sb="6" eb="9">
      <t>コウフキン</t>
    </rPh>
    <phoneticPr fontId="14"/>
  </si>
  <si>
    <t>地方特例交付金</t>
    <phoneticPr fontId="14"/>
  </si>
  <si>
    <t>減税補塡債</t>
    <rPh sb="3" eb="4">
      <t>テン</t>
    </rPh>
    <phoneticPr fontId="5"/>
  </si>
  <si>
    <t>臨時税収補塡債</t>
    <rPh sb="5" eb="6">
      <t>テン</t>
    </rPh>
    <phoneticPr fontId="5"/>
  </si>
  <si>
    <t xml:space="preserve">（２）投資主体別資金負担別 </t>
    <phoneticPr fontId="5"/>
  </si>
  <si>
    <t xml:space="preserve"> 投資実績</t>
    <phoneticPr fontId="5"/>
  </si>
  <si>
    <t>　</t>
    <phoneticPr fontId="5"/>
  </si>
  <si>
    <t>　　　２ 県民所得は毎年遡及改定される。</t>
    <rPh sb="5" eb="7">
      <t>ケンミン</t>
    </rPh>
    <rPh sb="7" eb="9">
      <t>ショトク</t>
    </rPh>
    <rPh sb="10" eb="12">
      <t>マイトシ</t>
    </rPh>
    <rPh sb="12" eb="13">
      <t>サカノボ</t>
    </rPh>
    <rPh sb="13" eb="14">
      <t>オヨ</t>
    </rPh>
    <rPh sb="14" eb="16">
      <t>カイテイ</t>
    </rPh>
    <phoneticPr fontId="5"/>
  </si>
  <si>
    <t>４</t>
    <phoneticPr fontId="9"/>
  </si>
  <si>
    <t>４</t>
    <phoneticPr fontId="5"/>
  </si>
  <si>
    <t>自動車取得税</t>
    <rPh sb="3" eb="5">
      <t>シュトク</t>
    </rPh>
    <rPh sb="5" eb="6">
      <t>ゼイ</t>
    </rPh>
    <phoneticPr fontId="5"/>
  </si>
  <si>
    <t>　(注)１ 現年課税分と滞納繰越分の合計である。</t>
    <rPh sb="2" eb="3">
      <t>チュウ</t>
    </rPh>
    <rPh sb="6" eb="7">
      <t>ゲン</t>
    </rPh>
    <rPh sb="7" eb="8">
      <t>ネン</t>
    </rPh>
    <rPh sb="8" eb="10">
      <t>カゼイ</t>
    </rPh>
    <rPh sb="10" eb="11">
      <t>ブン</t>
    </rPh>
    <rPh sb="12" eb="14">
      <t>タイノウ</t>
    </rPh>
    <rPh sb="14" eb="15">
      <t>ク</t>
    </rPh>
    <rPh sb="15" eb="16">
      <t>コ</t>
    </rPh>
    <rPh sb="16" eb="17">
      <t>ブン</t>
    </rPh>
    <rPh sb="18" eb="20">
      <t>ゴウケイ</t>
    </rPh>
    <phoneticPr fontId="5"/>
  </si>
  <si>
    <t>　　　２ 「自動車取得税」は旧法による税である。</t>
    <rPh sb="6" eb="9">
      <t>ジドウシャ</t>
    </rPh>
    <rPh sb="9" eb="11">
      <t>シュトク</t>
    </rPh>
    <rPh sb="11" eb="12">
      <t>ゼイ</t>
    </rPh>
    <rPh sb="14" eb="16">
      <t>キュウホウ</t>
    </rPh>
    <rPh sb="19" eb="20">
      <t>ゼイ</t>
    </rPh>
    <phoneticPr fontId="5"/>
  </si>
  <si>
    <t>令和６年度</t>
    <rPh sb="0" eb="1">
      <t>レイ</t>
    </rPh>
    <rPh sb="1" eb="2">
      <t>ワ</t>
    </rPh>
    <phoneticPr fontId="5"/>
  </si>
  <si>
    <r>
      <t>旧法による税</t>
    </r>
    <r>
      <rPr>
        <sz val="9"/>
        <rFont val="ＭＳ 明朝"/>
        <family val="1"/>
        <charset val="128"/>
      </rPr>
      <t>（自動車取得税）</t>
    </r>
    <rPh sb="0" eb="2">
      <t>キュウホウ</t>
    </rPh>
    <rPh sb="5" eb="6">
      <t>ゼイ</t>
    </rPh>
    <rPh sb="7" eb="10">
      <t>ジドウシャ</t>
    </rPh>
    <rPh sb="10" eb="13">
      <t>シュトクゼイ</t>
    </rPh>
    <phoneticPr fontId="5"/>
  </si>
  <si>
    <t>令和元年度</t>
    <rPh sb="0" eb="3">
      <t>レイワガン</t>
    </rPh>
    <phoneticPr fontId="5"/>
  </si>
  <si>
    <t>令和５年度</t>
    <rPh sb="0" eb="2">
      <t>レイワ</t>
    </rPh>
    <phoneticPr fontId="5"/>
  </si>
  <si>
    <t>令和５年度</t>
    <rPh sb="0" eb="2">
      <t>レイワ</t>
    </rPh>
    <rPh sb="3" eb="4">
      <t>ネン</t>
    </rPh>
    <phoneticPr fontId="5"/>
  </si>
  <si>
    <t>令和５年度</t>
    <rPh sb="0" eb="2">
      <t>レイワ</t>
    </rPh>
    <rPh sb="3" eb="5">
      <t>ネンド</t>
    </rPh>
    <phoneticPr fontId="5"/>
  </si>
  <si>
    <t>３</t>
    <phoneticPr fontId="5"/>
  </si>
  <si>
    <t>目的税</t>
    <rPh sb="0" eb="3">
      <t>モクテキゼイ</t>
    </rPh>
    <phoneticPr fontId="5"/>
  </si>
  <si>
    <t>地 方 消 費 税 清 算 金</t>
  </si>
  <si>
    <t>平　　成　　30　　年　　度</t>
    <phoneticPr fontId="9"/>
  </si>
  <si>
    <t>５</t>
    <phoneticPr fontId="5"/>
  </si>
  <si>
    <t>５</t>
    <phoneticPr fontId="9"/>
  </si>
  <si>
    <t>源泉所得税及び復興特別所得税</t>
    <rPh sb="0" eb="1">
      <t>ミナモト</t>
    </rPh>
    <rPh sb="1" eb="2">
      <t>イズミ</t>
    </rPh>
    <rPh sb="2" eb="3">
      <t>ショ</t>
    </rPh>
    <rPh sb="3" eb="4">
      <t>エ</t>
    </rPh>
    <rPh sb="4" eb="5">
      <t>ゼイ</t>
    </rPh>
    <rPh sb="5" eb="6">
      <t>オヨ</t>
    </rPh>
    <rPh sb="7" eb="8">
      <t>フク</t>
    </rPh>
    <rPh sb="8" eb="9">
      <t>キョウ</t>
    </rPh>
    <rPh sb="9" eb="10">
      <t>トク</t>
    </rPh>
    <rPh sb="10" eb="11">
      <t>ベツ</t>
    </rPh>
    <rPh sb="11" eb="12">
      <t>ショ</t>
    </rPh>
    <rPh sb="12" eb="13">
      <t>エ</t>
    </rPh>
    <rPh sb="13" eb="14">
      <t>ゼイ</t>
    </rPh>
    <phoneticPr fontId="5"/>
  </si>
  <si>
    <t>申告所得税及び復興特別所得税</t>
    <rPh sb="0" eb="1">
      <t>サル</t>
    </rPh>
    <rPh sb="1" eb="2">
      <t>コク</t>
    </rPh>
    <rPh sb="2" eb="3">
      <t>ショ</t>
    </rPh>
    <rPh sb="3" eb="4">
      <t>エ</t>
    </rPh>
    <rPh sb="4" eb="5">
      <t>ゼイ</t>
    </rPh>
    <rPh sb="5" eb="6">
      <t>オヨ</t>
    </rPh>
    <rPh sb="7" eb="8">
      <t>フク</t>
    </rPh>
    <rPh sb="8" eb="9">
      <t>キョウ</t>
    </rPh>
    <rPh sb="9" eb="10">
      <t>トク</t>
    </rPh>
    <rPh sb="10" eb="11">
      <t>ベツ</t>
    </rPh>
    <rPh sb="11" eb="12">
      <t>ショ</t>
    </rPh>
    <rPh sb="12" eb="13">
      <t>エ</t>
    </rPh>
    <rPh sb="13" eb="14">
      <t>ゼイ</t>
    </rPh>
    <phoneticPr fontId="5"/>
  </si>
  <si>
    <t>消費税及び地方消費税</t>
    <phoneticPr fontId="5"/>
  </si>
  <si>
    <t>　(注) 平成24年度から源泉所得税及び復興特別所得税、申告所得税及び復興特別所得税が加わった。</t>
    <rPh sb="2" eb="3">
      <t>チュウ</t>
    </rPh>
    <rPh sb="5" eb="7">
      <t>ヘイセイ</t>
    </rPh>
    <rPh sb="9" eb="11">
      <t>ネンド</t>
    </rPh>
    <rPh sb="13" eb="15">
      <t>ゲンセン</t>
    </rPh>
    <rPh sb="15" eb="18">
      <t>ショトクゼイ</t>
    </rPh>
    <rPh sb="18" eb="19">
      <t>オヨ</t>
    </rPh>
    <rPh sb="20" eb="22">
      <t>フッコウ</t>
    </rPh>
    <rPh sb="22" eb="24">
      <t>トクベツ</t>
    </rPh>
    <rPh sb="24" eb="27">
      <t>ショトクゼイ</t>
    </rPh>
    <rPh sb="28" eb="30">
      <t>シンコク</t>
    </rPh>
    <rPh sb="30" eb="33">
      <t>ショトクゼイ</t>
    </rPh>
    <rPh sb="33" eb="34">
      <t>オヨ</t>
    </rPh>
    <rPh sb="35" eb="37">
      <t>フッコウ</t>
    </rPh>
    <rPh sb="37" eb="39">
      <t>トクベツ</t>
    </rPh>
    <rPh sb="39" eb="42">
      <t>ショトクゼイ</t>
    </rPh>
    <rPh sb="43" eb="44">
      <t>クワ</t>
    </rPh>
    <phoneticPr fontId="5"/>
  </si>
  <si>
    <t>　資料：高松国税局（平成30年度～令和元年度）、国税庁ＨＰ（令和２年度～）</t>
    <rPh sb="4" eb="6">
      <t>タカマツ</t>
    </rPh>
    <rPh sb="10" eb="12">
      <t>ヘイセイ</t>
    </rPh>
    <rPh sb="14" eb="16">
      <t>ネンド</t>
    </rPh>
    <rPh sb="17" eb="19">
      <t>レイワ</t>
    </rPh>
    <rPh sb="19" eb="22">
      <t>ガンネンド</t>
    </rPh>
    <rPh sb="24" eb="27">
      <t>コクゼイチョウ</t>
    </rPh>
    <rPh sb="30" eb="32">
      <t>レイワ</t>
    </rPh>
    <rPh sb="33" eb="35">
      <t>ネンド</t>
    </rPh>
    <phoneticPr fontId="5"/>
  </si>
  <si>
    <t>目次（項目一覧表）へ戻る</t>
  </si>
  <si>
    <t>徴収実績（令和５年度）</t>
    <rPh sb="5" eb="7">
      <t>レイワ</t>
    </rPh>
    <rPh sb="8" eb="10">
      <t>ネンド</t>
    </rPh>
    <phoneticPr fontId="5"/>
  </si>
  <si>
    <t>市町たばこ税</t>
    <phoneticPr fontId="9"/>
  </si>
  <si>
    <t>令和７年度</t>
    <rPh sb="0" eb="1">
      <t>レイ</t>
    </rPh>
    <rPh sb="1" eb="2">
      <t>ワ</t>
    </rPh>
    <phoneticPr fontId="5"/>
  </si>
  <si>
    <t>令和６年度</t>
    <rPh sb="0" eb="2">
      <t>レイワ</t>
    </rPh>
    <phoneticPr fontId="5"/>
  </si>
  <si>
    <t>令和６年度</t>
    <rPh sb="0" eb="2">
      <t>レイワ</t>
    </rPh>
    <rPh sb="3" eb="4">
      <t>ネン</t>
    </rPh>
    <phoneticPr fontId="5"/>
  </si>
  <si>
    <t>令和６年度</t>
    <rPh sb="0" eb="2">
      <t>レイワ</t>
    </rPh>
    <rPh sb="3" eb="5">
      <t>ネンド</t>
    </rPh>
    <phoneticPr fontId="5"/>
  </si>
  <si>
    <t>（１）市町別歳入決算額（令和５年度）</t>
    <rPh sb="5" eb="6">
      <t>ベツ</t>
    </rPh>
    <rPh sb="12" eb="14">
      <t>レイワ</t>
    </rPh>
    <phoneticPr fontId="14"/>
  </si>
  <si>
    <t>県 支 出 金</t>
    <phoneticPr fontId="14"/>
  </si>
  <si>
    <t>財 産 収 入</t>
    <phoneticPr fontId="14"/>
  </si>
  <si>
    <t>（２）市町別目的別歳出決算額（令和５年度）</t>
    <rPh sb="5" eb="6">
      <t>ベツ</t>
    </rPh>
    <rPh sb="15" eb="17">
      <t>レイワ</t>
    </rPh>
    <phoneticPr fontId="5"/>
  </si>
  <si>
    <t>令和４年度末
現　 在　 高</t>
    <rPh sb="0" eb="2">
      <t>レイワ</t>
    </rPh>
    <phoneticPr fontId="5"/>
  </si>
  <si>
    <t>令 和５ 年 度 決 算 額　</t>
    <rPh sb="0" eb="1">
      <t>レイ</t>
    </rPh>
    <rPh sb="2" eb="3">
      <t>ワ</t>
    </rPh>
    <phoneticPr fontId="5"/>
  </si>
  <si>
    <t>　資料：</t>
    <phoneticPr fontId="5"/>
  </si>
  <si>
    <t>県予算課</t>
    <rPh sb="0" eb="4">
      <t>ケンヨサンカ</t>
    </rPh>
    <phoneticPr fontId="5"/>
  </si>
  <si>
    <t>令　和   ４   年    度　　　</t>
    <rPh sb="0" eb="1">
      <t>レイ</t>
    </rPh>
    <rPh sb="2" eb="3">
      <t>ワ</t>
    </rPh>
    <phoneticPr fontId="5"/>
  </si>
  <si>
    <t>令    和   ５   年    度　　　</t>
    <rPh sb="0" eb="1">
      <t>レイ</t>
    </rPh>
    <rPh sb="5" eb="6">
      <t>ワ</t>
    </rPh>
    <phoneticPr fontId="5"/>
  </si>
  <si>
    <t>17－７　行　政　投　</t>
    <phoneticPr fontId="5"/>
  </si>
  <si>
    <t>　資　実　績</t>
    <phoneticPr fontId="5"/>
  </si>
  <si>
    <t>　　　　　 県統計調査課「令和４年度香川県県民経済計算推計結果」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</si>
</sst>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;&quot;－&quot;"/>
    <numFmt numFmtId="177" formatCode="0.0"/>
    <numFmt numFmtId="178" formatCode="#,##0.0;[Red]\-#,##0.0"/>
    <numFmt numFmtId="179" formatCode="0_)"/>
    <numFmt numFmtId="180" formatCode="\(0\)"/>
    <numFmt numFmtId="181" formatCode="#,##0;\-#,##0;&quot;－&quot;"/>
    <numFmt numFmtId="182" formatCode="0.0_);[Red]\(0.0\)"/>
    <numFmt numFmtId="183" formatCode="#,##0;&quot;△&quot;#,##0"/>
    <numFmt numFmtId="184" formatCode="#,##0_ "/>
  </numFmts>
  <fonts count="22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theme="1"/>
      </top>
      <bottom style="thin">
        <color theme="1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/>
      <top style="medium">
        <color theme="1"/>
      </top>
      <bottom/>
      <diagonal/>
    </border>
    <border>
      <left/>
      <right style="thin">
        <color theme="0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theme="0"/>
      </right>
      <top style="thin">
        <color indexed="8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1" fontId="2" fillId="0" borderId="0"/>
    <xf numFmtId="179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  <xf numFmtId="1" fontId="2" fillId="0" borderId="0"/>
  </cellStyleXfs>
  <cellXfs count="259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8" fontId="0" fillId="0" borderId="0" xfId="3" applyFont="1" applyAlignment="1">
      <alignment vertical="center"/>
    </xf>
    <xf numFmtId="38" fontId="0" fillId="0" borderId="0" xfId="3" applyFon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0" fontId="13" fillId="0" borderId="19" xfId="4" applyFont="1" applyBorder="1" applyAlignment="1">
      <alignment vertical="center"/>
    </xf>
    <xf numFmtId="0" fontId="13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4" fillId="0" borderId="24" xfId="0" applyFont="1" applyBorder="1" applyAlignment="1">
      <alignment horizontal="center" vertical="center" shrinkToFit="1"/>
    </xf>
    <xf numFmtId="0" fontId="15" fillId="0" borderId="0" xfId="4" applyFont="1" applyAlignment="1">
      <alignment vertical="center"/>
    </xf>
    <xf numFmtId="49" fontId="14" fillId="0" borderId="13" xfId="0" applyNumberFormat="1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6" fillId="0" borderId="26" xfId="5" applyFont="1" applyBorder="1" applyAlignment="1">
      <alignment vertical="center"/>
    </xf>
    <xf numFmtId="49" fontId="14" fillId="0" borderId="8" xfId="0" applyNumberFormat="1" applyFont="1" applyBorder="1" applyAlignment="1">
      <alignment horizontal="center" vertical="center" shrinkToFit="1"/>
    </xf>
    <xf numFmtId="49" fontId="14" fillId="0" borderId="27" xfId="0" applyNumberFormat="1" applyFont="1" applyBorder="1" applyAlignment="1">
      <alignment horizontal="center" vertical="center" shrinkToFit="1"/>
    </xf>
    <xf numFmtId="0" fontId="16" fillId="0" borderId="28" xfId="5" applyFont="1" applyBorder="1" applyAlignment="1">
      <alignment vertical="center"/>
    </xf>
    <xf numFmtId="0" fontId="14" fillId="0" borderId="28" xfId="5" applyFont="1" applyBorder="1" applyAlignment="1">
      <alignment vertical="center"/>
    </xf>
    <xf numFmtId="49" fontId="14" fillId="0" borderId="7" xfId="0" applyNumberFormat="1" applyFont="1" applyBorder="1" applyAlignment="1">
      <alignment horizontal="center" vertical="center" shrinkToFit="1"/>
    </xf>
    <xf numFmtId="0" fontId="14" fillId="0" borderId="29" xfId="4" applyFont="1" applyBorder="1" applyAlignment="1">
      <alignment vertical="center"/>
    </xf>
    <xf numFmtId="0" fontId="16" fillId="0" borderId="21" xfId="5" applyFont="1" applyBorder="1" applyAlignment="1">
      <alignment vertical="center"/>
    </xf>
    <xf numFmtId="38" fontId="0" fillId="0" borderId="0" xfId="3" applyFont="1" applyBorder="1" applyAlignment="1" applyProtection="1">
      <alignment horizontal="right" vertical="center"/>
    </xf>
    <xf numFmtId="38" fontId="0" fillId="0" borderId="14" xfId="3" applyFont="1" applyBorder="1" applyAlignment="1" applyProtection="1">
      <alignment horizontal="right" vertical="center"/>
    </xf>
    <xf numFmtId="38" fontId="0" fillId="0" borderId="0" xfId="3" applyFont="1" applyAlignment="1" applyProtection="1">
      <alignment horizontal="right" vertical="center"/>
    </xf>
    <xf numFmtId="38" fontId="0" fillId="0" borderId="14" xfId="3" applyFont="1" applyBorder="1" applyAlignment="1">
      <alignment horizontal="right" vertical="center"/>
    </xf>
    <xf numFmtId="37" fontId="6" fillId="0" borderId="0" xfId="0" applyNumberFormat="1" applyFont="1" applyAlignment="1">
      <alignment vertical="center"/>
    </xf>
    <xf numFmtId="38" fontId="6" fillId="0" borderId="0" xfId="3" applyFont="1" applyAlignment="1" applyProtection="1">
      <alignment horizontal="right" vertical="center"/>
    </xf>
    <xf numFmtId="38" fontId="6" fillId="0" borderId="14" xfId="3" applyFont="1" applyBorder="1" applyAlignment="1" applyProtection="1">
      <alignment horizontal="right" vertical="center"/>
    </xf>
    <xf numFmtId="178" fontId="6" fillId="0" borderId="0" xfId="3" applyNumberFormat="1" applyFont="1" applyAlignment="1" applyProtection="1">
      <alignment horizontal="right" vertical="center"/>
    </xf>
    <xf numFmtId="178" fontId="6" fillId="0" borderId="0" xfId="3" applyNumberFormat="1" applyFont="1" applyBorder="1" applyAlignment="1" applyProtection="1">
      <alignment horizontal="right" vertical="center"/>
    </xf>
    <xf numFmtId="38" fontId="6" fillId="0" borderId="0" xfId="3" applyFont="1" applyBorder="1" applyAlignment="1" applyProtection="1">
      <alignment horizontal="right" vertical="center"/>
    </xf>
    <xf numFmtId="0" fontId="4" fillId="0" borderId="0" xfId="0" applyFont="1" applyAlignment="1">
      <alignment horizontal="centerContinuous" vertical="center"/>
    </xf>
    <xf numFmtId="38" fontId="6" fillId="0" borderId="0" xfId="3" applyFont="1" applyAlignment="1" applyProtection="1">
      <alignment vertical="center"/>
    </xf>
    <xf numFmtId="179" fontId="0" fillId="0" borderId="0" xfId="1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182" fontId="6" fillId="0" borderId="0" xfId="3" applyNumberFormat="1" applyFont="1" applyAlignment="1" applyProtection="1">
      <alignment horizontal="right" vertical="center"/>
    </xf>
    <xf numFmtId="0" fontId="6" fillId="0" borderId="0" xfId="0" applyFont="1"/>
    <xf numFmtId="37" fontId="6" fillId="0" borderId="0" xfId="0" applyNumberFormat="1" applyFont="1"/>
    <xf numFmtId="0" fontId="6" fillId="0" borderId="32" xfId="0" applyFont="1" applyBorder="1" applyAlignment="1">
      <alignment vertical="center"/>
    </xf>
    <xf numFmtId="181" fontId="0" fillId="0" borderId="0" xfId="3" applyNumberFormat="1" applyFont="1" applyAlignment="1" applyProtection="1">
      <alignment horizontal="right" vertical="center"/>
    </xf>
    <xf numFmtId="181" fontId="6" fillId="0" borderId="14" xfId="3" applyNumberFormat="1" applyFont="1" applyBorder="1" applyAlignment="1" applyProtection="1">
      <alignment horizontal="right" vertical="center"/>
    </xf>
    <xf numFmtId="181" fontId="6" fillId="0" borderId="0" xfId="3" applyNumberFormat="1" applyFont="1" applyBorder="1" applyAlignment="1" applyProtection="1">
      <alignment horizontal="right" vertical="center"/>
    </xf>
    <xf numFmtId="181" fontId="6" fillId="0" borderId="0" xfId="3" applyNumberFormat="1" applyFont="1" applyFill="1" applyAlignment="1" applyProtection="1">
      <alignment horizontal="right" vertical="center"/>
    </xf>
    <xf numFmtId="181" fontId="6" fillId="0" borderId="0" xfId="3" applyNumberFormat="1" applyFont="1" applyAlignment="1" applyProtection="1">
      <alignment horizontal="right" vertical="center"/>
    </xf>
    <xf numFmtId="181" fontId="0" fillId="0" borderId="14" xfId="3" applyNumberFormat="1" applyFont="1" applyBorder="1" applyAlignment="1" applyProtection="1">
      <alignment horizontal="right" vertical="center"/>
    </xf>
    <xf numFmtId="181" fontId="0" fillId="0" borderId="0" xfId="3" applyNumberFormat="1" applyFont="1" applyBorder="1" applyAlignment="1" applyProtection="1">
      <alignment horizontal="right" vertical="center"/>
    </xf>
    <xf numFmtId="178" fontId="0" fillId="0" borderId="0" xfId="3" applyNumberFormat="1" applyFont="1" applyBorder="1" applyAlignment="1" applyProtection="1">
      <alignment horizontal="right" vertical="center"/>
    </xf>
    <xf numFmtId="0" fontId="6" fillId="0" borderId="0" xfId="0" quotePrefix="1" applyFont="1" applyAlignment="1">
      <alignment horizontal="center" vertical="center"/>
    </xf>
    <xf numFmtId="38" fontId="0" fillId="0" borderId="14" xfId="3" applyFont="1" applyBorder="1" applyAlignment="1" applyProtection="1">
      <alignment vertical="center"/>
    </xf>
    <xf numFmtId="38" fontId="0" fillId="0" borderId="0" xfId="3" applyFont="1" applyAlignment="1" applyProtection="1">
      <alignment vertical="center"/>
    </xf>
    <xf numFmtId="181" fontId="0" fillId="0" borderId="0" xfId="3" applyNumberFormat="1" applyFont="1" applyFill="1" applyAlignment="1" applyProtection="1">
      <alignment horizontal="right" vertical="center"/>
    </xf>
    <xf numFmtId="38" fontId="0" fillId="0" borderId="0" xfId="3" applyFont="1" applyFill="1" applyAlignment="1" applyProtection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82" fontId="0" fillId="0" borderId="0" xfId="3" applyNumberFormat="1" applyFont="1" applyAlignment="1" applyProtection="1">
      <alignment horizontal="right" vertical="center"/>
    </xf>
    <xf numFmtId="181" fontId="0" fillId="0" borderId="31" xfId="3" applyNumberFormat="1" applyFont="1" applyBorder="1" applyAlignment="1" applyProtection="1">
      <alignment horizontal="right" vertical="center"/>
    </xf>
    <xf numFmtId="181" fontId="0" fillId="0" borderId="0" xfId="3" applyNumberFormat="1" applyFont="1" applyFill="1" applyBorder="1" applyAlignment="1" applyProtection="1">
      <alignment horizontal="right" vertical="center"/>
    </xf>
    <xf numFmtId="38" fontId="0" fillId="0" borderId="31" xfId="3" applyFont="1" applyBorder="1" applyAlignment="1" applyProtection="1">
      <alignment horizontal="right" vertical="center"/>
    </xf>
    <xf numFmtId="38" fontId="0" fillId="0" borderId="0" xfId="3" applyFont="1" applyFill="1" applyBorder="1" applyAlignment="1" applyProtection="1">
      <alignment horizontal="right" vertical="center"/>
    </xf>
    <xf numFmtId="0" fontId="6" fillId="0" borderId="2" xfId="0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38" fontId="6" fillId="0" borderId="0" xfId="3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181" fontId="0" fillId="0" borderId="0" xfId="3" applyNumberFormat="1" applyFont="1" applyAlignment="1">
      <alignment vertical="center"/>
    </xf>
    <xf numFmtId="181" fontId="0" fillId="0" borderId="0" xfId="3" applyNumberFormat="1" applyFont="1" applyAlignment="1" applyProtection="1">
      <alignment vertical="center"/>
    </xf>
    <xf numFmtId="176" fontId="6" fillId="2" borderId="14" xfId="0" applyNumberFormat="1" applyFont="1" applyFill="1" applyBorder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/>
    </xf>
    <xf numFmtId="38" fontId="0" fillId="2" borderId="14" xfId="3" applyFont="1" applyFill="1" applyBorder="1" applyAlignment="1" applyProtection="1">
      <alignment horizontal="right" vertical="center"/>
    </xf>
    <xf numFmtId="38" fontId="0" fillId="2" borderId="0" xfId="3" applyFont="1" applyFill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3" fontId="6" fillId="0" borderId="14" xfId="0" applyNumberFormat="1" applyFont="1" applyBorder="1" applyAlignment="1">
      <alignment horizontal="right" vertical="center"/>
    </xf>
    <xf numFmtId="38" fontId="6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7" fontId="0" fillId="0" borderId="0" xfId="0" applyNumberFormat="1" applyAlignment="1">
      <alignment vertical="center"/>
    </xf>
    <xf numFmtId="0" fontId="0" fillId="0" borderId="0" xfId="0" quotePrefix="1" applyAlignment="1">
      <alignment vertical="center"/>
    </xf>
    <xf numFmtId="0" fontId="0" fillId="0" borderId="2" xfId="0" quotePrefix="1" applyBorder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37" fontId="0" fillId="0" borderId="1" xfId="0" applyNumberFormat="1" applyBorder="1" applyAlignment="1">
      <alignment vertical="center"/>
    </xf>
    <xf numFmtId="0" fontId="21" fillId="0" borderId="0" xfId="5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0" fillId="0" borderId="30" xfId="0" applyBorder="1" applyAlignment="1">
      <alignment horizontal="center" vertical="center" wrapText="1"/>
    </xf>
    <xf numFmtId="178" fontId="0" fillId="0" borderId="0" xfId="3" applyNumberFormat="1" applyFont="1" applyAlignment="1" applyProtection="1">
      <alignment horizontal="right" vertical="center"/>
    </xf>
    <xf numFmtId="0" fontId="0" fillId="0" borderId="0" xfId="0" applyAlignment="1">
      <alignment horizontal="left" vertical="center"/>
    </xf>
    <xf numFmtId="181" fontId="0" fillId="0" borderId="14" xfId="3" applyNumberFormat="1" applyFont="1" applyFill="1" applyBorder="1" applyAlignment="1" applyProtection="1">
      <alignment horizontal="right" vertical="center"/>
    </xf>
    <xf numFmtId="178" fontId="0" fillId="0" borderId="0" xfId="3" applyNumberFormat="1" applyFont="1" applyFill="1" applyAlignment="1" applyProtection="1">
      <alignment horizontal="right" vertical="center"/>
    </xf>
    <xf numFmtId="38" fontId="0" fillId="0" borderId="14" xfId="3" applyFont="1" applyFill="1" applyBorder="1" applyAlignment="1" applyProtection="1">
      <alignment horizontal="right" vertical="center"/>
    </xf>
    <xf numFmtId="37" fontId="0" fillId="0" borderId="9" xfId="0" applyNumberFormat="1" applyBorder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84" fontId="0" fillId="0" borderId="0" xfId="0" applyNumberForma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4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181" fontId="6" fillId="0" borderId="31" xfId="0" applyNumberFormat="1" applyFont="1" applyBorder="1" applyAlignment="1">
      <alignment horizontal="right" vertical="center"/>
    </xf>
    <xf numFmtId="181" fontId="6" fillId="0" borderId="0" xfId="0" applyNumberFormat="1" applyFont="1" applyAlignment="1">
      <alignment horizontal="right" vertical="center"/>
    </xf>
    <xf numFmtId="182" fontId="6" fillId="0" borderId="0" xfId="0" applyNumberFormat="1" applyFon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181" fontId="0" fillId="0" borderId="31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0" fontId="14" fillId="0" borderId="1" xfId="0" applyFont="1" applyBorder="1" applyAlignment="1">
      <alignment vertical="center"/>
    </xf>
    <xf numFmtId="37" fontId="0" fillId="0" borderId="9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37" fontId="0" fillId="0" borderId="14" xfId="0" applyNumberFormat="1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181" fontId="6" fillId="0" borderId="0" xfId="3" applyNumberFormat="1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0" fillId="0" borderId="0" xfId="0" applyNumberFormat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30" xfId="0" applyBorder="1" applyAlignment="1">
      <alignment horizontal="distributed" vertical="center" wrapText="1" indent="1"/>
    </xf>
    <xf numFmtId="0" fontId="0" fillId="0" borderId="14" xfId="0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3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vertical="center"/>
    </xf>
    <xf numFmtId="0" fontId="0" fillId="0" borderId="12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6" xfId="0" applyBorder="1" applyAlignment="1">
      <alignment vertical="center"/>
    </xf>
    <xf numFmtId="176" fontId="0" fillId="0" borderId="14" xfId="0" applyNumberForma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18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distributed" vertical="center"/>
    </xf>
    <xf numFmtId="0" fontId="0" fillId="2" borderId="0" xfId="0" applyFill="1" applyAlignment="1">
      <alignment horizontal="center" vertical="center"/>
    </xf>
    <xf numFmtId="176" fontId="0" fillId="2" borderId="14" xfId="0" applyNumberFormat="1" applyFill="1" applyBorder="1" applyAlignment="1">
      <alignment horizontal="right" vertical="center"/>
    </xf>
    <xf numFmtId="176" fontId="0" fillId="2" borderId="0" xfId="0" applyNumberFormat="1" applyFill="1" applyAlignment="1">
      <alignment horizontal="right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44" xfId="0" quotePrefix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0" xfId="0" applyFill="1"/>
    <xf numFmtId="37" fontId="0" fillId="2" borderId="0" xfId="0" applyNumberFormat="1" applyFill="1"/>
    <xf numFmtId="0" fontId="0" fillId="0" borderId="3" xfId="0" applyBorder="1" applyAlignment="1">
      <alignment horizontal="center"/>
    </xf>
    <xf numFmtId="0" fontId="0" fillId="0" borderId="17" xfId="0" applyBorder="1"/>
    <xf numFmtId="176" fontId="6" fillId="0" borderId="14" xfId="0" applyNumberFormat="1" applyFont="1" applyBorder="1" applyAlignment="1">
      <alignment horizontal="right" vertical="center"/>
    </xf>
    <xf numFmtId="176" fontId="0" fillId="0" borderId="0" xfId="0" applyNumberFormat="1"/>
    <xf numFmtId="0" fontId="21" fillId="0" borderId="0" xfId="5" applyFont="1" applyAlignment="1">
      <alignment horizontal="left"/>
    </xf>
    <xf numFmtId="0" fontId="0" fillId="0" borderId="4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0" fillId="0" borderId="17" xfId="0" applyBorder="1" applyAlignment="1">
      <alignment horizontal="right" vertical="center"/>
    </xf>
    <xf numFmtId="37" fontId="0" fillId="0" borderId="54" xfId="0" applyNumberFormat="1" applyBorder="1" applyAlignment="1">
      <alignment vertical="center"/>
    </xf>
    <xf numFmtId="0" fontId="0" fillId="0" borderId="0" xfId="0" applyAlignment="1">
      <alignment horizontal="center" vertical="center" shrinkToFit="1"/>
    </xf>
    <xf numFmtId="181" fontId="0" fillId="0" borderId="55" xfId="3" applyNumberFormat="1" applyFont="1" applyBorder="1" applyAlignment="1" applyProtection="1">
      <alignment horizontal="right" vertical="center"/>
    </xf>
    <xf numFmtId="0" fontId="0" fillId="0" borderId="0" xfId="0" quotePrefix="1" applyAlignment="1">
      <alignment horizontal="center" vertical="center" shrinkToFit="1"/>
    </xf>
    <xf numFmtId="181" fontId="0" fillId="0" borderId="14" xfId="0" applyNumberFormat="1" applyBorder="1" applyAlignment="1">
      <alignment horizontal="right" vertical="center"/>
    </xf>
    <xf numFmtId="181" fontId="0" fillId="0" borderId="55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0" fillId="0" borderId="56" xfId="0" applyNumberFormat="1" applyBorder="1" applyAlignment="1">
      <alignment horizontal="right" vertical="center"/>
    </xf>
    <xf numFmtId="3" fontId="6" fillId="0" borderId="56" xfId="0" applyNumberFormat="1" applyFont="1" applyBorder="1" applyAlignment="1">
      <alignment horizontal="right" vertical="center"/>
    </xf>
    <xf numFmtId="38" fontId="19" fillId="0" borderId="14" xfId="3" applyFont="1" applyBorder="1" applyAlignment="1">
      <alignment horizontal="right" vertical="center"/>
    </xf>
    <xf numFmtId="38" fontId="19" fillId="0" borderId="0" xfId="3" applyFont="1" applyBorder="1" applyAlignment="1">
      <alignment horizontal="right" vertical="center"/>
    </xf>
    <xf numFmtId="37" fontId="0" fillId="0" borderId="43" xfId="0" applyNumberFormat="1" applyBorder="1" applyAlignment="1">
      <alignment vertical="center"/>
    </xf>
    <xf numFmtId="49" fontId="0" fillId="0" borderId="0" xfId="0" applyNumberFormat="1" applyAlignment="1">
      <alignment horizontal="center" vertical="center" shrinkToFit="1"/>
    </xf>
    <xf numFmtId="183" fontId="0" fillId="0" borderId="0" xfId="0" applyNumberFormat="1" applyAlignment="1">
      <alignment horizontal="right" vertical="center"/>
    </xf>
    <xf numFmtId="0" fontId="6" fillId="0" borderId="0" xfId="0" quotePrefix="1" applyFont="1" applyAlignment="1">
      <alignment horizontal="center" vertical="center" shrinkToFit="1"/>
    </xf>
    <xf numFmtId="183" fontId="6" fillId="0" borderId="0" xfId="0" applyNumberFormat="1" applyFont="1" applyAlignment="1">
      <alignment horizontal="right" vertical="center"/>
    </xf>
    <xf numFmtId="0" fontId="0" fillId="0" borderId="15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0" fillId="0" borderId="0" xfId="0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readingOrder="1"/>
    </xf>
    <xf numFmtId="0" fontId="0" fillId="0" borderId="4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0" xfId="0" applyAlignment="1">
      <alignment vertical="center"/>
    </xf>
  </cellXfs>
  <cellStyles count="18">
    <cellStyle name="ハイパーリンク" xfId="5" builtinId="8"/>
    <cellStyle name="桁区切り" xfId="3" builtinId="6"/>
    <cellStyle name="桁区切り 2" xfId="9" xr:uid="{00000000-0005-0000-0000-000002000000}"/>
    <cellStyle name="標準" xfId="0" builtinId="0"/>
    <cellStyle name="標準 10" xfId="16" xr:uid="{00000000-0005-0000-0000-000004000000}"/>
    <cellStyle name="標準 11" xfId="17" xr:uid="{00000000-0005-0000-0000-000005000000}"/>
    <cellStyle name="標準 2" xfId="1" xr:uid="{00000000-0005-0000-0000-000006000000}"/>
    <cellStyle name="標準 2 2" xfId="7" xr:uid="{00000000-0005-0000-0000-000007000000}"/>
    <cellStyle name="標準 3" xfId="6" xr:uid="{00000000-0005-0000-0000-000008000000}"/>
    <cellStyle name="標準 4" xfId="8" xr:uid="{00000000-0005-0000-0000-000009000000}"/>
    <cellStyle name="標準 5" xfId="10" xr:uid="{00000000-0005-0000-0000-00000A000000}"/>
    <cellStyle name="標準 6" xfId="12" xr:uid="{00000000-0005-0000-0000-00000B000000}"/>
    <cellStyle name="標準 7" xfId="13" xr:uid="{00000000-0005-0000-0000-00000C000000}"/>
    <cellStyle name="標準 8" xfId="14" xr:uid="{00000000-0005-0000-0000-00000D000000}"/>
    <cellStyle name="標準 9" xfId="15" xr:uid="{00000000-0005-0000-0000-00000E000000}"/>
    <cellStyle name="標準_DB登録表" xfId="11" xr:uid="{00000000-0005-0000-0000-00000F000000}"/>
    <cellStyle name="標準_index" xfId="4" xr:uid="{00000000-0005-0000-0000-000010000000}"/>
    <cellStyle name="未定義" xfId="2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5"/>
  <sheetViews>
    <sheetView showGridLines="0" tabSelected="1" zoomScaleNormal="100" workbookViewId="0"/>
  </sheetViews>
  <sheetFormatPr defaultRowHeight="13.2" x14ac:dyDescent="0.15"/>
  <cols>
    <col min="1" max="1" width="2.6640625" style="9" customWidth="1"/>
    <col min="2" max="2" width="9.6640625" style="9" customWidth="1"/>
    <col min="3" max="3" width="8.6640625" style="9" customWidth="1"/>
    <col min="4" max="4" width="73.6640625" style="9" customWidth="1"/>
    <col min="5" max="6" width="9.109375" style="9"/>
    <col min="7" max="7" width="20.88671875" style="9" customWidth="1"/>
    <col min="8" max="214" width="9.109375" style="9"/>
    <col min="215" max="215" width="2.88671875" style="9" customWidth="1"/>
    <col min="216" max="217" width="6.44140625" style="9" customWidth="1"/>
    <col min="218" max="218" width="75" style="9" customWidth="1"/>
    <col min="219" max="470" width="9.109375" style="9"/>
    <col min="471" max="471" width="2.88671875" style="9" customWidth="1"/>
    <col min="472" max="473" width="6.44140625" style="9" customWidth="1"/>
    <col min="474" max="474" width="75" style="9" customWidth="1"/>
    <col min="475" max="726" width="9.109375" style="9"/>
    <col min="727" max="727" width="2.88671875" style="9" customWidth="1"/>
    <col min="728" max="729" width="6.44140625" style="9" customWidth="1"/>
    <col min="730" max="730" width="75" style="9" customWidth="1"/>
    <col min="731" max="982" width="9.109375" style="9"/>
    <col min="983" max="983" width="2.88671875" style="9" customWidth="1"/>
    <col min="984" max="985" width="6.44140625" style="9" customWidth="1"/>
    <col min="986" max="986" width="75" style="9" customWidth="1"/>
    <col min="987" max="1238" width="9.109375" style="9"/>
    <col min="1239" max="1239" width="2.88671875" style="9" customWidth="1"/>
    <col min="1240" max="1241" width="6.44140625" style="9" customWidth="1"/>
    <col min="1242" max="1242" width="75" style="9" customWidth="1"/>
    <col min="1243" max="1494" width="9.109375" style="9"/>
    <col min="1495" max="1495" width="2.88671875" style="9" customWidth="1"/>
    <col min="1496" max="1497" width="6.44140625" style="9" customWidth="1"/>
    <col min="1498" max="1498" width="75" style="9" customWidth="1"/>
    <col min="1499" max="1750" width="9.109375" style="9"/>
    <col min="1751" max="1751" width="2.88671875" style="9" customWidth="1"/>
    <col min="1752" max="1753" width="6.44140625" style="9" customWidth="1"/>
    <col min="1754" max="1754" width="75" style="9" customWidth="1"/>
    <col min="1755" max="2006" width="9.109375" style="9"/>
    <col min="2007" max="2007" width="2.88671875" style="9" customWidth="1"/>
    <col min="2008" max="2009" width="6.44140625" style="9" customWidth="1"/>
    <col min="2010" max="2010" width="75" style="9" customWidth="1"/>
    <col min="2011" max="2262" width="9.109375" style="9"/>
    <col min="2263" max="2263" width="2.88671875" style="9" customWidth="1"/>
    <col min="2264" max="2265" width="6.44140625" style="9" customWidth="1"/>
    <col min="2266" max="2266" width="75" style="9" customWidth="1"/>
    <col min="2267" max="2518" width="9.109375" style="9"/>
    <col min="2519" max="2519" width="2.88671875" style="9" customWidth="1"/>
    <col min="2520" max="2521" width="6.44140625" style="9" customWidth="1"/>
    <col min="2522" max="2522" width="75" style="9" customWidth="1"/>
    <col min="2523" max="2774" width="9.109375" style="9"/>
    <col min="2775" max="2775" width="2.88671875" style="9" customWidth="1"/>
    <col min="2776" max="2777" width="6.44140625" style="9" customWidth="1"/>
    <col min="2778" max="2778" width="75" style="9" customWidth="1"/>
    <col min="2779" max="3030" width="9.109375" style="9"/>
    <col min="3031" max="3031" width="2.88671875" style="9" customWidth="1"/>
    <col min="3032" max="3033" width="6.44140625" style="9" customWidth="1"/>
    <col min="3034" max="3034" width="75" style="9" customWidth="1"/>
    <col min="3035" max="3286" width="9.109375" style="9"/>
    <col min="3287" max="3287" width="2.88671875" style="9" customWidth="1"/>
    <col min="3288" max="3289" width="6.44140625" style="9" customWidth="1"/>
    <col min="3290" max="3290" width="75" style="9" customWidth="1"/>
    <col min="3291" max="3542" width="9.109375" style="9"/>
    <col min="3543" max="3543" width="2.88671875" style="9" customWidth="1"/>
    <col min="3544" max="3545" width="6.44140625" style="9" customWidth="1"/>
    <col min="3546" max="3546" width="75" style="9" customWidth="1"/>
    <col min="3547" max="3798" width="9.109375" style="9"/>
    <col min="3799" max="3799" width="2.88671875" style="9" customWidth="1"/>
    <col min="3800" max="3801" width="6.44140625" style="9" customWidth="1"/>
    <col min="3802" max="3802" width="75" style="9" customWidth="1"/>
    <col min="3803" max="4054" width="9.109375" style="9"/>
    <col min="4055" max="4055" width="2.88671875" style="9" customWidth="1"/>
    <col min="4056" max="4057" width="6.44140625" style="9" customWidth="1"/>
    <col min="4058" max="4058" width="75" style="9" customWidth="1"/>
    <col min="4059" max="4310" width="9.109375" style="9"/>
    <col min="4311" max="4311" width="2.88671875" style="9" customWidth="1"/>
    <col min="4312" max="4313" width="6.44140625" style="9" customWidth="1"/>
    <col min="4314" max="4314" width="75" style="9" customWidth="1"/>
    <col min="4315" max="4566" width="9.109375" style="9"/>
    <col min="4567" max="4567" width="2.88671875" style="9" customWidth="1"/>
    <col min="4568" max="4569" width="6.44140625" style="9" customWidth="1"/>
    <col min="4570" max="4570" width="75" style="9" customWidth="1"/>
    <col min="4571" max="4822" width="9.109375" style="9"/>
    <col min="4823" max="4823" width="2.88671875" style="9" customWidth="1"/>
    <col min="4824" max="4825" width="6.44140625" style="9" customWidth="1"/>
    <col min="4826" max="4826" width="75" style="9" customWidth="1"/>
    <col min="4827" max="5078" width="9.109375" style="9"/>
    <col min="5079" max="5079" width="2.88671875" style="9" customWidth="1"/>
    <col min="5080" max="5081" width="6.44140625" style="9" customWidth="1"/>
    <col min="5082" max="5082" width="75" style="9" customWidth="1"/>
    <col min="5083" max="5334" width="9.109375" style="9"/>
    <col min="5335" max="5335" width="2.88671875" style="9" customWidth="1"/>
    <col min="5336" max="5337" width="6.44140625" style="9" customWidth="1"/>
    <col min="5338" max="5338" width="75" style="9" customWidth="1"/>
    <col min="5339" max="5590" width="9.109375" style="9"/>
    <col min="5591" max="5591" width="2.88671875" style="9" customWidth="1"/>
    <col min="5592" max="5593" width="6.44140625" style="9" customWidth="1"/>
    <col min="5594" max="5594" width="75" style="9" customWidth="1"/>
    <col min="5595" max="5846" width="9.109375" style="9"/>
    <col min="5847" max="5847" width="2.88671875" style="9" customWidth="1"/>
    <col min="5848" max="5849" width="6.44140625" style="9" customWidth="1"/>
    <col min="5850" max="5850" width="75" style="9" customWidth="1"/>
    <col min="5851" max="6102" width="9.109375" style="9"/>
    <col min="6103" max="6103" width="2.88671875" style="9" customWidth="1"/>
    <col min="6104" max="6105" width="6.44140625" style="9" customWidth="1"/>
    <col min="6106" max="6106" width="75" style="9" customWidth="1"/>
    <col min="6107" max="6358" width="9.109375" style="9"/>
    <col min="6359" max="6359" width="2.88671875" style="9" customWidth="1"/>
    <col min="6360" max="6361" width="6.44140625" style="9" customWidth="1"/>
    <col min="6362" max="6362" width="75" style="9" customWidth="1"/>
    <col min="6363" max="6614" width="9.109375" style="9"/>
    <col min="6615" max="6615" width="2.88671875" style="9" customWidth="1"/>
    <col min="6616" max="6617" width="6.44140625" style="9" customWidth="1"/>
    <col min="6618" max="6618" width="75" style="9" customWidth="1"/>
    <col min="6619" max="6870" width="9.109375" style="9"/>
    <col min="6871" max="6871" width="2.88671875" style="9" customWidth="1"/>
    <col min="6872" max="6873" width="6.44140625" style="9" customWidth="1"/>
    <col min="6874" max="6874" width="75" style="9" customWidth="1"/>
    <col min="6875" max="7126" width="9.109375" style="9"/>
    <col min="7127" max="7127" width="2.88671875" style="9" customWidth="1"/>
    <col min="7128" max="7129" width="6.44140625" style="9" customWidth="1"/>
    <col min="7130" max="7130" width="75" style="9" customWidth="1"/>
    <col min="7131" max="7382" width="9.109375" style="9"/>
    <col min="7383" max="7383" width="2.88671875" style="9" customWidth="1"/>
    <col min="7384" max="7385" width="6.44140625" style="9" customWidth="1"/>
    <col min="7386" max="7386" width="75" style="9" customWidth="1"/>
    <col min="7387" max="7638" width="9.109375" style="9"/>
    <col min="7639" max="7639" width="2.88671875" style="9" customWidth="1"/>
    <col min="7640" max="7641" width="6.44140625" style="9" customWidth="1"/>
    <col min="7642" max="7642" width="75" style="9" customWidth="1"/>
    <col min="7643" max="7894" width="9.109375" style="9"/>
    <col min="7895" max="7895" width="2.88671875" style="9" customWidth="1"/>
    <col min="7896" max="7897" width="6.44140625" style="9" customWidth="1"/>
    <col min="7898" max="7898" width="75" style="9" customWidth="1"/>
    <col min="7899" max="8150" width="9.109375" style="9"/>
    <col min="8151" max="8151" width="2.88671875" style="9" customWidth="1"/>
    <col min="8152" max="8153" width="6.44140625" style="9" customWidth="1"/>
    <col min="8154" max="8154" width="75" style="9" customWidth="1"/>
    <col min="8155" max="8406" width="9.109375" style="9"/>
    <col min="8407" max="8407" width="2.88671875" style="9" customWidth="1"/>
    <col min="8408" max="8409" width="6.44140625" style="9" customWidth="1"/>
    <col min="8410" max="8410" width="75" style="9" customWidth="1"/>
    <col min="8411" max="8662" width="9.109375" style="9"/>
    <col min="8663" max="8663" width="2.88671875" style="9" customWidth="1"/>
    <col min="8664" max="8665" width="6.44140625" style="9" customWidth="1"/>
    <col min="8666" max="8666" width="75" style="9" customWidth="1"/>
    <col min="8667" max="8918" width="9.109375" style="9"/>
    <col min="8919" max="8919" width="2.88671875" style="9" customWidth="1"/>
    <col min="8920" max="8921" width="6.44140625" style="9" customWidth="1"/>
    <col min="8922" max="8922" width="75" style="9" customWidth="1"/>
    <col min="8923" max="9174" width="9.109375" style="9"/>
    <col min="9175" max="9175" width="2.88671875" style="9" customWidth="1"/>
    <col min="9176" max="9177" width="6.44140625" style="9" customWidth="1"/>
    <col min="9178" max="9178" width="75" style="9" customWidth="1"/>
    <col min="9179" max="9430" width="9.109375" style="9"/>
    <col min="9431" max="9431" width="2.88671875" style="9" customWidth="1"/>
    <col min="9432" max="9433" width="6.44140625" style="9" customWidth="1"/>
    <col min="9434" max="9434" width="75" style="9" customWidth="1"/>
    <col min="9435" max="9686" width="9.109375" style="9"/>
    <col min="9687" max="9687" width="2.88671875" style="9" customWidth="1"/>
    <col min="9688" max="9689" width="6.44140625" style="9" customWidth="1"/>
    <col min="9690" max="9690" width="75" style="9" customWidth="1"/>
    <col min="9691" max="9942" width="9.109375" style="9"/>
    <col min="9943" max="9943" width="2.88671875" style="9" customWidth="1"/>
    <col min="9944" max="9945" width="6.44140625" style="9" customWidth="1"/>
    <col min="9946" max="9946" width="75" style="9" customWidth="1"/>
    <col min="9947" max="10198" width="9.109375" style="9"/>
    <col min="10199" max="10199" width="2.88671875" style="9" customWidth="1"/>
    <col min="10200" max="10201" width="6.44140625" style="9" customWidth="1"/>
    <col min="10202" max="10202" width="75" style="9" customWidth="1"/>
    <col min="10203" max="10454" width="9.109375" style="9"/>
    <col min="10455" max="10455" width="2.88671875" style="9" customWidth="1"/>
    <col min="10456" max="10457" width="6.44140625" style="9" customWidth="1"/>
    <col min="10458" max="10458" width="75" style="9" customWidth="1"/>
    <col min="10459" max="10710" width="9.109375" style="9"/>
    <col min="10711" max="10711" width="2.88671875" style="9" customWidth="1"/>
    <col min="10712" max="10713" width="6.44140625" style="9" customWidth="1"/>
    <col min="10714" max="10714" width="75" style="9" customWidth="1"/>
    <col min="10715" max="10966" width="9.109375" style="9"/>
    <col min="10967" max="10967" width="2.88671875" style="9" customWidth="1"/>
    <col min="10968" max="10969" width="6.44140625" style="9" customWidth="1"/>
    <col min="10970" max="10970" width="75" style="9" customWidth="1"/>
    <col min="10971" max="11222" width="9.109375" style="9"/>
    <col min="11223" max="11223" width="2.88671875" style="9" customWidth="1"/>
    <col min="11224" max="11225" width="6.44140625" style="9" customWidth="1"/>
    <col min="11226" max="11226" width="75" style="9" customWidth="1"/>
    <col min="11227" max="11478" width="9.109375" style="9"/>
    <col min="11479" max="11479" width="2.88671875" style="9" customWidth="1"/>
    <col min="11480" max="11481" width="6.44140625" style="9" customWidth="1"/>
    <col min="11482" max="11482" width="75" style="9" customWidth="1"/>
    <col min="11483" max="11734" width="9.109375" style="9"/>
    <col min="11735" max="11735" width="2.88671875" style="9" customWidth="1"/>
    <col min="11736" max="11737" width="6.44140625" style="9" customWidth="1"/>
    <col min="11738" max="11738" width="75" style="9" customWidth="1"/>
    <col min="11739" max="11990" width="9.109375" style="9"/>
    <col min="11991" max="11991" width="2.88671875" style="9" customWidth="1"/>
    <col min="11992" max="11993" width="6.44140625" style="9" customWidth="1"/>
    <col min="11994" max="11994" width="75" style="9" customWidth="1"/>
    <col min="11995" max="12246" width="9.109375" style="9"/>
    <col min="12247" max="12247" width="2.88671875" style="9" customWidth="1"/>
    <col min="12248" max="12249" width="6.44140625" style="9" customWidth="1"/>
    <col min="12250" max="12250" width="75" style="9" customWidth="1"/>
    <col min="12251" max="12502" width="9.109375" style="9"/>
    <col min="12503" max="12503" width="2.88671875" style="9" customWidth="1"/>
    <col min="12504" max="12505" width="6.44140625" style="9" customWidth="1"/>
    <col min="12506" max="12506" width="75" style="9" customWidth="1"/>
    <col min="12507" max="12758" width="9.109375" style="9"/>
    <col min="12759" max="12759" width="2.88671875" style="9" customWidth="1"/>
    <col min="12760" max="12761" width="6.44140625" style="9" customWidth="1"/>
    <col min="12762" max="12762" width="75" style="9" customWidth="1"/>
    <col min="12763" max="13014" width="9.109375" style="9"/>
    <col min="13015" max="13015" width="2.88671875" style="9" customWidth="1"/>
    <col min="13016" max="13017" width="6.44140625" style="9" customWidth="1"/>
    <col min="13018" max="13018" width="75" style="9" customWidth="1"/>
    <col min="13019" max="13270" width="9.109375" style="9"/>
    <col min="13271" max="13271" width="2.88671875" style="9" customWidth="1"/>
    <col min="13272" max="13273" width="6.44140625" style="9" customWidth="1"/>
    <col min="13274" max="13274" width="75" style="9" customWidth="1"/>
    <col min="13275" max="13526" width="9.109375" style="9"/>
    <col min="13527" max="13527" width="2.88671875" style="9" customWidth="1"/>
    <col min="13528" max="13529" width="6.44140625" style="9" customWidth="1"/>
    <col min="13530" max="13530" width="75" style="9" customWidth="1"/>
    <col min="13531" max="13782" width="9.109375" style="9"/>
    <col min="13783" max="13783" width="2.88671875" style="9" customWidth="1"/>
    <col min="13784" max="13785" width="6.44140625" style="9" customWidth="1"/>
    <col min="13786" max="13786" width="75" style="9" customWidth="1"/>
    <col min="13787" max="14038" width="9.109375" style="9"/>
    <col min="14039" max="14039" width="2.88671875" style="9" customWidth="1"/>
    <col min="14040" max="14041" width="6.44140625" style="9" customWidth="1"/>
    <col min="14042" max="14042" width="75" style="9" customWidth="1"/>
    <col min="14043" max="14294" width="9.109375" style="9"/>
    <col min="14295" max="14295" width="2.88671875" style="9" customWidth="1"/>
    <col min="14296" max="14297" width="6.44140625" style="9" customWidth="1"/>
    <col min="14298" max="14298" width="75" style="9" customWidth="1"/>
    <col min="14299" max="14550" width="9.109375" style="9"/>
    <col min="14551" max="14551" width="2.88671875" style="9" customWidth="1"/>
    <col min="14552" max="14553" width="6.44140625" style="9" customWidth="1"/>
    <col min="14554" max="14554" width="75" style="9" customWidth="1"/>
    <col min="14555" max="14806" width="9.109375" style="9"/>
    <col min="14807" max="14807" width="2.88671875" style="9" customWidth="1"/>
    <col min="14808" max="14809" width="6.44140625" style="9" customWidth="1"/>
    <col min="14810" max="14810" width="75" style="9" customWidth="1"/>
    <col min="14811" max="15062" width="9.109375" style="9"/>
    <col min="15063" max="15063" width="2.88671875" style="9" customWidth="1"/>
    <col min="15064" max="15065" width="6.44140625" style="9" customWidth="1"/>
    <col min="15066" max="15066" width="75" style="9" customWidth="1"/>
    <col min="15067" max="15318" width="9.109375" style="9"/>
    <col min="15319" max="15319" width="2.88671875" style="9" customWidth="1"/>
    <col min="15320" max="15321" width="6.44140625" style="9" customWidth="1"/>
    <col min="15322" max="15322" width="75" style="9" customWidth="1"/>
    <col min="15323" max="15574" width="9.109375" style="9"/>
    <col min="15575" max="15575" width="2.88671875" style="9" customWidth="1"/>
    <col min="15576" max="15577" width="6.44140625" style="9" customWidth="1"/>
    <col min="15578" max="15578" width="75" style="9" customWidth="1"/>
    <col min="15579" max="15830" width="9.109375" style="9"/>
    <col min="15831" max="15831" width="2.88671875" style="9" customWidth="1"/>
    <col min="15832" max="15833" width="6.44140625" style="9" customWidth="1"/>
    <col min="15834" max="15834" width="75" style="9" customWidth="1"/>
    <col min="15835" max="16086" width="9.109375" style="9"/>
    <col min="16087" max="16087" width="2.88671875" style="9" customWidth="1"/>
    <col min="16088" max="16089" width="6.44140625" style="9" customWidth="1"/>
    <col min="16090" max="16090" width="75" style="9" customWidth="1"/>
    <col min="16091" max="16384" width="9.109375" style="9"/>
  </cols>
  <sheetData>
    <row r="1" spans="2:4" ht="24" customHeight="1" x14ac:dyDescent="0.15">
      <c r="B1" s="7" t="s">
        <v>25</v>
      </c>
      <c r="C1" s="8"/>
    </row>
    <row r="2" spans="2:4" s="11" customFormat="1" ht="18" customHeight="1" x14ac:dyDescent="0.15">
      <c r="B2" s="207" t="s">
        <v>2</v>
      </c>
      <c r="C2" s="208"/>
      <c r="D2" s="10" t="s">
        <v>1</v>
      </c>
    </row>
    <row r="3" spans="2:4" ht="18" customHeight="1" x14ac:dyDescent="0.15">
      <c r="B3" s="12" t="s">
        <v>49</v>
      </c>
      <c r="C3" s="13"/>
      <c r="D3" s="14" t="s">
        <v>26</v>
      </c>
    </row>
    <row r="4" spans="2:4" ht="18" customHeight="1" x14ac:dyDescent="0.15">
      <c r="B4" s="15" t="s">
        <v>50</v>
      </c>
      <c r="C4" s="16"/>
      <c r="D4" s="17" t="s">
        <v>27</v>
      </c>
    </row>
    <row r="5" spans="2:4" ht="18" customHeight="1" x14ac:dyDescent="0.15">
      <c r="B5" s="15" t="s">
        <v>51</v>
      </c>
      <c r="C5" s="16"/>
      <c r="D5" s="17" t="s">
        <v>28</v>
      </c>
    </row>
    <row r="6" spans="2:4" ht="18" customHeight="1" x14ac:dyDescent="0.15">
      <c r="B6" s="15" t="s">
        <v>52</v>
      </c>
      <c r="C6" s="16"/>
      <c r="D6" s="18" t="s">
        <v>29</v>
      </c>
    </row>
    <row r="7" spans="2:4" ht="18" customHeight="1" x14ac:dyDescent="0.15">
      <c r="B7" s="15"/>
      <c r="C7" s="16" t="s">
        <v>53</v>
      </c>
      <c r="D7" s="17" t="s">
        <v>30</v>
      </c>
    </row>
    <row r="8" spans="2:4" ht="18" customHeight="1" x14ac:dyDescent="0.15">
      <c r="B8" s="15"/>
      <c r="C8" s="16" t="s">
        <v>54</v>
      </c>
      <c r="D8" s="17" t="s">
        <v>31</v>
      </c>
    </row>
    <row r="9" spans="2:4" ht="18" customHeight="1" x14ac:dyDescent="0.15">
      <c r="B9" s="15"/>
      <c r="C9" s="16" t="s">
        <v>55</v>
      </c>
      <c r="D9" s="17" t="s">
        <v>33</v>
      </c>
    </row>
    <row r="10" spans="2:4" ht="18" customHeight="1" x14ac:dyDescent="0.15">
      <c r="B10" s="15"/>
      <c r="C10" s="16" t="s">
        <v>56</v>
      </c>
      <c r="D10" s="17" t="s">
        <v>34</v>
      </c>
    </row>
    <row r="11" spans="2:4" ht="18" customHeight="1" x14ac:dyDescent="0.15">
      <c r="B11" s="15"/>
      <c r="C11" s="16" t="s">
        <v>57</v>
      </c>
      <c r="D11" s="17" t="s">
        <v>35</v>
      </c>
    </row>
    <row r="12" spans="2:4" ht="18" customHeight="1" x14ac:dyDescent="0.15">
      <c r="B12" s="15"/>
      <c r="C12" s="16" t="s">
        <v>58</v>
      </c>
      <c r="D12" s="17" t="s">
        <v>36</v>
      </c>
    </row>
    <row r="13" spans="2:4" ht="18" customHeight="1" x14ac:dyDescent="0.15">
      <c r="B13" s="15"/>
      <c r="C13" s="16" t="s">
        <v>59</v>
      </c>
      <c r="D13" s="17" t="s">
        <v>37</v>
      </c>
    </row>
    <row r="14" spans="2:4" ht="18" customHeight="1" x14ac:dyDescent="0.15">
      <c r="B14" s="15" t="s">
        <v>60</v>
      </c>
      <c r="C14" s="16"/>
      <c r="D14" s="18" t="s">
        <v>38</v>
      </c>
    </row>
    <row r="15" spans="2:4" ht="18" customHeight="1" x14ac:dyDescent="0.15">
      <c r="B15" s="15"/>
      <c r="C15" s="16" t="s">
        <v>53</v>
      </c>
      <c r="D15" s="17" t="s">
        <v>39</v>
      </c>
    </row>
    <row r="16" spans="2:4" ht="18" customHeight="1" x14ac:dyDescent="0.15">
      <c r="B16" s="15"/>
      <c r="C16" s="16" t="s">
        <v>54</v>
      </c>
      <c r="D16" s="17" t="s">
        <v>40</v>
      </c>
    </row>
    <row r="17" spans="2:4" ht="18" customHeight="1" x14ac:dyDescent="0.15">
      <c r="B17" s="15" t="s">
        <v>61</v>
      </c>
      <c r="C17" s="16"/>
      <c r="D17" s="18" t="s">
        <v>41</v>
      </c>
    </row>
    <row r="18" spans="2:4" ht="18" customHeight="1" x14ac:dyDescent="0.15">
      <c r="B18" s="15"/>
      <c r="C18" s="16" t="s">
        <v>62</v>
      </c>
      <c r="D18" s="17" t="s">
        <v>42</v>
      </c>
    </row>
    <row r="19" spans="2:4" ht="18" customHeight="1" x14ac:dyDescent="0.15">
      <c r="B19" s="15"/>
      <c r="C19" s="16" t="s">
        <v>54</v>
      </c>
      <c r="D19" s="17" t="s">
        <v>43</v>
      </c>
    </row>
    <row r="20" spans="2:4" ht="18" customHeight="1" x14ac:dyDescent="0.15">
      <c r="B20" s="15" t="s">
        <v>63</v>
      </c>
      <c r="C20" s="16"/>
      <c r="D20" s="18" t="s">
        <v>44</v>
      </c>
    </row>
    <row r="21" spans="2:4" ht="18" customHeight="1" x14ac:dyDescent="0.15">
      <c r="B21" s="15"/>
      <c r="C21" s="16" t="s">
        <v>53</v>
      </c>
      <c r="D21" s="17" t="s">
        <v>45</v>
      </c>
    </row>
    <row r="22" spans="2:4" ht="18.75" customHeight="1" x14ac:dyDescent="0.15">
      <c r="B22" s="15"/>
      <c r="C22" s="16" t="s">
        <v>54</v>
      </c>
      <c r="D22" s="17" t="s">
        <v>46</v>
      </c>
    </row>
    <row r="23" spans="2:4" ht="18.75" customHeight="1" x14ac:dyDescent="0.15">
      <c r="B23" s="15"/>
      <c r="C23" s="16" t="s">
        <v>64</v>
      </c>
      <c r="D23" s="17" t="s">
        <v>47</v>
      </c>
    </row>
    <row r="24" spans="2:4" ht="18.75" customHeight="1" x14ac:dyDescent="0.15">
      <c r="B24" s="19" t="s">
        <v>65</v>
      </c>
      <c r="C24" s="20"/>
      <c r="D24" s="21" t="s">
        <v>48</v>
      </c>
    </row>
    <row r="25" spans="2:4" ht="18.75" customHeight="1" x14ac:dyDescent="0.15"/>
  </sheetData>
  <mergeCells count="1">
    <mergeCell ref="B2:C2"/>
  </mergeCells>
  <phoneticPr fontId="9"/>
  <hyperlinks>
    <hyperlink ref="D3" location="'17-1'!A1" display="国税賦課徴収額" xr:uid="{00000000-0004-0000-0000-000000000000}"/>
    <hyperlink ref="D4" location="'17-2'!A1" display="県税徴収決算額" xr:uid="{00000000-0004-0000-0000-000001000000}"/>
    <hyperlink ref="D5" location="'17-3'!A1" display="市町税徴収実績" xr:uid="{00000000-0004-0000-0000-000002000000}"/>
    <hyperlink ref="D7" location="'17-4(1)'!A1" display="科目別歳入､当初予算額及び決算額（一般会計）" xr:uid="{00000000-0004-0000-0000-000003000000}"/>
    <hyperlink ref="D8" location="'17-4(2)'!A1" display="科目別歳出､当初予算額及び決算額（一般会計）" xr:uid="{00000000-0004-0000-0000-000004000000}"/>
    <hyperlink ref="D9" location="'17-4(3)'!A1" display="性質別歳出決算額の推移（一般会計）" xr:uid="{00000000-0004-0000-0000-000005000000}"/>
    <hyperlink ref="D10" location="'17-4(4)'!A1" display="特別会計歳入､歳出決算額" xr:uid="{00000000-0004-0000-0000-000006000000}"/>
    <hyperlink ref="D11" location="'17-4(5)'!A1" display="科目別歳入決算額の推移（普通会計）" xr:uid="{00000000-0004-0000-0000-000007000000}"/>
    <hyperlink ref="D12" location="'17-4(6)'!A1" display="目的別歳出決算額の推移（普通会計）" xr:uid="{00000000-0004-0000-0000-000008000000}"/>
    <hyperlink ref="D13" location="'17-4(7)'!A1" display="性質別歳出決算額の推移（普通会計）" xr:uid="{00000000-0004-0000-0000-000009000000}"/>
    <hyperlink ref="D15" location="'17-5(1)'!A1" display="市町普通会計歳入決算額" xr:uid="{00000000-0004-0000-0000-00000A000000}"/>
    <hyperlink ref="D16" location="'17-5(2)'!A1" display="市町普通会計目的別歳出決算額" xr:uid="{00000000-0004-0000-0000-00000B000000}"/>
    <hyperlink ref="D18" location="'17-6(1)'!A1" display="県債目的別現在高" xr:uid="{00000000-0004-0000-0000-00000C000000}"/>
    <hyperlink ref="D19" location="'17-6(2)'!A1" display="県債借入先別現在高" xr:uid="{00000000-0004-0000-0000-00000D000000}"/>
    <hyperlink ref="D21" location="'17-7(1)(2)'!A1" display="資金負担別行政投資実績" xr:uid="{00000000-0004-0000-0000-00000E000000}"/>
    <hyperlink ref="D22" location="'17-7(1)(2)'!A1" display="投資主体別資金負担別行政投資実績" xr:uid="{00000000-0004-0000-0000-00000F000000}"/>
    <hyperlink ref="D23" location="'17-7(3)'!A1" display="目的別投資額の推移" xr:uid="{00000000-0004-0000-0000-000010000000}"/>
    <hyperlink ref="D24" location="'17-8'!A1" display="県民の租税負担額及び県財政規模" xr:uid="{00000000-0004-0000-0000-000011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7:C2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K32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6.5546875" style="80" customWidth="1"/>
    <col min="3" max="3" width="1.6640625" style="80" customWidth="1"/>
    <col min="4" max="9" width="13.6640625" style="80" customWidth="1"/>
    <col min="10" max="10" width="23.44140625" style="80" bestFit="1" customWidth="1"/>
    <col min="11" max="16384" width="10.6640625" style="80"/>
  </cols>
  <sheetData>
    <row r="1" spans="1:11" ht="12" customHeight="1" x14ac:dyDescent="0.15">
      <c r="J1" s="96" t="s">
        <v>491</v>
      </c>
    </row>
    <row r="2" spans="1:11" ht="21" customHeight="1" x14ac:dyDescent="0.15"/>
    <row r="3" spans="1:11" ht="18" customHeight="1" x14ac:dyDescent="0.15">
      <c r="A3" s="2" t="s">
        <v>224</v>
      </c>
      <c r="B3" s="2"/>
      <c r="C3" s="2"/>
    </row>
    <row r="4" spans="1:11" ht="18" customHeight="1" thickBot="1" x14ac:dyDescent="0.2">
      <c r="A4" s="2" t="s">
        <v>215</v>
      </c>
      <c r="I4" s="81" t="s">
        <v>72</v>
      </c>
    </row>
    <row r="5" spans="1:11" ht="30" customHeight="1" x14ac:dyDescent="0.15">
      <c r="A5" s="239" t="s">
        <v>402</v>
      </c>
      <c r="B5" s="239"/>
      <c r="C5" s="240"/>
      <c r="D5" s="137" t="s">
        <v>431</v>
      </c>
      <c r="E5" s="137" t="s">
        <v>443</v>
      </c>
      <c r="F5" s="137" t="s">
        <v>444</v>
      </c>
      <c r="G5" s="137" t="s">
        <v>456</v>
      </c>
      <c r="H5" s="137" t="s">
        <v>477</v>
      </c>
      <c r="I5" s="57" t="s">
        <v>495</v>
      </c>
    </row>
    <row r="6" spans="1:11" ht="6" customHeight="1" x14ac:dyDescent="0.15">
      <c r="C6" s="140"/>
      <c r="I6" s="1"/>
    </row>
    <row r="7" spans="1:11" s="1" customFormat="1" ht="17.100000000000001" customHeight="1" x14ac:dyDescent="0.15">
      <c r="A7" s="60"/>
      <c r="B7" s="6" t="s">
        <v>0</v>
      </c>
      <c r="C7" s="69"/>
      <c r="D7" s="46">
        <v>436102474</v>
      </c>
      <c r="E7" s="46">
        <v>478524231</v>
      </c>
      <c r="F7" s="46">
        <v>505519507</v>
      </c>
      <c r="G7" s="46">
        <v>501282880</v>
      </c>
      <c r="H7" s="46">
        <v>462664477</v>
      </c>
      <c r="I7" s="68">
        <f>SUM(I9:I29)</f>
        <v>471173633</v>
      </c>
      <c r="K7" s="120"/>
    </row>
    <row r="8" spans="1:11" ht="9" customHeight="1" x14ac:dyDescent="0.15">
      <c r="A8" s="85"/>
      <c r="B8" s="91"/>
      <c r="C8" s="139"/>
      <c r="D8" s="24"/>
      <c r="E8" s="24"/>
      <c r="F8" s="24"/>
      <c r="G8" s="24"/>
      <c r="H8" s="24"/>
      <c r="I8" s="68"/>
    </row>
    <row r="9" spans="1:11" ht="17.100000000000001" customHeight="1" x14ac:dyDescent="0.15">
      <c r="A9" s="85"/>
      <c r="B9" s="91" t="s">
        <v>155</v>
      </c>
      <c r="C9" s="139"/>
      <c r="D9" s="42">
        <v>1203627</v>
      </c>
      <c r="E9" s="42">
        <v>1135100</v>
      </c>
      <c r="F9" s="42">
        <v>1125235</v>
      </c>
      <c r="G9" s="42">
        <v>1111322</v>
      </c>
      <c r="H9" s="42">
        <v>1166551</v>
      </c>
      <c r="I9" s="68">
        <v>1147615</v>
      </c>
    </row>
    <row r="10" spans="1:11" ht="17.100000000000001" customHeight="1" x14ac:dyDescent="0.15">
      <c r="A10" s="85"/>
      <c r="B10" s="91" t="s">
        <v>154</v>
      </c>
      <c r="C10" s="139"/>
      <c r="D10" s="42">
        <v>28105897</v>
      </c>
      <c r="E10" s="42">
        <v>32035106</v>
      </c>
      <c r="F10" s="42">
        <v>37030390</v>
      </c>
      <c r="G10" s="42">
        <v>37930932</v>
      </c>
      <c r="H10" s="42">
        <v>29496750</v>
      </c>
      <c r="I10" s="68">
        <v>33173737</v>
      </c>
    </row>
    <row r="11" spans="1:11" ht="17.100000000000001" customHeight="1" x14ac:dyDescent="0.15">
      <c r="A11" s="85"/>
      <c r="B11" s="91" t="s">
        <v>153</v>
      </c>
      <c r="C11" s="139"/>
      <c r="D11" s="42">
        <v>66540896</v>
      </c>
      <c r="E11" s="42">
        <v>73537158</v>
      </c>
      <c r="F11" s="42">
        <v>73503502</v>
      </c>
      <c r="G11" s="42">
        <v>73037386</v>
      </c>
      <c r="H11" s="42">
        <v>72611732</v>
      </c>
      <c r="I11" s="68">
        <v>73681672</v>
      </c>
    </row>
    <row r="12" spans="1:11" ht="17.100000000000001" customHeight="1" x14ac:dyDescent="0.15">
      <c r="A12" s="85"/>
      <c r="B12" s="91" t="s">
        <v>152</v>
      </c>
      <c r="C12" s="139"/>
      <c r="D12" s="42">
        <v>17523197</v>
      </c>
      <c r="E12" s="42">
        <v>36020587</v>
      </c>
      <c r="F12" s="42">
        <v>40585555</v>
      </c>
      <c r="G12" s="42">
        <v>41905893</v>
      </c>
      <c r="H12" s="42">
        <v>24115595</v>
      </c>
      <c r="I12" s="68">
        <v>16698991</v>
      </c>
    </row>
    <row r="13" spans="1:11" ht="17.100000000000001" customHeight="1" x14ac:dyDescent="0.15">
      <c r="A13" s="85"/>
      <c r="B13" s="91" t="s">
        <v>151</v>
      </c>
      <c r="C13" s="139"/>
      <c r="D13" s="42">
        <v>1107897</v>
      </c>
      <c r="E13" s="42">
        <v>1166454</v>
      </c>
      <c r="F13" s="42">
        <v>1124458</v>
      </c>
      <c r="G13" s="42">
        <v>1205248</v>
      </c>
      <c r="H13" s="42">
        <v>1057886</v>
      </c>
      <c r="I13" s="68">
        <v>1043027</v>
      </c>
    </row>
    <row r="14" spans="1:11" ht="17.100000000000001" customHeight="1" x14ac:dyDescent="0.15">
      <c r="A14" s="85"/>
      <c r="B14" s="91" t="s">
        <v>150</v>
      </c>
      <c r="C14" s="139"/>
      <c r="D14" s="42">
        <v>19667344</v>
      </c>
      <c r="E14" s="42">
        <v>21529184</v>
      </c>
      <c r="F14" s="42">
        <v>19349238</v>
      </c>
      <c r="G14" s="42">
        <v>18700378</v>
      </c>
      <c r="H14" s="42">
        <v>19887371</v>
      </c>
      <c r="I14" s="68">
        <v>20671308</v>
      </c>
    </row>
    <row r="15" spans="1:11" ht="17.100000000000001" customHeight="1" x14ac:dyDescent="0.15">
      <c r="A15" s="85"/>
      <c r="B15" s="91" t="s">
        <v>149</v>
      </c>
      <c r="C15" s="139"/>
      <c r="D15" s="42">
        <v>46892614</v>
      </c>
      <c r="E15" s="42">
        <v>53720443</v>
      </c>
      <c r="F15" s="42">
        <v>70595658</v>
      </c>
      <c r="G15" s="42">
        <v>67885311</v>
      </c>
      <c r="H15" s="42">
        <v>53012248</v>
      </c>
      <c r="I15" s="68">
        <v>45042770</v>
      </c>
    </row>
    <row r="16" spans="1:11" ht="17.100000000000001" customHeight="1" x14ac:dyDescent="0.15">
      <c r="A16" s="85"/>
      <c r="B16" s="91" t="s">
        <v>148</v>
      </c>
      <c r="C16" s="139"/>
      <c r="D16" s="42">
        <v>52106123</v>
      </c>
      <c r="E16" s="42">
        <v>57944921</v>
      </c>
      <c r="F16" s="42">
        <v>54095217</v>
      </c>
      <c r="G16" s="42">
        <v>48631187</v>
      </c>
      <c r="H16" s="42">
        <v>53759536</v>
      </c>
      <c r="I16" s="68">
        <v>54568491</v>
      </c>
    </row>
    <row r="17" spans="1:9" ht="17.100000000000001" customHeight="1" x14ac:dyDescent="0.15">
      <c r="A17" s="85"/>
      <c r="B17" s="91" t="s">
        <v>147</v>
      </c>
      <c r="C17" s="139"/>
      <c r="D17" s="42">
        <v>25115449</v>
      </c>
      <c r="E17" s="42">
        <v>24752752</v>
      </c>
      <c r="F17" s="42">
        <v>25137646</v>
      </c>
      <c r="G17" s="42">
        <v>25606266</v>
      </c>
      <c r="H17" s="42">
        <v>25138572</v>
      </c>
      <c r="I17" s="68">
        <v>25411312</v>
      </c>
    </row>
    <row r="18" spans="1:9" ht="17.100000000000001" customHeight="1" x14ac:dyDescent="0.15">
      <c r="A18" s="85"/>
      <c r="B18" s="91" t="s">
        <v>146</v>
      </c>
      <c r="C18" s="139"/>
      <c r="D18" s="42">
        <v>93904027</v>
      </c>
      <c r="E18" s="42">
        <v>91333159</v>
      </c>
      <c r="F18" s="42">
        <v>93895128</v>
      </c>
      <c r="G18" s="42">
        <v>95567698</v>
      </c>
      <c r="H18" s="42">
        <v>92574818</v>
      </c>
      <c r="I18" s="68">
        <v>106570153</v>
      </c>
    </row>
    <row r="19" spans="1:9" ht="17.100000000000001" customHeight="1" x14ac:dyDescent="0.15">
      <c r="A19" s="85"/>
      <c r="B19" s="91" t="s">
        <v>145</v>
      </c>
      <c r="C19" s="139"/>
      <c r="D19" s="42">
        <v>1672600</v>
      </c>
      <c r="E19" s="42">
        <v>306369</v>
      </c>
      <c r="F19" s="42">
        <v>249632</v>
      </c>
      <c r="G19" s="42">
        <v>321346</v>
      </c>
      <c r="H19" s="42">
        <v>207043</v>
      </c>
      <c r="I19" s="68">
        <v>244102</v>
      </c>
    </row>
    <row r="20" spans="1:9" ht="17.100000000000001" customHeight="1" x14ac:dyDescent="0.15">
      <c r="A20" s="85"/>
      <c r="B20" s="91" t="s">
        <v>144</v>
      </c>
      <c r="C20" s="139"/>
      <c r="D20" s="42">
        <v>62222240</v>
      </c>
      <c r="E20" s="42">
        <v>59902004</v>
      </c>
      <c r="F20" s="42">
        <v>60107308</v>
      </c>
      <c r="G20" s="42">
        <v>60340388</v>
      </c>
      <c r="H20" s="42">
        <v>60173432</v>
      </c>
      <c r="I20" s="68">
        <v>60708816</v>
      </c>
    </row>
    <row r="21" spans="1:9" ht="17.100000000000001" customHeight="1" x14ac:dyDescent="0.15">
      <c r="A21" s="85"/>
      <c r="B21" s="91" t="s">
        <v>223</v>
      </c>
      <c r="C21" s="139"/>
      <c r="D21" s="42">
        <v>188600</v>
      </c>
      <c r="E21" s="42">
        <v>218306</v>
      </c>
      <c r="F21" s="42">
        <v>170661</v>
      </c>
      <c r="G21" s="42">
        <v>93155</v>
      </c>
      <c r="H21" s="42">
        <v>70872</v>
      </c>
      <c r="I21" s="68">
        <v>114269</v>
      </c>
    </row>
    <row r="22" spans="1:9" ht="17.100000000000001" customHeight="1" x14ac:dyDescent="0.15">
      <c r="A22" s="85"/>
      <c r="B22" s="91" t="s">
        <v>222</v>
      </c>
      <c r="C22" s="139"/>
      <c r="D22" s="42">
        <v>815945</v>
      </c>
      <c r="E22" s="42">
        <v>727735</v>
      </c>
      <c r="F22" s="42">
        <v>1060279</v>
      </c>
      <c r="G22" s="42">
        <v>931049</v>
      </c>
      <c r="H22" s="42">
        <v>1066652</v>
      </c>
      <c r="I22" s="68">
        <v>1513712</v>
      </c>
    </row>
    <row r="23" spans="1:9" ht="17.100000000000001" customHeight="1" x14ac:dyDescent="0.15">
      <c r="A23" s="85"/>
      <c r="B23" s="91" t="s">
        <v>221</v>
      </c>
      <c r="C23" s="139"/>
      <c r="D23" s="42">
        <v>371143</v>
      </c>
      <c r="E23" s="42">
        <v>728123</v>
      </c>
      <c r="F23" s="42">
        <v>1143633</v>
      </c>
      <c r="G23" s="42">
        <v>634673</v>
      </c>
      <c r="H23" s="42">
        <v>1066191</v>
      </c>
      <c r="I23" s="68">
        <v>1971669</v>
      </c>
    </row>
    <row r="24" spans="1:9" ht="17.100000000000001" customHeight="1" x14ac:dyDescent="0.15">
      <c r="A24" s="85"/>
      <c r="B24" s="91" t="s">
        <v>220</v>
      </c>
      <c r="C24" s="139"/>
      <c r="D24" s="42">
        <v>17772923</v>
      </c>
      <c r="E24" s="42">
        <v>21669030</v>
      </c>
      <c r="F24" s="42">
        <v>23544304</v>
      </c>
      <c r="G24" s="42">
        <v>24393223</v>
      </c>
      <c r="H24" s="42">
        <v>24236772</v>
      </c>
      <c r="I24" s="68">
        <v>25371122</v>
      </c>
    </row>
    <row r="25" spans="1:9" ht="17.100000000000001" customHeight="1" x14ac:dyDescent="0.15">
      <c r="A25" s="85"/>
      <c r="B25" s="91" t="s">
        <v>219</v>
      </c>
      <c r="C25" s="139"/>
      <c r="D25" s="42">
        <v>233530</v>
      </c>
      <c r="E25" s="42">
        <v>228050</v>
      </c>
      <c r="F25" s="42">
        <v>241617</v>
      </c>
      <c r="G25" s="42">
        <v>235658</v>
      </c>
      <c r="H25" s="42">
        <v>241100</v>
      </c>
      <c r="I25" s="68">
        <v>235944</v>
      </c>
    </row>
    <row r="26" spans="1:9" ht="17.100000000000001" customHeight="1" x14ac:dyDescent="0.15">
      <c r="A26" s="85"/>
      <c r="B26" s="91" t="s">
        <v>218</v>
      </c>
      <c r="C26" s="139"/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6">
        <v>0</v>
      </c>
    </row>
    <row r="27" spans="1:9" ht="17.100000000000001" customHeight="1" x14ac:dyDescent="0.15">
      <c r="A27" s="85"/>
      <c r="B27" s="91" t="s">
        <v>217</v>
      </c>
      <c r="C27" s="139"/>
      <c r="D27" s="42">
        <v>519422</v>
      </c>
      <c r="E27" s="42">
        <v>0</v>
      </c>
      <c r="F27" s="42">
        <v>0</v>
      </c>
      <c r="G27" s="42">
        <v>9351</v>
      </c>
      <c r="H27" s="42">
        <v>38819</v>
      </c>
      <c r="I27" s="46">
        <v>0</v>
      </c>
    </row>
    <row r="28" spans="1:9" ht="17.100000000000001" customHeight="1" x14ac:dyDescent="0.15">
      <c r="A28" s="85"/>
      <c r="B28" s="91" t="s">
        <v>432</v>
      </c>
      <c r="C28" s="139"/>
      <c r="D28" s="42">
        <v>139000</v>
      </c>
      <c r="E28" s="42">
        <v>286000</v>
      </c>
      <c r="F28" s="42">
        <v>245000</v>
      </c>
      <c r="G28" s="42">
        <v>324000</v>
      </c>
      <c r="H28" s="42">
        <v>387000</v>
      </c>
      <c r="I28" s="68">
        <v>433000</v>
      </c>
    </row>
    <row r="29" spans="1:9" ht="17.100000000000001" customHeight="1" x14ac:dyDescent="0.15">
      <c r="A29" s="85"/>
      <c r="B29" s="91" t="s">
        <v>445</v>
      </c>
      <c r="C29" s="139"/>
      <c r="D29" s="42">
        <v>0</v>
      </c>
      <c r="E29" s="42">
        <v>1283750</v>
      </c>
      <c r="F29" s="42">
        <v>2315046</v>
      </c>
      <c r="G29" s="42">
        <v>2418416</v>
      </c>
      <c r="H29" s="42">
        <v>2355537</v>
      </c>
      <c r="I29" s="68">
        <v>2571923</v>
      </c>
    </row>
    <row r="30" spans="1:9" ht="6" customHeight="1" thickBot="1" x14ac:dyDescent="0.2">
      <c r="A30" s="135"/>
      <c r="B30" s="93"/>
      <c r="C30" s="135"/>
      <c r="D30" s="94"/>
      <c r="E30" s="93"/>
      <c r="F30" s="93"/>
      <c r="G30" s="93"/>
      <c r="H30" s="93"/>
      <c r="I30" s="93"/>
    </row>
    <row r="31" spans="1:9" ht="13.5" customHeight="1" x14ac:dyDescent="0.15">
      <c r="A31" s="80" t="s">
        <v>400</v>
      </c>
    </row>
    <row r="32" spans="1:9" x14ac:dyDescent="0.15">
      <c r="I32" s="138"/>
    </row>
  </sheetData>
  <mergeCells count="1">
    <mergeCell ref="A5:C5"/>
  </mergeCells>
  <phoneticPr fontId="9"/>
  <hyperlinks>
    <hyperlink ref="J1" location="'財政'!A1" display="目次（項目一覧表）へ戻る" xr:uid="{561626E5-A023-48DA-887F-854629718D1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L2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.6640625" style="80" customWidth="1"/>
    <col min="3" max="3" width="23.88671875" style="80" customWidth="1"/>
    <col min="4" max="4" width="1.6640625" style="80" customWidth="1"/>
    <col min="5" max="10" width="13.6640625" style="80" customWidth="1"/>
    <col min="11" max="11" width="23.44140625" style="80" bestFit="1" customWidth="1"/>
    <col min="12" max="16384" width="10.6640625" style="80"/>
  </cols>
  <sheetData>
    <row r="1" spans="1:12" ht="12" customHeight="1" x14ac:dyDescent="0.15">
      <c r="K1" s="96" t="s">
        <v>491</v>
      </c>
    </row>
    <row r="2" spans="1:12" ht="21" customHeight="1" x14ac:dyDescent="0.15"/>
    <row r="3" spans="1:12" ht="18" customHeight="1" x14ac:dyDescent="0.15">
      <c r="A3" s="2" t="s">
        <v>228</v>
      </c>
      <c r="B3" s="2"/>
      <c r="C3" s="2"/>
      <c r="D3" s="2"/>
    </row>
    <row r="4" spans="1:12" ht="18" customHeight="1" thickBot="1" x14ac:dyDescent="0.2">
      <c r="A4" s="2" t="s">
        <v>215</v>
      </c>
      <c r="J4" s="81" t="s">
        <v>72</v>
      </c>
    </row>
    <row r="5" spans="1:12" ht="30" customHeight="1" x14ac:dyDescent="0.15">
      <c r="A5" s="239" t="s">
        <v>402</v>
      </c>
      <c r="B5" s="239"/>
      <c r="C5" s="239"/>
      <c r="D5" s="240"/>
      <c r="E5" s="137" t="s">
        <v>433</v>
      </c>
      <c r="F5" s="137" t="s">
        <v>446</v>
      </c>
      <c r="G5" s="137" t="s">
        <v>447</v>
      </c>
      <c r="H5" s="137" t="s">
        <v>458</v>
      </c>
      <c r="I5" s="137" t="s">
        <v>479</v>
      </c>
      <c r="J5" s="137" t="s">
        <v>497</v>
      </c>
    </row>
    <row r="6" spans="1:12" ht="6" customHeight="1" x14ac:dyDescent="0.15">
      <c r="E6" s="84"/>
    </row>
    <row r="7" spans="1:12" s="1" customFormat="1" ht="17.100000000000001" customHeight="1" x14ac:dyDescent="0.15">
      <c r="B7" s="236" t="s">
        <v>0</v>
      </c>
      <c r="C7" s="236"/>
      <c r="D7" s="41"/>
      <c r="E7" s="46">
        <v>436102474</v>
      </c>
      <c r="F7" s="46">
        <v>478524231</v>
      </c>
      <c r="G7" s="46">
        <v>505519507</v>
      </c>
      <c r="H7" s="46">
        <v>501282880</v>
      </c>
      <c r="I7" s="46">
        <v>462664477</v>
      </c>
      <c r="J7" s="68">
        <f>J9+J14+J18</f>
        <v>471173633</v>
      </c>
    </row>
    <row r="8" spans="1:12" ht="9" customHeight="1" x14ac:dyDescent="0.15">
      <c r="D8" s="128"/>
      <c r="E8" s="24"/>
      <c r="F8" s="24"/>
      <c r="G8" s="24"/>
      <c r="H8" s="24"/>
      <c r="I8" s="24"/>
      <c r="J8" s="4"/>
      <c r="L8" s="120"/>
    </row>
    <row r="9" spans="1:12" ht="17.100000000000001" customHeight="1" x14ac:dyDescent="0.15">
      <c r="B9" s="236" t="s">
        <v>227</v>
      </c>
      <c r="C9" s="236"/>
      <c r="D9" s="41"/>
      <c r="E9" s="46">
        <v>196324932</v>
      </c>
      <c r="F9" s="46">
        <v>192916528</v>
      </c>
      <c r="G9" s="46">
        <v>193271116</v>
      </c>
      <c r="H9" s="46">
        <v>193463301</v>
      </c>
      <c r="I9" s="46">
        <v>186655479</v>
      </c>
      <c r="J9" s="68">
        <f>SUM(J10:J12)</f>
        <v>194921446</v>
      </c>
    </row>
    <row r="10" spans="1:12" ht="17.100000000000001" customHeight="1" x14ac:dyDescent="0.15">
      <c r="C10" s="91" t="s">
        <v>173</v>
      </c>
      <c r="D10" s="128"/>
      <c r="E10" s="42">
        <v>124027259</v>
      </c>
      <c r="F10" s="42">
        <v>122751018</v>
      </c>
      <c r="G10" s="42">
        <v>122321640</v>
      </c>
      <c r="H10" s="42">
        <v>120998488</v>
      </c>
      <c r="I10" s="42">
        <v>115306817</v>
      </c>
      <c r="J10" s="4">
        <v>123236582</v>
      </c>
    </row>
    <row r="11" spans="1:12" ht="17.100000000000001" customHeight="1" x14ac:dyDescent="0.15">
      <c r="C11" s="91" t="s">
        <v>172</v>
      </c>
      <c r="D11" s="128"/>
      <c r="E11" s="42">
        <v>10127929</v>
      </c>
      <c r="F11" s="42">
        <v>10297849</v>
      </c>
      <c r="G11" s="42">
        <v>10863876</v>
      </c>
      <c r="H11" s="42">
        <v>12133106</v>
      </c>
      <c r="I11" s="42">
        <v>11183354</v>
      </c>
      <c r="J11" s="4">
        <v>10994548</v>
      </c>
    </row>
    <row r="12" spans="1:12" ht="17.100000000000001" customHeight="1" x14ac:dyDescent="0.15">
      <c r="C12" s="91" t="s">
        <v>144</v>
      </c>
      <c r="D12" s="128"/>
      <c r="E12" s="42">
        <v>62169744</v>
      </c>
      <c r="F12" s="42">
        <v>59867661</v>
      </c>
      <c r="G12" s="42">
        <v>60085600</v>
      </c>
      <c r="H12" s="42">
        <v>60331707</v>
      </c>
      <c r="I12" s="42">
        <v>60165308</v>
      </c>
      <c r="J12" s="4">
        <v>60690316</v>
      </c>
    </row>
    <row r="13" spans="1:12" ht="9" customHeight="1" x14ac:dyDescent="0.15">
      <c r="D13" s="128"/>
      <c r="E13" s="24"/>
      <c r="F13" s="24"/>
      <c r="G13" s="24"/>
      <c r="H13" s="24"/>
      <c r="I13" s="27"/>
      <c r="J13" s="4"/>
    </row>
    <row r="14" spans="1:12" ht="17.100000000000001" customHeight="1" x14ac:dyDescent="0.15">
      <c r="B14" s="236" t="s">
        <v>226</v>
      </c>
      <c r="C14" s="236"/>
      <c r="D14" s="41"/>
      <c r="E14" s="46">
        <v>63904108</v>
      </c>
      <c r="F14" s="46">
        <v>66495664</v>
      </c>
      <c r="G14" s="46">
        <v>65168353</v>
      </c>
      <c r="H14" s="46">
        <v>59137356</v>
      </c>
      <c r="I14" s="46">
        <v>64500715</v>
      </c>
      <c r="J14" s="68">
        <f>SUM(J15:J16)</f>
        <v>71223627</v>
      </c>
    </row>
    <row r="15" spans="1:12" ht="17.100000000000001" customHeight="1" x14ac:dyDescent="0.15">
      <c r="C15" s="91" t="s">
        <v>170</v>
      </c>
      <c r="D15" s="128"/>
      <c r="E15" s="42">
        <v>62231508</v>
      </c>
      <c r="F15" s="42">
        <v>66189295</v>
      </c>
      <c r="G15" s="42">
        <v>64918721</v>
      </c>
      <c r="H15" s="42">
        <v>58816010</v>
      </c>
      <c r="I15" s="42">
        <v>64293672</v>
      </c>
      <c r="J15" s="4">
        <v>70979525</v>
      </c>
    </row>
    <row r="16" spans="1:12" ht="17.100000000000001" customHeight="1" x14ac:dyDescent="0.15">
      <c r="C16" s="91" t="s">
        <v>169</v>
      </c>
      <c r="D16" s="128"/>
      <c r="E16" s="42">
        <v>1672600</v>
      </c>
      <c r="F16" s="42">
        <v>306369</v>
      </c>
      <c r="G16" s="42">
        <v>249632</v>
      </c>
      <c r="H16" s="42">
        <v>321346</v>
      </c>
      <c r="I16" s="42">
        <v>207043</v>
      </c>
      <c r="J16" s="4">
        <v>244102</v>
      </c>
    </row>
    <row r="17" spans="1:10" ht="9" customHeight="1" x14ac:dyDescent="0.15">
      <c r="D17" s="128"/>
      <c r="E17" s="24"/>
      <c r="F17" s="24"/>
      <c r="G17" s="24"/>
      <c r="H17" s="24"/>
      <c r="I17" s="27"/>
      <c r="J17" s="4"/>
    </row>
    <row r="18" spans="1:10" ht="17.100000000000001" customHeight="1" x14ac:dyDescent="0.15">
      <c r="B18" s="236" t="s">
        <v>225</v>
      </c>
      <c r="C18" s="236"/>
      <c r="D18" s="41"/>
      <c r="E18" s="46">
        <v>175873434</v>
      </c>
      <c r="F18" s="46">
        <v>219112039</v>
      </c>
      <c r="G18" s="46">
        <v>247080038</v>
      </c>
      <c r="H18" s="46">
        <v>248682223</v>
      </c>
      <c r="I18" s="46">
        <v>211508283</v>
      </c>
      <c r="J18" s="68">
        <f>SUM(J19:J25)</f>
        <v>205028560</v>
      </c>
    </row>
    <row r="19" spans="1:10" ht="17.100000000000001" customHeight="1" x14ac:dyDescent="0.15">
      <c r="C19" s="91" t="s">
        <v>167</v>
      </c>
      <c r="D19" s="128"/>
      <c r="E19" s="42">
        <v>20569445</v>
      </c>
      <c r="F19" s="42">
        <v>20473844</v>
      </c>
      <c r="G19" s="42">
        <v>22790486</v>
      </c>
      <c r="H19" s="42">
        <v>33074632</v>
      </c>
      <c r="I19" s="42">
        <v>21943809</v>
      </c>
      <c r="J19" s="4">
        <v>19363230</v>
      </c>
    </row>
    <row r="20" spans="1:10" ht="17.100000000000001" customHeight="1" x14ac:dyDescent="0.15">
      <c r="C20" s="91" t="s">
        <v>166</v>
      </c>
      <c r="D20" s="128"/>
      <c r="E20" s="42">
        <v>7035527</v>
      </c>
      <c r="F20" s="42">
        <v>6226092</v>
      </c>
      <c r="G20" s="42">
        <v>5721841</v>
      </c>
      <c r="H20" s="42">
        <v>5709373</v>
      </c>
      <c r="I20" s="42">
        <v>7551184</v>
      </c>
      <c r="J20" s="4">
        <v>7053635</v>
      </c>
    </row>
    <row r="21" spans="1:10" ht="17.100000000000001" customHeight="1" x14ac:dyDescent="0.15">
      <c r="C21" s="91" t="s">
        <v>165</v>
      </c>
      <c r="D21" s="128"/>
      <c r="E21" s="42">
        <v>94121304</v>
      </c>
      <c r="F21" s="42">
        <v>135891482</v>
      </c>
      <c r="G21" s="42">
        <v>155937437</v>
      </c>
      <c r="H21" s="42">
        <v>145990824</v>
      </c>
      <c r="I21" s="42">
        <v>124380043</v>
      </c>
      <c r="J21" s="4">
        <v>118134036</v>
      </c>
    </row>
    <row r="22" spans="1:10" ht="17.100000000000001" customHeight="1" x14ac:dyDescent="0.15">
      <c r="C22" s="91" t="s">
        <v>164</v>
      </c>
      <c r="D22" s="128"/>
      <c r="E22" s="42">
        <v>7468114</v>
      </c>
      <c r="F22" s="42">
        <v>11427986</v>
      </c>
      <c r="G22" s="42">
        <v>18149901</v>
      </c>
      <c r="H22" s="42">
        <v>19156417</v>
      </c>
      <c r="I22" s="42">
        <v>12838638</v>
      </c>
      <c r="J22" s="4">
        <v>16848410</v>
      </c>
    </row>
    <row r="23" spans="1:10" ht="17.100000000000001" customHeight="1" x14ac:dyDescent="0.15">
      <c r="C23" s="91" t="s">
        <v>163</v>
      </c>
      <c r="D23" s="128"/>
      <c r="E23" s="42">
        <v>410103</v>
      </c>
      <c r="F23" s="42">
        <v>958</v>
      </c>
      <c r="G23" s="42">
        <v>466</v>
      </c>
      <c r="H23" s="42">
        <v>163</v>
      </c>
      <c r="I23" s="42" t="s">
        <v>441</v>
      </c>
      <c r="J23" s="5">
        <v>500</v>
      </c>
    </row>
    <row r="24" spans="1:10" ht="17.100000000000001" customHeight="1" x14ac:dyDescent="0.15">
      <c r="C24" s="91" t="s">
        <v>162</v>
      </c>
      <c r="D24" s="128"/>
      <c r="E24" s="42">
        <v>39768326</v>
      </c>
      <c r="F24" s="42">
        <v>39211534</v>
      </c>
      <c r="G24" s="42">
        <v>38927247</v>
      </c>
      <c r="H24" s="42">
        <v>38891742</v>
      </c>
      <c r="I24" s="42">
        <v>38841717</v>
      </c>
      <c r="J24" s="4">
        <v>37932980</v>
      </c>
    </row>
    <row r="25" spans="1:10" ht="17.100000000000001" customHeight="1" x14ac:dyDescent="0.15">
      <c r="C25" s="91" t="s">
        <v>161</v>
      </c>
      <c r="D25" s="128"/>
      <c r="E25" s="42">
        <v>6500615</v>
      </c>
      <c r="F25" s="42">
        <v>5880143</v>
      </c>
      <c r="G25" s="42">
        <v>5552660</v>
      </c>
      <c r="H25" s="42">
        <v>5859072</v>
      </c>
      <c r="I25" s="42">
        <v>5952892</v>
      </c>
      <c r="J25" s="4">
        <v>5695769</v>
      </c>
    </row>
    <row r="26" spans="1:10" ht="6" customHeight="1" thickBot="1" x14ac:dyDescent="0.2">
      <c r="A26" s="93"/>
      <c r="B26" s="93"/>
      <c r="C26" s="93"/>
      <c r="D26" s="93"/>
      <c r="E26" s="94"/>
      <c r="F26" s="93"/>
      <c r="G26" s="93"/>
      <c r="H26" s="93"/>
      <c r="I26" s="93"/>
      <c r="J26" s="93"/>
    </row>
    <row r="27" spans="1:10" ht="13.5" customHeight="1" x14ac:dyDescent="0.15">
      <c r="A27" s="80" t="s">
        <v>141</v>
      </c>
    </row>
  </sheetData>
  <mergeCells count="5">
    <mergeCell ref="A5:D5"/>
    <mergeCell ref="B7:C7"/>
    <mergeCell ref="B9:C9"/>
    <mergeCell ref="B14:C14"/>
    <mergeCell ref="B18:C18"/>
  </mergeCells>
  <phoneticPr fontId="9"/>
  <hyperlinks>
    <hyperlink ref="K1" location="'財政'!A1" display="目次（項目一覧表）へ戻る" xr:uid="{F91B0EF7-0F9B-4C4E-9F04-3E5812B9F4C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/>
  <dimension ref="A1:U5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12.6640625" style="80" customWidth="1"/>
    <col min="3" max="3" width="1.6640625" style="80" customWidth="1"/>
    <col min="4" max="16" width="16" style="80" customWidth="1"/>
    <col min="17" max="17" width="23.44140625" style="80" bestFit="1" customWidth="1"/>
    <col min="18" max="18" width="13" style="80" bestFit="1" customWidth="1"/>
    <col min="19" max="16384" width="10.6640625" style="80"/>
  </cols>
  <sheetData>
    <row r="1" spans="1:18" ht="12" customHeight="1" x14ac:dyDescent="0.15">
      <c r="F1" s="108"/>
      <c r="G1" s="108"/>
      <c r="H1" s="108"/>
      <c r="I1" s="108"/>
      <c r="Q1" s="96" t="s">
        <v>491</v>
      </c>
    </row>
    <row r="2" spans="1:18" ht="21" customHeight="1" x14ac:dyDescent="0.15">
      <c r="A2" s="210" t="s">
        <v>459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8" ht="30" customHeight="1" thickBot="1" x14ac:dyDescent="0.2">
      <c r="A3" s="2" t="s">
        <v>498</v>
      </c>
      <c r="P3" s="81" t="s">
        <v>72</v>
      </c>
    </row>
    <row r="4" spans="1:18" ht="36" customHeight="1" x14ac:dyDescent="0.15">
      <c r="A4" s="219" t="s">
        <v>21</v>
      </c>
      <c r="B4" s="219"/>
      <c r="C4" s="220"/>
      <c r="D4" s="82" t="s">
        <v>243</v>
      </c>
      <c r="E4" s="82" t="s">
        <v>242</v>
      </c>
      <c r="F4" s="82" t="s">
        <v>204</v>
      </c>
      <c r="G4" s="82" t="s">
        <v>223</v>
      </c>
      <c r="H4" s="82" t="s">
        <v>222</v>
      </c>
      <c r="I4" s="98" t="s">
        <v>241</v>
      </c>
      <c r="J4" s="98" t="s">
        <v>240</v>
      </c>
      <c r="K4" s="98" t="s">
        <v>403</v>
      </c>
      <c r="L4" s="98" t="s">
        <v>460</v>
      </c>
      <c r="M4" s="98" t="s">
        <v>461</v>
      </c>
      <c r="N4" s="141" t="s">
        <v>462</v>
      </c>
      <c r="O4" s="82" t="s">
        <v>202</v>
      </c>
      <c r="P4" s="98" t="s">
        <v>239</v>
      </c>
    </row>
    <row r="5" spans="1:18" ht="6" customHeight="1" x14ac:dyDescent="0.15">
      <c r="D5" s="142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</row>
    <row r="6" spans="1:18" s="1" customFormat="1" ht="17.100000000000001" customHeight="1" x14ac:dyDescent="0.15">
      <c r="B6" s="6" t="s">
        <v>230</v>
      </c>
      <c r="D6" s="28">
        <v>501065904</v>
      </c>
      <c r="E6" s="27">
        <v>138086297</v>
      </c>
      <c r="F6" s="27">
        <v>3122886</v>
      </c>
      <c r="G6" s="27">
        <v>70872</v>
      </c>
      <c r="H6" s="27">
        <v>1066652</v>
      </c>
      <c r="I6" s="27">
        <v>1066191</v>
      </c>
      <c r="J6" s="27">
        <v>24236772</v>
      </c>
      <c r="K6" s="27">
        <v>241100</v>
      </c>
      <c r="L6" s="27">
        <v>387000</v>
      </c>
      <c r="M6" s="27">
        <v>2355537</v>
      </c>
      <c r="N6" s="27">
        <v>1023061</v>
      </c>
      <c r="O6" s="27">
        <v>98288164</v>
      </c>
      <c r="P6" s="27">
        <v>115188</v>
      </c>
      <c r="R6" s="68"/>
    </row>
    <row r="7" spans="1:18" ht="9" customHeight="1" x14ac:dyDescent="0.15">
      <c r="B7" s="85"/>
      <c r="D7" s="28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R7" s="4"/>
    </row>
    <row r="8" spans="1:18" s="1" customFormat="1" ht="17.100000000000001" customHeight="1" x14ac:dyDescent="0.15">
      <c r="B8" s="6" t="s">
        <v>404</v>
      </c>
      <c r="D8" s="28">
        <v>412835013</v>
      </c>
      <c r="E8" s="27">
        <v>119156521</v>
      </c>
      <c r="F8" s="27">
        <v>2515587</v>
      </c>
      <c r="G8" s="27">
        <v>61252</v>
      </c>
      <c r="H8" s="27">
        <v>921761</v>
      </c>
      <c r="I8" s="27">
        <v>921360</v>
      </c>
      <c r="J8" s="27">
        <v>20568075</v>
      </c>
      <c r="K8" s="27">
        <v>140691</v>
      </c>
      <c r="L8" s="27">
        <v>313667</v>
      </c>
      <c r="M8" s="27">
        <v>2022102</v>
      </c>
      <c r="N8" s="27">
        <v>878112</v>
      </c>
      <c r="O8" s="27">
        <v>72856259</v>
      </c>
      <c r="P8" s="27">
        <v>101136</v>
      </c>
      <c r="R8" s="68"/>
    </row>
    <row r="9" spans="1:18" s="1" customFormat="1" ht="17.100000000000001" customHeight="1" x14ac:dyDescent="0.15">
      <c r="B9" s="6" t="s">
        <v>405</v>
      </c>
      <c r="D9" s="28">
        <v>88230891</v>
      </c>
      <c r="E9" s="27">
        <v>18929776</v>
      </c>
      <c r="F9" s="27">
        <v>607299</v>
      </c>
      <c r="G9" s="27">
        <v>9620</v>
      </c>
      <c r="H9" s="27">
        <v>144891</v>
      </c>
      <c r="I9" s="27">
        <v>144831</v>
      </c>
      <c r="J9" s="27">
        <v>3668697</v>
      </c>
      <c r="K9" s="27">
        <v>100409</v>
      </c>
      <c r="L9" s="27">
        <v>73333</v>
      </c>
      <c r="M9" s="27">
        <v>333435</v>
      </c>
      <c r="N9" s="27">
        <v>144949</v>
      </c>
      <c r="O9" s="27">
        <v>25431905</v>
      </c>
      <c r="P9" s="27">
        <v>14052</v>
      </c>
    </row>
    <row r="10" spans="1:18" ht="9" customHeight="1" x14ac:dyDescent="0.15">
      <c r="B10" s="85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8" ht="17.100000000000001" customHeight="1" x14ac:dyDescent="0.15">
      <c r="B11" s="91" t="s">
        <v>19</v>
      </c>
      <c r="D11" s="23">
        <v>186339333</v>
      </c>
      <c r="E11" s="24">
        <v>65491180</v>
      </c>
      <c r="F11" s="24">
        <v>1061053</v>
      </c>
      <c r="G11" s="24">
        <v>35028</v>
      </c>
      <c r="H11" s="24">
        <v>527511</v>
      </c>
      <c r="I11" s="24">
        <v>527613</v>
      </c>
      <c r="J11" s="24">
        <v>10872901</v>
      </c>
      <c r="K11" s="24">
        <v>27044</v>
      </c>
      <c r="L11" s="24">
        <v>128312</v>
      </c>
      <c r="M11" s="24">
        <v>1131997</v>
      </c>
      <c r="N11" s="24">
        <v>473224</v>
      </c>
      <c r="O11" s="24">
        <v>20844310</v>
      </c>
      <c r="P11" s="24">
        <v>57718</v>
      </c>
    </row>
    <row r="12" spans="1:18" ht="17.100000000000001" customHeight="1" x14ac:dyDescent="0.15">
      <c r="B12" s="91" t="s">
        <v>18</v>
      </c>
      <c r="D12" s="23">
        <v>64654974</v>
      </c>
      <c r="E12" s="24">
        <v>14338496</v>
      </c>
      <c r="F12" s="24">
        <v>301242</v>
      </c>
      <c r="G12" s="24">
        <v>7971</v>
      </c>
      <c r="H12" s="24">
        <v>120073</v>
      </c>
      <c r="I12" s="24">
        <v>120102</v>
      </c>
      <c r="J12" s="24">
        <v>2683710</v>
      </c>
      <c r="K12" s="24">
        <v>7711</v>
      </c>
      <c r="L12" s="24">
        <v>38906</v>
      </c>
      <c r="M12" s="24">
        <v>225912</v>
      </c>
      <c r="N12" s="24">
        <v>136949</v>
      </c>
      <c r="O12" s="24">
        <v>9520855</v>
      </c>
      <c r="P12" s="24">
        <v>14497</v>
      </c>
    </row>
    <row r="13" spans="1:18" ht="17.100000000000001" customHeight="1" x14ac:dyDescent="0.15">
      <c r="B13" s="91" t="s">
        <v>17</v>
      </c>
      <c r="D13" s="23">
        <v>25530456</v>
      </c>
      <c r="E13" s="24">
        <v>9956788</v>
      </c>
      <c r="F13" s="24">
        <v>158639</v>
      </c>
      <c r="G13" s="24">
        <v>3680</v>
      </c>
      <c r="H13" s="24">
        <v>55390</v>
      </c>
      <c r="I13" s="24">
        <v>55366</v>
      </c>
      <c r="J13" s="24">
        <v>1355880</v>
      </c>
      <c r="K13" s="24">
        <v>24906</v>
      </c>
      <c r="L13" s="24">
        <v>19318</v>
      </c>
      <c r="M13" s="24">
        <v>153428</v>
      </c>
      <c r="N13" s="24">
        <v>63677</v>
      </c>
      <c r="O13" s="24">
        <v>3471783</v>
      </c>
      <c r="P13" s="24">
        <v>6966</v>
      </c>
    </row>
    <row r="14" spans="1:18" ht="17.100000000000001" customHeight="1" x14ac:dyDescent="0.15">
      <c r="B14" s="91" t="s">
        <v>16</v>
      </c>
      <c r="D14" s="23">
        <v>15887762</v>
      </c>
      <c r="E14" s="24">
        <v>3684783</v>
      </c>
      <c r="F14" s="24">
        <v>109230</v>
      </c>
      <c r="G14" s="24">
        <v>2155</v>
      </c>
      <c r="H14" s="24">
        <v>32354</v>
      </c>
      <c r="I14" s="24">
        <v>32276</v>
      </c>
      <c r="J14" s="24">
        <v>801274</v>
      </c>
      <c r="K14" s="120">
        <v>0</v>
      </c>
      <c r="L14" s="24">
        <v>14192</v>
      </c>
      <c r="M14" s="24">
        <v>76489</v>
      </c>
      <c r="N14" s="24">
        <v>26640</v>
      </c>
      <c r="O14" s="24">
        <v>4201278</v>
      </c>
      <c r="P14" s="24">
        <v>4050</v>
      </c>
    </row>
    <row r="15" spans="1:18" ht="17.100000000000001" customHeight="1" x14ac:dyDescent="0.15">
      <c r="B15" s="91" t="s">
        <v>15</v>
      </c>
      <c r="D15" s="23">
        <v>34064178</v>
      </c>
      <c r="E15" s="24">
        <v>8914599</v>
      </c>
      <c r="F15" s="24">
        <v>212860</v>
      </c>
      <c r="G15" s="24">
        <v>3950</v>
      </c>
      <c r="H15" s="24">
        <v>59355</v>
      </c>
      <c r="I15" s="24">
        <v>59256</v>
      </c>
      <c r="J15" s="24">
        <v>1474070</v>
      </c>
      <c r="K15" s="120">
        <v>0</v>
      </c>
      <c r="L15" s="24">
        <v>27546</v>
      </c>
      <c r="M15" s="24">
        <v>145442</v>
      </c>
      <c r="N15" s="24">
        <v>64010</v>
      </c>
      <c r="O15" s="24">
        <v>6598100</v>
      </c>
      <c r="P15" s="24">
        <v>4664</v>
      </c>
    </row>
    <row r="16" spans="1:18" ht="17.100000000000001" customHeight="1" x14ac:dyDescent="0.15">
      <c r="B16" s="91" t="s">
        <v>14</v>
      </c>
      <c r="D16" s="23">
        <v>29879509</v>
      </c>
      <c r="E16" s="24">
        <v>5536361</v>
      </c>
      <c r="F16" s="24">
        <v>236922</v>
      </c>
      <c r="G16" s="24">
        <v>2805</v>
      </c>
      <c r="H16" s="24">
        <v>42073</v>
      </c>
      <c r="I16" s="24">
        <v>41957</v>
      </c>
      <c r="J16" s="24">
        <v>1149039</v>
      </c>
      <c r="K16" s="24">
        <v>38237</v>
      </c>
      <c r="L16" s="24">
        <v>29740</v>
      </c>
      <c r="M16" s="24">
        <v>94650</v>
      </c>
      <c r="N16" s="24">
        <v>42983</v>
      </c>
      <c r="O16" s="24">
        <v>9302357</v>
      </c>
      <c r="P16" s="24">
        <v>5124</v>
      </c>
    </row>
    <row r="17" spans="1:21" ht="17.100000000000001" customHeight="1" x14ac:dyDescent="0.15">
      <c r="A17" s="143"/>
      <c r="B17" s="91" t="s">
        <v>13</v>
      </c>
      <c r="C17" s="143"/>
      <c r="D17" s="23">
        <v>20298349</v>
      </c>
      <c r="E17" s="24">
        <v>3408694</v>
      </c>
      <c r="F17" s="24">
        <v>115469</v>
      </c>
      <c r="G17" s="24">
        <v>1704</v>
      </c>
      <c r="H17" s="24">
        <v>25492</v>
      </c>
      <c r="I17" s="24">
        <v>25360</v>
      </c>
      <c r="J17" s="24">
        <v>704059</v>
      </c>
      <c r="K17" s="120">
        <v>0</v>
      </c>
      <c r="L17" s="24">
        <v>14191</v>
      </c>
      <c r="M17" s="24">
        <v>61417</v>
      </c>
      <c r="N17" s="24">
        <v>15544</v>
      </c>
      <c r="O17" s="24">
        <v>7185548</v>
      </c>
      <c r="P17" s="24">
        <v>2920</v>
      </c>
    </row>
    <row r="18" spans="1:21" ht="17.100000000000001" customHeight="1" x14ac:dyDescent="0.15">
      <c r="A18" s="143"/>
      <c r="B18" s="91" t="s">
        <v>12</v>
      </c>
      <c r="C18" s="143"/>
      <c r="D18" s="23">
        <v>36180452</v>
      </c>
      <c r="E18" s="24">
        <v>7825620</v>
      </c>
      <c r="F18" s="24">
        <v>320172</v>
      </c>
      <c r="G18" s="24">
        <v>3959</v>
      </c>
      <c r="H18" s="24">
        <v>59513</v>
      </c>
      <c r="I18" s="24">
        <v>59430</v>
      </c>
      <c r="J18" s="24">
        <v>1527142</v>
      </c>
      <c r="K18" s="24">
        <v>42793</v>
      </c>
      <c r="L18" s="24">
        <v>41462</v>
      </c>
      <c r="M18" s="24">
        <v>132767</v>
      </c>
      <c r="N18" s="24">
        <v>55085</v>
      </c>
      <c r="O18" s="24">
        <v>11732028</v>
      </c>
      <c r="P18" s="24">
        <v>5197</v>
      </c>
    </row>
    <row r="19" spans="1:21" ht="17.100000000000001" customHeight="1" x14ac:dyDescent="0.15">
      <c r="B19" s="91" t="s">
        <v>11</v>
      </c>
      <c r="D19" s="23">
        <v>10000756</v>
      </c>
      <c r="E19" s="24">
        <v>1489642</v>
      </c>
      <c r="F19" s="24">
        <v>61595</v>
      </c>
      <c r="G19" s="24">
        <v>759</v>
      </c>
      <c r="H19" s="24">
        <v>11420</v>
      </c>
      <c r="I19" s="24">
        <v>11405</v>
      </c>
      <c r="J19" s="24">
        <v>324326</v>
      </c>
      <c r="K19" s="120">
        <v>0</v>
      </c>
      <c r="L19" s="24">
        <v>7752</v>
      </c>
      <c r="M19" s="24">
        <v>29293</v>
      </c>
      <c r="N19" s="24">
        <v>5379</v>
      </c>
      <c r="O19" s="24">
        <v>3720656</v>
      </c>
      <c r="P19" s="24">
        <v>603</v>
      </c>
    </row>
    <row r="20" spans="1:21" ht="17.100000000000001" customHeight="1" x14ac:dyDescent="0.15">
      <c r="B20" s="91" t="s">
        <v>10</v>
      </c>
      <c r="D20" s="23">
        <v>12966086</v>
      </c>
      <c r="E20" s="24">
        <v>1482967</v>
      </c>
      <c r="F20" s="24">
        <v>68272</v>
      </c>
      <c r="G20" s="24">
        <v>778</v>
      </c>
      <c r="H20" s="24">
        <v>11726</v>
      </c>
      <c r="I20" s="24">
        <v>11725</v>
      </c>
      <c r="J20" s="24">
        <v>351506</v>
      </c>
      <c r="K20" s="24">
        <v>3278</v>
      </c>
      <c r="L20" s="24">
        <v>8786</v>
      </c>
      <c r="M20" s="24">
        <v>33246</v>
      </c>
      <c r="N20" s="24">
        <v>7682</v>
      </c>
      <c r="O20" s="24">
        <v>4336756</v>
      </c>
      <c r="P20" s="24">
        <v>1093</v>
      </c>
    </row>
    <row r="21" spans="1:21" ht="17.100000000000001" customHeight="1" x14ac:dyDescent="0.15">
      <c r="B21" s="91" t="s">
        <v>9</v>
      </c>
      <c r="D21" s="23">
        <v>13132121</v>
      </c>
      <c r="E21" s="24">
        <v>2853495</v>
      </c>
      <c r="F21" s="24">
        <v>87864</v>
      </c>
      <c r="G21" s="24">
        <v>1786</v>
      </c>
      <c r="H21" s="24">
        <v>26859</v>
      </c>
      <c r="I21" s="24">
        <v>26831</v>
      </c>
      <c r="J21" s="24">
        <v>643749</v>
      </c>
      <c r="K21" s="24">
        <v>22351</v>
      </c>
      <c r="L21" s="24">
        <v>11103</v>
      </c>
      <c r="M21" s="24">
        <v>47598</v>
      </c>
      <c r="N21" s="24">
        <v>35344</v>
      </c>
      <c r="O21" s="24">
        <v>2795867</v>
      </c>
      <c r="P21" s="24">
        <v>2392</v>
      </c>
    </row>
    <row r="22" spans="1:21" ht="17.100000000000001" customHeight="1" x14ac:dyDescent="0.15">
      <c r="B22" s="91" t="s">
        <v>8</v>
      </c>
      <c r="D22" s="23">
        <v>3873185</v>
      </c>
      <c r="E22" s="24">
        <v>911086</v>
      </c>
      <c r="F22" s="24">
        <v>11046</v>
      </c>
      <c r="G22" s="24">
        <v>273</v>
      </c>
      <c r="H22" s="24">
        <v>4136</v>
      </c>
      <c r="I22" s="24">
        <v>4138</v>
      </c>
      <c r="J22" s="24">
        <v>89609</v>
      </c>
      <c r="K22" s="120">
        <v>0</v>
      </c>
      <c r="L22" s="24">
        <v>1225</v>
      </c>
      <c r="M22" s="24">
        <v>12425</v>
      </c>
      <c r="N22" s="24">
        <v>1066</v>
      </c>
      <c r="O22" s="24">
        <v>1281282</v>
      </c>
      <c r="P22" s="120">
        <v>0</v>
      </c>
    </row>
    <row r="23" spans="1:21" ht="17.100000000000001" customHeight="1" x14ac:dyDescent="0.15">
      <c r="B23" s="91" t="s">
        <v>7</v>
      </c>
      <c r="D23" s="23">
        <v>7735402</v>
      </c>
      <c r="E23" s="24">
        <v>2993308</v>
      </c>
      <c r="F23" s="4">
        <v>50694</v>
      </c>
      <c r="G23" s="24">
        <v>1538</v>
      </c>
      <c r="H23" s="24">
        <v>23189</v>
      </c>
      <c r="I23" s="24">
        <v>23196</v>
      </c>
      <c r="J23" s="24">
        <v>490159</v>
      </c>
      <c r="K23" s="120">
        <v>0</v>
      </c>
      <c r="L23" s="24">
        <v>6569</v>
      </c>
      <c r="M23" s="24">
        <v>51153</v>
      </c>
      <c r="N23" s="24">
        <v>16060</v>
      </c>
      <c r="O23" s="24">
        <v>923547</v>
      </c>
      <c r="P23" s="24">
        <v>2805</v>
      </c>
    </row>
    <row r="24" spans="1:21" ht="17.100000000000001" customHeight="1" x14ac:dyDescent="0.15">
      <c r="B24" s="91" t="s">
        <v>6</v>
      </c>
      <c r="D24" s="23">
        <v>12798055</v>
      </c>
      <c r="E24" s="24">
        <v>3053151</v>
      </c>
      <c r="F24" s="24">
        <v>134243</v>
      </c>
      <c r="G24" s="24">
        <v>1451</v>
      </c>
      <c r="H24" s="24">
        <v>21817</v>
      </c>
      <c r="I24" s="24">
        <v>21782</v>
      </c>
      <c r="J24" s="24">
        <v>575626</v>
      </c>
      <c r="K24" s="24">
        <v>28279</v>
      </c>
      <c r="L24" s="24">
        <v>14447</v>
      </c>
      <c r="M24" s="24">
        <v>55793</v>
      </c>
      <c r="N24" s="24">
        <v>30729</v>
      </c>
      <c r="O24" s="24">
        <v>3626887</v>
      </c>
      <c r="P24" s="24">
        <v>2310</v>
      </c>
    </row>
    <row r="25" spans="1:21" ht="17.100000000000001" customHeight="1" x14ac:dyDescent="0.15">
      <c r="B25" s="91" t="s">
        <v>5</v>
      </c>
      <c r="D25" s="23">
        <v>4949532</v>
      </c>
      <c r="E25" s="24">
        <v>964405</v>
      </c>
      <c r="F25" s="24">
        <v>21904</v>
      </c>
      <c r="G25" s="24">
        <v>524</v>
      </c>
      <c r="H25" s="24">
        <v>7898</v>
      </c>
      <c r="I25" s="24">
        <v>7893</v>
      </c>
      <c r="J25" s="24">
        <v>216224</v>
      </c>
      <c r="K25" s="120">
        <v>0</v>
      </c>
      <c r="L25" s="24">
        <v>2824</v>
      </c>
      <c r="M25" s="24">
        <v>20611</v>
      </c>
      <c r="N25" s="24">
        <v>3951</v>
      </c>
      <c r="O25" s="24">
        <v>1914832</v>
      </c>
      <c r="P25" s="24">
        <v>659</v>
      </c>
    </row>
    <row r="26" spans="1:21" ht="17.100000000000001" customHeight="1" x14ac:dyDescent="0.15">
      <c r="B26" s="91" t="s">
        <v>4</v>
      </c>
      <c r="D26" s="23">
        <v>10270139</v>
      </c>
      <c r="E26" s="24">
        <v>3051607</v>
      </c>
      <c r="F26" s="24">
        <v>62223</v>
      </c>
      <c r="G26" s="24">
        <v>1478</v>
      </c>
      <c r="H26" s="24">
        <v>22177</v>
      </c>
      <c r="I26" s="24">
        <v>22118</v>
      </c>
      <c r="J26" s="24">
        <v>557396</v>
      </c>
      <c r="K26" s="120">
        <v>0</v>
      </c>
      <c r="L26" s="24">
        <v>7975</v>
      </c>
      <c r="M26" s="24">
        <v>49563</v>
      </c>
      <c r="N26" s="24">
        <v>21038</v>
      </c>
      <c r="O26" s="24">
        <v>2332738</v>
      </c>
      <c r="P26" s="24">
        <v>2171</v>
      </c>
    </row>
    <row r="27" spans="1:21" ht="17.100000000000001" customHeight="1" x14ac:dyDescent="0.15">
      <c r="B27" s="91" t="s">
        <v>3</v>
      </c>
      <c r="D27" s="23">
        <v>12505615</v>
      </c>
      <c r="E27" s="24">
        <v>2130115</v>
      </c>
      <c r="F27" s="24">
        <v>109458</v>
      </c>
      <c r="G27" s="24">
        <v>1033</v>
      </c>
      <c r="H27" s="24">
        <v>15669</v>
      </c>
      <c r="I27" s="24">
        <v>15743</v>
      </c>
      <c r="J27" s="24">
        <v>420102</v>
      </c>
      <c r="K27" s="24">
        <v>46501</v>
      </c>
      <c r="L27" s="24">
        <v>12652</v>
      </c>
      <c r="M27" s="24">
        <v>33753</v>
      </c>
      <c r="N27" s="24">
        <v>23700</v>
      </c>
      <c r="O27" s="24">
        <v>4499340</v>
      </c>
      <c r="P27" s="24">
        <v>2019</v>
      </c>
    </row>
    <row r="28" spans="1:21" ht="6" customHeight="1" thickBot="1" x14ac:dyDescent="0.2">
      <c r="A28" s="93"/>
      <c r="B28" s="93"/>
      <c r="C28" s="93"/>
      <c r="D28" s="104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  <row r="29" spans="1:21" ht="18" customHeight="1" thickBot="1" x14ac:dyDescent="0.2"/>
    <row r="30" spans="1:21" ht="36" customHeight="1" x14ac:dyDescent="0.15">
      <c r="A30" s="239" t="s">
        <v>21</v>
      </c>
      <c r="B30" s="239"/>
      <c r="C30" s="240"/>
      <c r="D30" s="144" t="s">
        <v>406</v>
      </c>
      <c r="E30" s="145" t="s">
        <v>238</v>
      </c>
      <c r="F30" s="145" t="s">
        <v>237</v>
      </c>
      <c r="G30" s="145" t="s">
        <v>201</v>
      </c>
      <c r="H30" s="144" t="s">
        <v>236</v>
      </c>
      <c r="I30" s="145" t="s">
        <v>499</v>
      </c>
      <c r="J30" s="145" t="s">
        <v>500</v>
      </c>
      <c r="K30" s="145" t="s">
        <v>235</v>
      </c>
      <c r="L30" s="145" t="s">
        <v>234</v>
      </c>
      <c r="M30" s="145" t="s">
        <v>233</v>
      </c>
      <c r="N30" s="145" t="s">
        <v>232</v>
      </c>
      <c r="O30" s="137" t="s">
        <v>231</v>
      </c>
    </row>
    <row r="31" spans="1:21" ht="6" customHeight="1" x14ac:dyDescent="0.15">
      <c r="C31" s="92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</row>
    <row r="32" spans="1:21" s="1" customFormat="1" ht="17.100000000000001" customHeight="1" x14ac:dyDescent="0.15">
      <c r="B32" s="6" t="s">
        <v>230</v>
      </c>
      <c r="C32" s="146"/>
      <c r="D32" s="27">
        <v>4563456</v>
      </c>
      <c r="E32" s="27">
        <v>4458456</v>
      </c>
      <c r="F32" s="27">
        <v>3526362</v>
      </c>
      <c r="G32" s="31">
        <v>80973951</v>
      </c>
      <c r="H32" s="31">
        <v>9773</v>
      </c>
      <c r="I32" s="31">
        <v>30762799</v>
      </c>
      <c r="J32" s="27">
        <v>3600882</v>
      </c>
      <c r="K32" s="27">
        <v>9960670</v>
      </c>
      <c r="L32" s="27">
        <v>23365718</v>
      </c>
      <c r="M32" s="27">
        <v>12546617</v>
      </c>
      <c r="N32" s="27">
        <v>17811947</v>
      </c>
      <c r="O32" s="27">
        <v>39386734</v>
      </c>
      <c r="P32" s="26"/>
      <c r="Q32" s="26"/>
      <c r="R32" s="68"/>
      <c r="U32" s="26"/>
    </row>
    <row r="33" spans="1:21" ht="9" customHeight="1" x14ac:dyDescent="0.15">
      <c r="B33" s="85"/>
      <c r="C33" s="92"/>
      <c r="D33" s="27"/>
      <c r="E33" s="27"/>
      <c r="F33" s="27"/>
      <c r="G33" s="31"/>
      <c r="H33" s="31"/>
      <c r="I33" s="31"/>
      <c r="J33" s="27"/>
      <c r="K33" s="27"/>
      <c r="L33" s="27"/>
      <c r="M33" s="27"/>
      <c r="N33" s="27"/>
      <c r="O33" s="27"/>
      <c r="P33" s="87"/>
      <c r="Q33" s="87"/>
      <c r="R33" s="4"/>
      <c r="U33" s="87"/>
    </row>
    <row r="34" spans="1:21" s="1" customFormat="1" ht="17.100000000000001" customHeight="1" x14ac:dyDescent="0.15">
      <c r="B34" s="6" t="s">
        <v>404</v>
      </c>
      <c r="C34" s="146"/>
      <c r="D34" s="27">
        <v>3526910</v>
      </c>
      <c r="E34" s="27">
        <v>3511404</v>
      </c>
      <c r="F34" s="27">
        <v>2989621</v>
      </c>
      <c r="G34" s="31">
        <v>70743828</v>
      </c>
      <c r="H34" s="31">
        <v>9773</v>
      </c>
      <c r="I34" s="31">
        <v>25596388</v>
      </c>
      <c r="J34" s="27">
        <v>3294748</v>
      </c>
      <c r="K34" s="27">
        <v>7717567</v>
      </c>
      <c r="L34" s="27">
        <v>16843155</v>
      </c>
      <c r="M34" s="27">
        <v>8819650</v>
      </c>
      <c r="N34" s="27">
        <v>15461083</v>
      </c>
      <c r="O34" s="27">
        <v>33832901</v>
      </c>
      <c r="P34" s="26"/>
      <c r="Q34" s="26"/>
      <c r="R34" s="68"/>
      <c r="U34" s="26"/>
    </row>
    <row r="35" spans="1:21" s="1" customFormat="1" ht="17.100000000000001" customHeight="1" x14ac:dyDescent="0.15">
      <c r="B35" s="6" t="s">
        <v>405</v>
      </c>
      <c r="C35" s="146"/>
      <c r="D35" s="27">
        <v>1036546</v>
      </c>
      <c r="E35" s="27">
        <v>947052</v>
      </c>
      <c r="F35" s="27">
        <v>536741</v>
      </c>
      <c r="G35" s="31">
        <v>10230123</v>
      </c>
      <c r="H35" s="118">
        <v>0</v>
      </c>
      <c r="I35" s="31">
        <v>5166411</v>
      </c>
      <c r="J35" s="27">
        <v>306134</v>
      </c>
      <c r="K35" s="27">
        <v>2243103</v>
      </c>
      <c r="L35" s="27">
        <v>6522563</v>
      </c>
      <c r="M35" s="27">
        <v>3726967</v>
      </c>
      <c r="N35" s="27">
        <v>2350864</v>
      </c>
      <c r="O35" s="27">
        <v>5553833</v>
      </c>
      <c r="P35" s="26"/>
      <c r="Q35" s="26"/>
      <c r="R35" s="26"/>
      <c r="U35" s="26"/>
    </row>
    <row r="36" spans="1:21" ht="9" customHeight="1" x14ac:dyDescent="0.15">
      <c r="C36" s="92"/>
      <c r="D36" s="24"/>
      <c r="E36" s="24"/>
      <c r="F36" s="24"/>
      <c r="G36" s="22"/>
      <c r="H36" s="22"/>
      <c r="I36" s="22"/>
      <c r="J36" s="24"/>
      <c r="K36" s="24"/>
      <c r="L36" s="24"/>
      <c r="M36" s="24"/>
      <c r="N36" s="24"/>
      <c r="O36" s="24"/>
      <c r="P36" s="87"/>
      <c r="Q36" s="87"/>
      <c r="R36" s="87"/>
      <c r="U36" s="87"/>
    </row>
    <row r="37" spans="1:21" ht="17.100000000000001" customHeight="1" x14ac:dyDescent="0.15">
      <c r="B37" s="91" t="s">
        <v>19</v>
      </c>
      <c r="C37" s="92"/>
      <c r="D37" s="24">
        <v>1373020</v>
      </c>
      <c r="E37" s="24">
        <v>1619529</v>
      </c>
      <c r="F37" s="24">
        <v>1749617</v>
      </c>
      <c r="G37" s="22">
        <v>39011265</v>
      </c>
      <c r="H37" s="48">
        <v>796</v>
      </c>
      <c r="I37" s="22">
        <v>12688912</v>
      </c>
      <c r="J37" s="24">
        <v>1446762</v>
      </c>
      <c r="K37" s="24">
        <v>1301370</v>
      </c>
      <c r="L37" s="24">
        <v>2823012</v>
      </c>
      <c r="M37" s="24">
        <v>2697766</v>
      </c>
      <c r="N37" s="24">
        <v>3001224</v>
      </c>
      <c r="O37" s="24">
        <v>17435300</v>
      </c>
      <c r="P37" s="87"/>
      <c r="Q37" s="87"/>
      <c r="R37" s="87"/>
      <c r="U37" s="87"/>
    </row>
    <row r="38" spans="1:21" ht="17.100000000000001" customHeight="1" x14ac:dyDescent="0.15">
      <c r="B38" s="91" t="s">
        <v>18</v>
      </c>
      <c r="C38" s="92"/>
      <c r="D38" s="24">
        <v>478538</v>
      </c>
      <c r="E38" s="24">
        <v>594013</v>
      </c>
      <c r="F38" s="24">
        <v>324562</v>
      </c>
      <c r="G38" s="22">
        <v>10421074</v>
      </c>
      <c r="H38" s="48">
        <v>0</v>
      </c>
      <c r="I38" s="22">
        <v>3449763</v>
      </c>
      <c r="J38" s="24">
        <v>288131</v>
      </c>
      <c r="K38" s="24">
        <v>388201</v>
      </c>
      <c r="L38" s="24">
        <v>5125404</v>
      </c>
      <c r="M38" s="24">
        <v>593552</v>
      </c>
      <c r="N38" s="24">
        <v>9745410</v>
      </c>
      <c r="O38" s="24">
        <v>5726000</v>
      </c>
      <c r="P38" s="87"/>
      <c r="Q38" s="87"/>
      <c r="R38" s="87"/>
      <c r="U38" s="87"/>
    </row>
    <row r="39" spans="1:21" ht="17.100000000000001" customHeight="1" x14ac:dyDescent="0.15">
      <c r="B39" s="91" t="s">
        <v>17</v>
      </c>
      <c r="C39" s="92"/>
      <c r="D39" s="24">
        <v>469793</v>
      </c>
      <c r="E39" s="24">
        <v>325189</v>
      </c>
      <c r="F39" s="24">
        <v>211857</v>
      </c>
      <c r="G39" s="22">
        <v>4469689</v>
      </c>
      <c r="H39" s="48">
        <v>1171</v>
      </c>
      <c r="I39" s="22">
        <v>1736206</v>
      </c>
      <c r="J39" s="24">
        <v>27418</v>
      </c>
      <c r="K39" s="24">
        <v>537337</v>
      </c>
      <c r="L39" s="24">
        <v>375539</v>
      </c>
      <c r="M39" s="24">
        <v>600647</v>
      </c>
      <c r="N39" s="24">
        <v>333551</v>
      </c>
      <c r="O39" s="24">
        <v>1114300</v>
      </c>
      <c r="P39" s="87"/>
      <c r="Q39" s="87"/>
      <c r="R39" s="87"/>
      <c r="U39" s="87"/>
    </row>
    <row r="40" spans="1:21" ht="17.100000000000001" customHeight="1" x14ac:dyDescent="0.15">
      <c r="B40" s="91" t="s">
        <v>16</v>
      </c>
      <c r="C40" s="92"/>
      <c r="D40" s="24">
        <v>193070</v>
      </c>
      <c r="E40" s="24">
        <v>122610</v>
      </c>
      <c r="F40" s="24">
        <v>98559</v>
      </c>
      <c r="G40" s="22">
        <v>2480844</v>
      </c>
      <c r="H40" s="48">
        <v>7806</v>
      </c>
      <c r="I40" s="22">
        <v>937229</v>
      </c>
      <c r="J40" s="24">
        <v>157986</v>
      </c>
      <c r="K40" s="24">
        <v>395294</v>
      </c>
      <c r="L40" s="24">
        <v>1155358</v>
      </c>
      <c r="M40" s="24">
        <v>867179</v>
      </c>
      <c r="N40" s="24">
        <v>315582</v>
      </c>
      <c r="O40" s="24">
        <v>170100</v>
      </c>
      <c r="P40" s="87"/>
      <c r="Q40" s="87"/>
      <c r="R40" s="87"/>
      <c r="U40" s="87"/>
    </row>
    <row r="41" spans="1:21" ht="17.100000000000001" customHeight="1" x14ac:dyDescent="0.15">
      <c r="B41" s="91" t="s">
        <v>15</v>
      </c>
      <c r="C41" s="92"/>
      <c r="D41" s="24">
        <v>206518</v>
      </c>
      <c r="E41" s="24">
        <v>295264</v>
      </c>
      <c r="F41" s="24">
        <v>110731</v>
      </c>
      <c r="G41" s="22">
        <v>4613972</v>
      </c>
      <c r="H41" s="48">
        <v>0</v>
      </c>
      <c r="I41" s="22">
        <v>2076283</v>
      </c>
      <c r="J41" s="24">
        <v>845674</v>
      </c>
      <c r="K41" s="24">
        <v>2139896</v>
      </c>
      <c r="L41" s="24">
        <v>2261113</v>
      </c>
      <c r="M41" s="24">
        <v>612992</v>
      </c>
      <c r="N41" s="24">
        <v>394320</v>
      </c>
      <c r="O41" s="24">
        <v>2940800</v>
      </c>
      <c r="P41" s="87"/>
      <c r="Q41" s="87"/>
      <c r="R41" s="87"/>
      <c r="U41" s="87"/>
    </row>
    <row r="42" spans="1:21" ht="17.100000000000001" customHeight="1" x14ac:dyDescent="0.15">
      <c r="B42" s="91" t="s">
        <v>14</v>
      </c>
      <c r="C42" s="92"/>
      <c r="D42" s="24">
        <v>307119</v>
      </c>
      <c r="E42" s="24">
        <v>214444</v>
      </c>
      <c r="F42" s="24">
        <v>146047</v>
      </c>
      <c r="G42" s="22">
        <v>3847248</v>
      </c>
      <c r="H42" s="48">
        <v>0</v>
      </c>
      <c r="I42" s="22">
        <v>1548380</v>
      </c>
      <c r="J42" s="24">
        <v>155369</v>
      </c>
      <c r="K42" s="24">
        <v>677337</v>
      </c>
      <c r="L42" s="24">
        <v>2280816</v>
      </c>
      <c r="M42" s="24">
        <v>1374714</v>
      </c>
      <c r="N42" s="24">
        <v>892882</v>
      </c>
      <c r="O42" s="24">
        <v>1909922</v>
      </c>
      <c r="P42" s="87"/>
      <c r="Q42" s="87"/>
      <c r="R42" s="87"/>
      <c r="U42" s="87"/>
    </row>
    <row r="43" spans="1:21" ht="17.100000000000001" customHeight="1" x14ac:dyDescent="0.15">
      <c r="A43" s="143"/>
      <c r="B43" s="91" t="s">
        <v>13</v>
      </c>
      <c r="C43" s="147"/>
      <c r="D43" s="24">
        <v>274692</v>
      </c>
      <c r="E43" s="24">
        <v>120178</v>
      </c>
      <c r="F43" s="24">
        <v>99104</v>
      </c>
      <c r="G43" s="22">
        <v>1921231</v>
      </c>
      <c r="H43" s="48">
        <v>0</v>
      </c>
      <c r="I43" s="22">
        <v>1079653</v>
      </c>
      <c r="J43" s="24">
        <v>123419</v>
      </c>
      <c r="K43" s="24">
        <v>1181571</v>
      </c>
      <c r="L43" s="24">
        <v>237991</v>
      </c>
      <c r="M43" s="24">
        <v>1500838</v>
      </c>
      <c r="N43" s="24">
        <v>97750</v>
      </c>
      <c r="O43" s="24">
        <v>2100100</v>
      </c>
      <c r="P43" s="87"/>
      <c r="Q43" s="87"/>
      <c r="R43" s="87"/>
      <c r="U43" s="87"/>
    </row>
    <row r="44" spans="1:21" ht="17.100000000000001" customHeight="1" x14ac:dyDescent="0.15">
      <c r="A44" s="143"/>
      <c r="B44" s="91" t="s">
        <v>12</v>
      </c>
      <c r="C44" s="147"/>
      <c r="D44" s="24">
        <v>224160</v>
      </c>
      <c r="E44" s="24">
        <v>220177</v>
      </c>
      <c r="F44" s="24">
        <v>249144</v>
      </c>
      <c r="G44" s="22">
        <v>3978505</v>
      </c>
      <c r="H44" s="48">
        <v>0</v>
      </c>
      <c r="I44" s="22">
        <v>2079962</v>
      </c>
      <c r="J44" s="24">
        <v>249989</v>
      </c>
      <c r="K44" s="24">
        <v>1096561</v>
      </c>
      <c r="L44" s="24">
        <v>2583922</v>
      </c>
      <c r="M44" s="24">
        <v>571962</v>
      </c>
      <c r="N44" s="24">
        <v>680364</v>
      </c>
      <c r="O44" s="24">
        <v>2436379</v>
      </c>
      <c r="P44" s="87"/>
      <c r="Q44" s="87"/>
      <c r="R44" s="87"/>
      <c r="U44" s="87"/>
    </row>
    <row r="45" spans="1:21" ht="17.100000000000001" customHeight="1" x14ac:dyDescent="0.15">
      <c r="A45" s="143"/>
      <c r="B45" s="91" t="s">
        <v>11</v>
      </c>
      <c r="C45" s="147"/>
      <c r="D45" s="24">
        <v>199271</v>
      </c>
      <c r="E45" s="24">
        <v>92325</v>
      </c>
      <c r="F45" s="24">
        <v>99618</v>
      </c>
      <c r="G45" s="22">
        <v>1264583</v>
      </c>
      <c r="H45" s="48">
        <v>0</v>
      </c>
      <c r="I45" s="22">
        <v>481968</v>
      </c>
      <c r="J45" s="24">
        <v>34007</v>
      </c>
      <c r="K45" s="24">
        <v>359848</v>
      </c>
      <c r="L45" s="24">
        <v>347476</v>
      </c>
      <c r="M45" s="24">
        <v>482088</v>
      </c>
      <c r="N45" s="24">
        <v>166272</v>
      </c>
      <c r="O45" s="24">
        <v>809692</v>
      </c>
      <c r="P45" s="87"/>
      <c r="Q45" s="87"/>
      <c r="R45" s="87"/>
      <c r="U45" s="87"/>
    </row>
    <row r="46" spans="1:21" ht="17.100000000000001" customHeight="1" x14ac:dyDescent="0.15">
      <c r="A46" s="143"/>
      <c r="B46" s="91" t="s">
        <v>10</v>
      </c>
      <c r="C46" s="147"/>
      <c r="D46" s="24">
        <v>141530</v>
      </c>
      <c r="E46" s="24">
        <v>82419</v>
      </c>
      <c r="F46" s="24">
        <v>99620</v>
      </c>
      <c r="G46" s="22">
        <v>1597080</v>
      </c>
      <c r="H46" s="48">
        <v>0</v>
      </c>
      <c r="I46" s="22">
        <v>518988</v>
      </c>
      <c r="J46" s="24">
        <v>50538</v>
      </c>
      <c r="K46" s="24">
        <v>901479</v>
      </c>
      <c r="L46" s="24">
        <v>812659</v>
      </c>
      <c r="M46" s="24">
        <v>1069859</v>
      </c>
      <c r="N46" s="24">
        <v>283218</v>
      </c>
      <c r="O46" s="24">
        <v>1090000</v>
      </c>
      <c r="P46" s="87"/>
      <c r="Q46" s="87"/>
      <c r="R46" s="87"/>
      <c r="U46" s="87"/>
    </row>
    <row r="47" spans="1:21" ht="17.100000000000001" customHeight="1" x14ac:dyDescent="0.15">
      <c r="A47" s="143"/>
      <c r="B47" s="91" t="s">
        <v>9</v>
      </c>
      <c r="C47" s="147"/>
      <c r="D47" s="24">
        <v>116926</v>
      </c>
      <c r="E47" s="24">
        <v>77600</v>
      </c>
      <c r="F47" s="24">
        <v>92671</v>
      </c>
      <c r="G47" s="22">
        <v>1779984</v>
      </c>
      <c r="H47" s="48">
        <v>0</v>
      </c>
      <c r="I47" s="22">
        <v>1015175</v>
      </c>
      <c r="J47" s="24">
        <v>13696</v>
      </c>
      <c r="K47" s="24">
        <v>240717</v>
      </c>
      <c r="L47" s="24">
        <v>1896260</v>
      </c>
      <c r="M47" s="24">
        <v>554230</v>
      </c>
      <c r="N47" s="24">
        <v>156409</v>
      </c>
      <c r="O47" s="24">
        <v>632100</v>
      </c>
      <c r="P47" s="87"/>
      <c r="Q47" s="87"/>
      <c r="R47" s="87"/>
      <c r="U47" s="87"/>
    </row>
    <row r="48" spans="1:21" ht="17.100000000000001" customHeight="1" x14ac:dyDescent="0.15">
      <c r="A48" s="143"/>
      <c r="B48" s="91" t="s">
        <v>8</v>
      </c>
      <c r="C48" s="147"/>
      <c r="D48" s="24">
        <v>20077</v>
      </c>
      <c r="E48" s="24">
        <v>162486</v>
      </c>
      <c r="F48" s="24">
        <v>15238</v>
      </c>
      <c r="G48" s="22">
        <v>184950</v>
      </c>
      <c r="H48" s="48">
        <v>0</v>
      </c>
      <c r="I48" s="22">
        <v>136031</v>
      </c>
      <c r="J48" s="24">
        <v>2796</v>
      </c>
      <c r="K48" s="24">
        <v>54455</v>
      </c>
      <c r="L48" s="24">
        <v>693419</v>
      </c>
      <c r="M48" s="24">
        <v>205197</v>
      </c>
      <c r="N48" s="24">
        <v>61427</v>
      </c>
      <c r="O48" s="24">
        <v>20700</v>
      </c>
      <c r="P48" s="87"/>
      <c r="Q48" s="87"/>
      <c r="R48" s="87"/>
      <c r="U48" s="87"/>
    </row>
    <row r="49" spans="1:21" ht="17.100000000000001" customHeight="1" x14ac:dyDescent="0.15">
      <c r="A49" s="143"/>
      <c r="B49" s="91" t="s">
        <v>7</v>
      </c>
      <c r="C49" s="147"/>
      <c r="D49" s="24">
        <v>58633</v>
      </c>
      <c r="E49" s="24">
        <v>82178</v>
      </c>
      <c r="F49" s="24">
        <v>34769</v>
      </c>
      <c r="G49" s="22">
        <v>1158380</v>
      </c>
      <c r="H49" s="48">
        <v>0</v>
      </c>
      <c r="I49" s="22">
        <v>624864</v>
      </c>
      <c r="J49" s="24">
        <v>13263</v>
      </c>
      <c r="K49" s="24">
        <v>39988</v>
      </c>
      <c r="L49" s="24">
        <v>192343</v>
      </c>
      <c r="M49" s="24">
        <v>500008</v>
      </c>
      <c r="N49" s="24">
        <v>178199</v>
      </c>
      <c r="O49" s="24">
        <v>269900</v>
      </c>
      <c r="P49" s="87"/>
      <c r="Q49" s="87"/>
      <c r="R49" s="87"/>
      <c r="U49" s="87"/>
    </row>
    <row r="50" spans="1:21" ht="17.100000000000001" customHeight="1" x14ac:dyDescent="0.15">
      <c r="A50" s="143"/>
      <c r="B50" s="91" t="s">
        <v>6</v>
      </c>
      <c r="C50" s="147"/>
      <c r="D50" s="24">
        <v>215033</v>
      </c>
      <c r="E50" s="24">
        <v>171534</v>
      </c>
      <c r="F50" s="24">
        <v>38265</v>
      </c>
      <c r="G50" s="22">
        <v>1120419</v>
      </c>
      <c r="H50" s="48">
        <v>0</v>
      </c>
      <c r="I50" s="22">
        <v>729763</v>
      </c>
      <c r="J50" s="24">
        <v>72939</v>
      </c>
      <c r="K50" s="24">
        <v>145725</v>
      </c>
      <c r="L50" s="24">
        <v>1149326</v>
      </c>
      <c r="M50" s="24">
        <v>105444</v>
      </c>
      <c r="N50" s="24">
        <v>669843</v>
      </c>
      <c r="O50" s="22">
        <v>811800</v>
      </c>
      <c r="P50" s="87"/>
      <c r="Q50" s="87"/>
      <c r="R50" s="87"/>
      <c r="U50" s="87"/>
    </row>
    <row r="51" spans="1:21" ht="17.100000000000001" customHeight="1" x14ac:dyDescent="0.15">
      <c r="A51" s="143"/>
      <c r="B51" s="91" t="s">
        <v>5</v>
      </c>
      <c r="C51" s="147"/>
      <c r="D51" s="24">
        <v>91069</v>
      </c>
      <c r="E51" s="24">
        <v>57265</v>
      </c>
      <c r="F51" s="24">
        <v>34586</v>
      </c>
      <c r="G51" s="22">
        <v>569935</v>
      </c>
      <c r="H51" s="48">
        <v>0</v>
      </c>
      <c r="I51" s="22">
        <v>279192</v>
      </c>
      <c r="J51" s="24">
        <v>18119</v>
      </c>
      <c r="K51" s="24">
        <v>96503</v>
      </c>
      <c r="L51" s="24">
        <v>238514</v>
      </c>
      <c r="M51" s="24">
        <v>73139</v>
      </c>
      <c r="N51" s="24">
        <v>122224</v>
      </c>
      <c r="O51" s="24">
        <v>206977</v>
      </c>
      <c r="P51" s="87"/>
      <c r="Q51" s="87"/>
      <c r="R51" s="87"/>
      <c r="U51" s="87"/>
    </row>
    <row r="52" spans="1:21" ht="17.100000000000001" customHeight="1" x14ac:dyDescent="0.15">
      <c r="A52" s="143"/>
      <c r="B52" s="91" t="s">
        <v>4</v>
      </c>
      <c r="C52" s="147"/>
      <c r="D52" s="24">
        <v>111877</v>
      </c>
      <c r="E52" s="24">
        <v>74804</v>
      </c>
      <c r="F52" s="24">
        <v>68039</v>
      </c>
      <c r="G52" s="22">
        <v>1513586</v>
      </c>
      <c r="H52" s="48">
        <v>0</v>
      </c>
      <c r="I52" s="22">
        <v>708923</v>
      </c>
      <c r="J52" s="24">
        <v>24778</v>
      </c>
      <c r="K52" s="24">
        <v>279169</v>
      </c>
      <c r="L52" s="24">
        <v>357969</v>
      </c>
      <c r="M52" s="24">
        <v>274122</v>
      </c>
      <c r="N52" s="24">
        <v>241824</v>
      </c>
      <c r="O52" s="24">
        <v>483764</v>
      </c>
      <c r="P52" s="87"/>
      <c r="Q52" s="87"/>
      <c r="R52" s="87"/>
      <c r="U52" s="87"/>
    </row>
    <row r="53" spans="1:21" ht="17.100000000000001" customHeight="1" x14ac:dyDescent="0.15">
      <c r="A53" s="143"/>
      <c r="B53" s="91" t="s">
        <v>3</v>
      </c>
      <c r="C53" s="147"/>
      <c r="D53" s="24">
        <v>82130</v>
      </c>
      <c r="E53" s="24">
        <v>146441</v>
      </c>
      <c r="F53" s="24">
        <v>53935</v>
      </c>
      <c r="G53" s="22">
        <v>1041206</v>
      </c>
      <c r="H53" s="48">
        <v>0</v>
      </c>
      <c r="I53" s="22">
        <v>671507</v>
      </c>
      <c r="J53" s="24">
        <v>75998</v>
      </c>
      <c r="K53" s="24">
        <v>125219</v>
      </c>
      <c r="L53" s="24">
        <v>834597</v>
      </c>
      <c r="M53" s="24">
        <v>462880</v>
      </c>
      <c r="N53" s="24">
        <v>471448</v>
      </c>
      <c r="O53" s="24">
        <v>1228900</v>
      </c>
      <c r="P53" s="87"/>
      <c r="Q53" s="87"/>
      <c r="R53" s="87"/>
      <c r="U53" s="87"/>
    </row>
    <row r="54" spans="1:21" ht="6" customHeight="1" thickBot="1" x14ac:dyDescent="0.2">
      <c r="A54" s="93"/>
      <c r="B54" s="93"/>
      <c r="C54" s="148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87"/>
      <c r="Q54" s="87"/>
      <c r="R54" s="87"/>
      <c r="U54" s="87"/>
    </row>
    <row r="55" spans="1:21" ht="13.5" customHeight="1" x14ac:dyDescent="0.15">
      <c r="A55" s="34" t="s">
        <v>229</v>
      </c>
    </row>
  </sheetData>
  <mergeCells count="3">
    <mergeCell ref="A2:P2"/>
    <mergeCell ref="A4:C4"/>
    <mergeCell ref="A30:C30"/>
  </mergeCells>
  <phoneticPr fontId="9"/>
  <hyperlinks>
    <hyperlink ref="Q1" location="'財政'!A1" display="目次（項目一覧表）へ戻る" xr:uid="{A9DC4D43-60E7-4C5A-AE11-47E3D26FC3B8}"/>
  </hyperlinks>
  <printOptions horizontalCentered="1"/>
  <pageMargins left="0.59055118110236227" right="0.59055118110236227" top="0.51181102362204722" bottom="0.59055118110236227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K29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12.6640625" style="80" customWidth="1"/>
    <col min="3" max="3" width="1.6640625" style="80" customWidth="1"/>
    <col min="4" max="4" width="13.88671875" style="80" customWidth="1"/>
    <col min="5" max="10" width="13.6640625" style="80" customWidth="1"/>
    <col min="11" max="11" width="23.44140625" style="80" bestFit="1" customWidth="1"/>
    <col min="12" max="16384" width="10.6640625" style="80"/>
  </cols>
  <sheetData>
    <row r="1" spans="1:11" ht="12" customHeight="1" x14ac:dyDescent="0.15">
      <c r="K1" s="96" t="s">
        <v>491</v>
      </c>
    </row>
    <row r="2" spans="1:11" ht="21" customHeight="1" x14ac:dyDescent="0.15">
      <c r="A2" s="36"/>
      <c r="B2" s="97"/>
      <c r="C2" s="97"/>
      <c r="D2" s="97"/>
      <c r="E2" s="97"/>
      <c r="F2" s="97"/>
      <c r="G2" s="97"/>
      <c r="H2" s="97"/>
      <c r="I2" s="97"/>
      <c r="J2" s="97"/>
    </row>
    <row r="3" spans="1:11" ht="30" customHeight="1" thickBot="1" x14ac:dyDescent="0.2">
      <c r="A3" s="2" t="s">
        <v>501</v>
      </c>
      <c r="B3" s="149"/>
      <c r="C3" s="149"/>
      <c r="D3" s="149"/>
      <c r="E3" s="149"/>
      <c r="F3" s="149"/>
      <c r="G3" s="149"/>
      <c r="H3" s="149"/>
      <c r="I3" s="149"/>
      <c r="J3" s="150" t="s">
        <v>72</v>
      </c>
    </row>
    <row r="4" spans="1:11" ht="36.6" customHeight="1" x14ac:dyDescent="0.15">
      <c r="A4" s="219" t="s">
        <v>21</v>
      </c>
      <c r="B4" s="219"/>
      <c r="C4" s="220"/>
      <c r="D4" s="113" t="s">
        <v>249</v>
      </c>
      <c r="E4" s="112" t="s">
        <v>248</v>
      </c>
      <c r="F4" s="112" t="s">
        <v>247</v>
      </c>
      <c r="G4" s="112" t="s">
        <v>246</v>
      </c>
      <c r="H4" s="112" t="s">
        <v>245</v>
      </c>
      <c r="I4" s="112" t="s">
        <v>244</v>
      </c>
      <c r="J4" s="82" t="s">
        <v>150</v>
      </c>
    </row>
    <row r="5" spans="1:11" ht="6" customHeight="1" x14ac:dyDescent="0.15">
      <c r="D5" s="142"/>
      <c r="E5" s="110"/>
      <c r="F5" s="110"/>
      <c r="G5" s="110"/>
      <c r="H5" s="110"/>
      <c r="I5" s="110"/>
      <c r="J5" s="110"/>
    </row>
    <row r="6" spans="1:11" s="1" customFormat="1" ht="17.100000000000001" customHeight="1" x14ac:dyDescent="0.15">
      <c r="B6" s="6" t="s">
        <v>22</v>
      </c>
      <c r="D6" s="43">
        <v>482919599</v>
      </c>
      <c r="E6" s="46">
        <v>3156340</v>
      </c>
      <c r="F6" s="46">
        <v>67961292</v>
      </c>
      <c r="G6" s="46">
        <v>179321566</v>
      </c>
      <c r="H6" s="46">
        <v>43463332</v>
      </c>
      <c r="I6" s="46">
        <v>647633</v>
      </c>
      <c r="J6" s="46">
        <v>11728612</v>
      </c>
      <c r="K6" s="26"/>
    </row>
    <row r="7" spans="1:11" ht="9" customHeight="1" x14ac:dyDescent="0.15">
      <c r="B7" s="121"/>
      <c r="C7" s="1"/>
      <c r="D7" s="28"/>
      <c r="E7" s="27"/>
      <c r="F7" s="27"/>
      <c r="G7" s="27"/>
      <c r="H7" s="27"/>
      <c r="I7" s="27"/>
      <c r="J7" s="27"/>
      <c r="K7" s="87"/>
    </row>
    <row r="8" spans="1:11" s="1" customFormat="1" ht="17.100000000000001" customHeight="1" x14ac:dyDescent="0.15">
      <c r="B8" s="6" t="s">
        <v>20</v>
      </c>
      <c r="D8" s="43">
        <v>400003642</v>
      </c>
      <c r="E8" s="46">
        <v>2299324</v>
      </c>
      <c r="F8" s="46">
        <v>52330811</v>
      </c>
      <c r="G8" s="46">
        <v>153754902</v>
      </c>
      <c r="H8" s="46">
        <v>35187468</v>
      </c>
      <c r="I8" s="46">
        <v>557032</v>
      </c>
      <c r="J8" s="46">
        <v>8778344</v>
      </c>
      <c r="K8" s="26"/>
    </row>
    <row r="9" spans="1:11" s="1" customFormat="1" ht="17.100000000000001" customHeight="1" x14ac:dyDescent="0.15">
      <c r="B9" s="6" t="s">
        <v>106</v>
      </c>
      <c r="D9" s="43">
        <v>82915957</v>
      </c>
      <c r="E9" s="46">
        <v>857016</v>
      </c>
      <c r="F9" s="46">
        <v>15630481</v>
      </c>
      <c r="G9" s="46">
        <v>25566664</v>
      </c>
      <c r="H9" s="46">
        <v>8275864</v>
      </c>
      <c r="I9" s="46">
        <v>90601</v>
      </c>
      <c r="J9" s="46">
        <v>2950268</v>
      </c>
      <c r="K9" s="26"/>
    </row>
    <row r="10" spans="1:11" ht="9" customHeight="1" x14ac:dyDescent="0.15">
      <c r="B10" s="97"/>
      <c r="D10" s="23"/>
      <c r="E10" s="24"/>
      <c r="F10" s="24"/>
      <c r="G10" s="24"/>
      <c r="H10" s="24"/>
      <c r="I10" s="24"/>
      <c r="J10" s="24"/>
      <c r="K10" s="87"/>
    </row>
    <row r="11" spans="1:11" ht="17.100000000000001" customHeight="1" x14ac:dyDescent="0.15">
      <c r="B11" s="91" t="s">
        <v>19</v>
      </c>
      <c r="D11" s="47">
        <v>181259217</v>
      </c>
      <c r="E11" s="42">
        <v>708189</v>
      </c>
      <c r="F11" s="42">
        <v>15800617</v>
      </c>
      <c r="G11" s="42">
        <v>80986501</v>
      </c>
      <c r="H11" s="42">
        <v>16963463</v>
      </c>
      <c r="I11" s="42">
        <v>223379</v>
      </c>
      <c r="J11" s="42">
        <v>2403595</v>
      </c>
      <c r="K11" s="87"/>
    </row>
    <row r="12" spans="1:11" ht="17.100000000000001" customHeight="1" x14ac:dyDescent="0.15">
      <c r="B12" s="91" t="s">
        <v>18</v>
      </c>
      <c r="D12" s="47">
        <v>62843811</v>
      </c>
      <c r="E12" s="42">
        <v>319997</v>
      </c>
      <c r="F12" s="42">
        <v>11253226</v>
      </c>
      <c r="G12" s="42">
        <v>21337092</v>
      </c>
      <c r="H12" s="42">
        <v>4344173</v>
      </c>
      <c r="I12" s="42">
        <v>129320</v>
      </c>
      <c r="J12" s="42">
        <v>1163139</v>
      </c>
      <c r="K12" s="87"/>
    </row>
    <row r="13" spans="1:11" ht="17.100000000000001" customHeight="1" x14ac:dyDescent="0.15">
      <c r="B13" s="91" t="s">
        <v>17</v>
      </c>
      <c r="D13" s="47">
        <v>25204357</v>
      </c>
      <c r="E13" s="42">
        <v>231298</v>
      </c>
      <c r="F13" s="42">
        <v>3750451</v>
      </c>
      <c r="G13" s="42">
        <v>9664449</v>
      </c>
      <c r="H13" s="42">
        <v>2844091</v>
      </c>
      <c r="I13" s="120">
        <v>0</v>
      </c>
      <c r="J13" s="42">
        <v>445517</v>
      </c>
      <c r="K13" s="87"/>
    </row>
    <row r="14" spans="1:11" ht="17.100000000000001" customHeight="1" x14ac:dyDescent="0.15">
      <c r="B14" s="91" t="s">
        <v>16</v>
      </c>
      <c r="D14" s="47">
        <v>15030582</v>
      </c>
      <c r="E14" s="42">
        <v>174027</v>
      </c>
      <c r="F14" s="42">
        <v>2925781</v>
      </c>
      <c r="G14" s="42">
        <v>5877906</v>
      </c>
      <c r="H14" s="42">
        <v>1051230</v>
      </c>
      <c r="I14" s="42">
        <v>122108</v>
      </c>
      <c r="J14" s="42">
        <v>349375</v>
      </c>
      <c r="K14" s="87"/>
    </row>
    <row r="15" spans="1:11" ht="17.100000000000001" customHeight="1" x14ac:dyDescent="0.15">
      <c r="B15" s="91" t="s">
        <v>15</v>
      </c>
      <c r="D15" s="47">
        <v>32919734</v>
      </c>
      <c r="E15" s="42">
        <v>200633</v>
      </c>
      <c r="F15" s="42">
        <v>5878354</v>
      </c>
      <c r="G15" s="42">
        <v>10674480</v>
      </c>
      <c r="H15" s="42">
        <v>3161975</v>
      </c>
      <c r="I15" s="42">
        <v>49903</v>
      </c>
      <c r="J15" s="42">
        <v>1515012</v>
      </c>
      <c r="K15" s="87"/>
    </row>
    <row r="16" spans="1:11" ht="17.100000000000001" customHeight="1" x14ac:dyDescent="0.15">
      <c r="B16" s="91" t="s">
        <v>14</v>
      </c>
      <c r="D16" s="47">
        <v>29160475</v>
      </c>
      <c r="E16" s="42">
        <v>222197</v>
      </c>
      <c r="F16" s="42">
        <v>3872368</v>
      </c>
      <c r="G16" s="42">
        <v>8654046</v>
      </c>
      <c r="H16" s="42">
        <v>2130501</v>
      </c>
      <c r="I16" s="42">
        <v>6524</v>
      </c>
      <c r="J16" s="42">
        <v>611687</v>
      </c>
      <c r="K16" s="87"/>
    </row>
    <row r="17" spans="1:11" ht="17.100000000000001" customHeight="1" x14ac:dyDescent="0.15">
      <c r="A17" s="143"/>
      <c r="B17" s="91" t="s">
        <v>13</v>
      </c>
      <c r="C17" s="143"/>
      <c r="D17" s="47">
        <v>18717339</v>
      </c>
      <c r="E17" s="42">
        <v>174938</v>
      </c>
      <c r="F17" s="42">
        <v>3478730</v>
      </c>
      <c r="G17" s="42">
        <v>5536910</v>
      </c>
      <c r="H17" s="42">
        <v>1424431</v>
      </c>
      <c r="I17" s="42">
        <v>10526</v>
      </c>
      <c r="J17" s="42">
        <v>816594</v>
      </c>
      <c r="K17" s="87"/>
    </row>
    <row r="18" spans="1:11" ht="17.100000000000001" customHeight="1" x14ac:dyDescent="0.15">
      <c r="A18" s="143"/>
      <c r="B18" s="91" t="s">
        <v>12</v>
      </c>
      <c r="C18" s="143"/>
      <c r="D18" s="47">
        <v>34868127</v>
      </c>
      <c r="E18" s="42">
        <v>268045</v>
      </c>
      <c r="F18" s="42">
        <v>5371284</v>
      </c>
      <c r="G18" s="42">
        <v>11023518</v>
      </c>
      <c r="H18" s="42">
        <v>3267604</v>
      </c>
      <c r="I18" s="42">
        <v>15272</v>
      </c>
      <c r="J18" s="42">
        <v>1473425</v>
      </c>
      <c r="K18" s="87"/>
    </row>
    <row r="19" spans="1:11" ht="17.100000000000001" customHeight="1" x14ac:dyDescent="0.15">
      <c r="B19" s="91" t="s">
        <v>11</v>
      </c>
      <c r="D19" s="47">
        <v>9279094</v>
      </c>
      <c r="E19" s="42">
        <v>77712</v>
      </c>
      <c r="F19" s="42">
        <v>1554911</v>
      </c>
      <c r="G19" s="42">
        <v>2361526</v>
      </c>
      <c r="H19" s="42">
        <v>1333750</v>
      </c>
      <c r="I19" s="42">
        <v>30975</v>
      </c>
      <c r="J19" s="42">
        <v>302932</v>
      </c>
      <c r="K19" s="87"/>
    </row>
    <row r="20" spans="1:11" ht="17.100000000000001" customHeight="1" x14ac:dyDescent="0.15">
      <c r="B20" s="91" t="s">
        <v>10</v>
      </c>
      <c r="D20" s="47">
        <v>11536809</v>
      </c>
      <c r="E20" s="42">
        <v>100918</v>
      </c>
      <c r="F20" s="42">
        <v>2417656</v>
      </c>
      <c r="G20" s="42">
        <v>2488175</v>
      </c>
      <c r="H20" s="42">
        <v>1614426</v>
      </c>
      <c r="I20" s="42">
        <v>14818</v>
      </c>
      <c r="J20" s="42">
        <v>295769</v>
      </c>
      <c r="K20" s="87"/>
    </row>
    <row r="21" spans="1:11" ht="17.100000000000001" customHeight="1" x14ac:dyDescent="0.15">
      <c r="B21" s="91" t="s">
        <v>9</v>
      </c>
      <c r="D21" s="47">
        <v>12531774</v>
      </c>
      <c r="E21" s="42">
        <v>122121</v>
      </c>
      <c r="F21" s="42">
        <v>3130876</v>
      </c>
      <c r="G21" s="42">
        <v>4473088</v>
      </c>
      <c r="H21" s="42">
        <v>952995</v>
      </c>
      <c r="I21" s="42">
        <v>13000</v>
      </c>
      <c r="J21" s="42">
        <v>532022</v>
      </c>
      <c r="K21" s="87"/>
    </row>
    <row r="22" spans="1:11" ht="17.100000000000001" customHeight="1" x14ac:dyDescent="0.15">
      <c r="B22" s="91" t="s">
        <v>8</v>
      </c>
      <c r="D22" s="47">
        <v>3654965</v>
      </c>
      <c r="E22" s="42">
        <v>51219</v>
      </c>
      <c r="F22" s="42">
        <v>957676</v>
      </c>
      <c r="G22" s="42">
        <v>586845</v>
      </c>
      <c r="H22" s="42">
        <v>633616</v>
      </c>
      <c r="I22" s="120">
        <v>2</v>
      </c>
      <c r="J22" s="42">
        <v>29304</v>
      </c>
      <c r="K22" s="87"/>
    </row>
    <row r="23" spans="1:11" ht="17.100000000000001" customHeight="1" x14ac:dyDescent="0.15">
      <c r="B23" s="91" t="s">
        <v>7</v>
      </c>
      <c r="D23" s="47">
        <v>7219488</v>
      </c>
      <c r="E23" s="42">
        <v>78646</v>
      </c>
      <c r="F23" s="42">
        <v>986870</v>
      </c>
      <c r="G23" s="42">
        <v>2886540</v>
      </c>
      <c r="H23" s="42">
        <v>671281</v>
      </c>
      <c r="I23" s="42">
        <v>50</v>
      </c>
      <c r="J23" s="42">
        <v>94462</v>
      </c>
      <c r="K23" s="87"/>
    </row>
    <row r="24" spans="1:11" ht="17.100000000000001" customHeight="1" x14ac:dyDescent="0.15">
      <c r="B24" s="91" t="s">
        <v>6</v>
      </c>
      <c r="D24" s="47">
        <v>12122545</v>
      </c>
      <c r="E24" s="42">
        <v>113932</v>
      </c>
      <c r="F24" s="42">
        <v>2445218</v>
      </c>
      <c r="G24" s="42">
        <v>4467942</v>
      </c>
      <c r="H24" s="42">
        <v>1017820</v>
      </c>
      <c r="I24" s="42">
        <v>15000</v>
      </c>
      <c r="J24" s="42">
        <v>518392</v>
      </c>
      <c r="K24" s="87"/>
    </row>
    <row r="25" spans="1:11" ht="17.100000000000001" customHeight="1" x14ac:dyDescent="0.15">
      <c r="B25" s="91" t="s">
        <v>5</v>
      </c>
      <c r="D25" s="47">
        <v>4705269</v>
      </c>
      <c r="E25" s="42">
        <v>81338</v>
      </c>
      <c r="F25" s="42">
        <v>691848</v>
      </c>
      <c r="G25" s="42">
        <v>1585849</v>
      </c>
      <c r="H25" s="42">
        <v>473239</v>
      </c>
      <c r="I25" s="42">
        <v>5000</v>
      </c>
      <c r="J25" s="42">
        <v>123461</v>
      </c>
      <c r="K25" s="87"/>
    </row>
    <row r="26" spans="1:11" ht="17.100000000000001" customHeight="1" x14ac:dyDescent="0.15">
      <c r="B26" s="91" t="s">
        <v>4</v>
      </c>
      <c r="D26" s="47">
        <v>9793366</v>
      </c>
      <c r="E26" s="42">
        <v>110259</v>
      </c>
      <c r="F26" s="42">
        <v>1188961</v>
      </c>
      <c r="G26" s="42">
        <v>3374087</v>
      </c>
      <c r="H26" s="42">
        <v>865129</v>
      </c>
      <c r="I26" s="42">
        <v>4562</v>
      </c>
      <c r="J26" s="42">
        <v>237706</v>
      </c>
      <c r="K26" s="87"/>
    </row>
    <row r="27" spans="1:11" ht="17.100000000000001" customHeight="1" x14ac:dyDescent="0.15">
      <c r="B27" s="91" t="s">
        <v>3</v>
      </c>
      <c r="D27" s="47">
        <v>12072647</v>
      </c>
      <c r="E27" s="42">
        <v>120871</v>
      </c>
      <c r="F27" s="42">
        <v>2256465</v>
      </c>
      <c r="G27" s="42">
        <v>3342612</v>
      </c>
      <c r="H27" s="42">
        <v>713608</v>
      </c>
      <c r="I27" s="42">
        <v>7194</v>
      </c>
      <c r="J27" s="42">
        <v>816220</v>
      </c>
      <c r="K27" s="87"/>
    </row>
    <row r="28" spans="1:11" ht="6" customHeight="1" thickBot="1" x14ac:dyDescent="0.2">
      <c r="A28" s="93"/>
      <c r="B28" s="93"/>
      <c r="C28" s="93"/>
      <c r="D28" s="104"/>
      <c r="E28" s="105"/>
      <c r="F28" s="105"/>
      <c r="G28" s="105"/>
      <c r="H28" s="105"/>
      <c r="I28" s="105"/>
      <c r="J28" s="105"/>
      <c r="K28" s="87"/>
    </row>
    <row r="29" spans="1:11" ht="16.5" customHeight="1" x14ac:dyDescent="0.15"/>
  </sheetData>
  <mergeCells count="1">
    <mergeCell ref="A4:C4"/>
  </mergeCells>
  <phoneticPr fontId="9"/>
  <hyperlinks>
    <hyperlink ref="K1" location="'財政'!A1" display="目次（項目一覧表）へ戻る" xr:uid="{4D81167C-32A7-4F48-AC6F-BB3D602B2B1F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R47"/>
  <sheetViews>
    <sheetView showGridLines="0" zoomScaleNormal="100" zoomScaleSheetLayoutView="100" workbookViewId="0"/>
  </sheetViews>
  <sheetFormatPr defaultColWidth="10.6640625" defaultRowHeight="12" x14ac:dyDescent="0.15"/>
  <cols>
    <col min="1" max="1" width="5.6640625" style="80" customWidth="1"/>
    <col min="2" max="2" width="3.88671875" style="80" customWidth="1"/>
    <col min="3" max="3" width="5.5546875" style="80" customWidth="1"/>
    <col min="4" max="4" width="24.5546875" style="80" customWidth="1"/>
    <col min="5" max="5" width="1.6640625" style="80" customWidth="1"/>
    <col min="6" max="9" width="17.6640625" style="80" customWidth="1"/>
    <col min="10" max="10" width="23.44140625" style="80" bestFit="1" customWidth="1"/>
    <col min="11" max="16384" width="10.6640625" style="80"/>
  </cols>
  <sheetData>
    <row r="1" spans="1:18" ht="12" customHeight="1" x14ac:dyDescent="0.15">
      <c r="J1" s="96" t="s">
        <v>491</v>
      </c>
    </row>
    <row r="2" spans="1:18" ht="21" customHeight="1" x14ac:dyDescent="0.15">
      <c r="A2" s="210" t="s">
        <v>289</v>
      </c>
      <c r="B2" s="210"/>
      <c r="C2" s="210"/>
      <c r="D2" s="210"/>
      <c r="E2" s="210"/>
      <c r="F2" s="210"/>
      <c r="G2" s="210"/>
      <c r="H2" s="210"/>
      <c r="I2" s="210"/>
    </row>
    <row r="3" spans="1:18" ht="30" customHeight="1" thickBot="1" x14ac:dyDescent="0.2">
      <c r="A3" s="2" t="s">
        <v>288</v>
      </c>
      <c r="I3" s="81" t="s">
        <v>72</v>
      </c>
    </row>
    <row r="4" spans="1:18" ht="15" customHeight="1" x14ac:dyDescent="0.15">
      <c r="A4" s="151"/>
      <c r="B4" s="151"/>
      <c r="C4" s="151"/>
      <c r="D4" s="151"/>
      <c r="E4" s="151"/>
      <c r="F4" s="229" t="s">
        <v>502</v>
      </c>
      <c r="G4" s="152" t="s">
        <v>503</v>
      </c>
      <c r="H4" s="153"/>
      <c r="I4" s="153"/>
    </row>
    <row r="5" spans="1:18" ht="15" customHeight="1" x14ac:dyDescent="0.15">
      <c r="A5" s="213" t="s">
        <v>287</v>
      </c>
      <c r="B5" s="213"/>
      <c r="C5" s="213"/>
      <c r="D5" s="213"/>
      <c r="E5" s="214"/>
      <c r="F5" s="230"/>
      <c r="G5" s="154" t="s">
        <v>286</v>
      </c>
      <c r="H5" s="154" t="s">
        <v>285</v>
      </c>
      <c r="I5" s="154" t="s">
        <v>284</v>
      </c>
    </row>
    <row r="6" spans="1:18" ht="15" customHeight="1" x14ac:dyDescent="0.15">
      <c r="A6" s="155"/>
      <c r="B6" s="155"/>
      <c r="C6" s="155"/>
      <c r="D6" s="155"/>
      <c r="E6" s="155"/>
      <c r="F6" s="115" t="s">
        <v>407</v>
      </c>
      <c r="G6" s="115" t="s">
        <v>283</v>
      </c>
      <c r="H6" s="115" t="s">
        <v>282</v>
      </c>
      <c r="I6" s="115" t="s">
        <v>281</v>
      </c>
    </row>
    <row r="7" spans="1:18" ht="6" customHeight="1" x14ac:dyDescent="0.15">
      <c r="B7" s="156"/>
      <c r="C7" s="133"/>
      <c r="D7" s="133"/>
      <c r="F7" s="154"/>
      <c r="G7" s="85"/>
      <c r="H7" s="85"/>
      <c r="I7" s="85"/>
    </row>
    <row r="8" spans="1:18" ht="14.85" customHeight="1" x14ac:dyDescent="0.15">
      <c r="A8" s="243" t="s">
        <v>280</v>
      </c>
      <c r="B8" s="154" t="s">
        <v>256</v>
      </c>
      <c r="C8" s="209" t="s">
        <v>279</v>
      </c>
      <c r="D8" s="209"/>
      <c r="E8" s="85"/>
      <c r="F8" s="157">
        <v>456228773</v>
      </c>
      <c r="G8" s="158">
        <v>35378150</v>
      </c>
      <c r="H8" s="158">
        <v>40899620</v>
      </c>
      <c r="I8" s="158">
        <f>F8+G8-H8</f>
        <v>450707303</v>
      </c>
      <c r="J8" s="158"/>
      <c r="K8" s="158"/>
      <c r="L8" s="158"/>
      <c r="M8" s="158"/>
      <c r="N8" s="158"/>
      <c r="O8" s="158"/>
      <c r="P8" s="158"/>
      <c r="Q8" s="158"/>
      <c r="R8" s="158"/>
    </row>
    <row r="9" spans="1:18" ht="14.85" customHeight="1" x14ac:dyDescent="0.15">
      <c r="A9" s="243"/>
      <c r="B9" s="154"/>
      <c r="C9" s="159">
        <v>1</v>
      </c>
      <c r="D9" s="91" t="s">
        <v>278</v>
      </c>
      <c r="E9" s="85"/>
      <c r="F9" s="157">
        <v>57133969</v>
      </c>
      <c r="G9" s="158">
        <v>3804468</v>
      </c>
      <c r="H9" s="158">
        <v>6160719</v>
      </c>
      <c r="I9" s="158">
        <f t="shared" ref="I9:I29" si="0">F9+G9-H9</f>
        <v>54777718</v>
      </c>
    </row>
    <row r="10" spans="1:18" ht="14.85" customHeight="1" x14ac:dyDescent="0.15">
      <c r="A10" s="243"/>
      <c r="B10" s="154"/>
      <c r="C10" s="159">
        <v>2</v>
      </c>
      <c r="D10" s="91" t="s">
        <v>277</v>
      </c>
      <c r="E10" s="85"/>
      <c r="F10" s="157">
        <v>8226836</v>
      </c>
      <c r="G10" s="158">
        <v>553115</v>
      </c>
      <c r="H10" s="158">
        <v>1119118</v>
      </c>
      <c r="I10" s="158">
        <f t="shared" si="0"/>
        <v>7660833</v>
      </c>
    </row>
    <row r="11" spans="1:18" ht="14.85" customHeight="1" x14ac:dyDescent="0.15">
      <c r="A11" s="243"/>
      <c r="B11" s="154"/>
      <c r="C11" s="159">
        <v>3</v>
      </c>
      <c r="D11" s="91" t="s">
        <v>276</v>
      </c>
      <c r="E11" s="85"/>
      <c r="F11" s="157">
        <v>20517266</v>
      </c>
      <c r="G11" s="158">
        <v>394760</v>
      </c>
      <c r="H11" s="158">
        <v>1342815</v>
      </c>
      <c r="I11" s="158">
        <f t="shared" si="0"/>
        <v>19569211</v>
      </c>
    </row>
    <row r="12" spans="1:18" ht="14.85" customHeight="1" x14ac:dyDescent="0.15">
      <c r="A12" s="243"/>
      <c r="B12" s="154"/>
      <c r="C12" s="159">
        <v>4</v>
      </c>
      <c r="D12" s="91" t="s">
        <v>275</v>
      </c>
      <c r="E12" s="85"/>
      <c r="F12" s="157">
        <v>39987</v>
      </c>
      <c r="G12" s="158">
        <v>4000</v>
      </c>
      <c r="H12" s="158">
        <v>1038</v>
      </c>
      <c r="I12" s="158">
        <f t="shared" si="0"/>
        <v>42949</v>
      </c>
    </row>
    <row r="13" spans="1:18" ht="14.85" customHeight="1" x14ac:dyDescent="0.15">
      <c r="A13" s="243"/>
      <c r="B13" s="154"/>
      <c r="C13" s="159">
        <v>5</v>
      </c>
      <c r="D13" s="91" t="s">
        <v>270</v>
      </c>
      <c r="E13" s="85"/>
      <c r="F13" s="157">
        <v>39215189</v>
      </c>
      <c r="G13" s="158">
        <v>2607074</v>
      </c>
      <c r="H13" s="158">
        <v>2958176</v>
      </c>
      <c r="I13" s="158">
        <f t="shared" si="0"/>
        <v>38864087</v>
      </c>
    </row>
    <row r="14" spans="1:18" ht="14.85" customHeight="1" x14ac:dyDescent="0.15">
      <c r="A14" s="243"/>
      <c r="B14" s="154"/>
      <c r="C14" s="159">
        <v>6</v>
      </c>
      <c r="D14" s="91" t="s">
        <v>274</v>
      </c>
      <c r="E14" s="85"/>
      <c r="F14" s="157">
        <v>3051123</v>
      </c>
      <c r="G14" s="158">
        <v>104000</v>
      </c>
      <c r="H14" s="158">
        <v>76430</v>
      </c>
      <c r="I14" s="158">
        <f t="shared" si="0"/>
        <v>3078693</v>
      </c>
    </row>
    <row r="15" spans="1:18" ht="14.85" customHeight="1" x14ac:dyDescent="0.15">
      <c r="A15" s="243"/>
      <c r="B15" s="154"/>
      <c r="C15" s="159">
        <v>7</v>
      </c>
      <c r="D15" s="91" t="s">
        <v>269</v>
      </c>
      <c r="E15" s="85"/>
      <c r="F15" s="157">
        <v>247268131</v>
      </c>
      <c r="G15" s="158">
        <v>17535186</v>
      </c>
      <c r="H15" s="158">
        <v>19561771</v>
      </c>
      <c r="I15" s="158">
        <f t="shared" si="0"/>
        <v>245241546</v>
      </c>
    </row>
    <row r="16" spans="1:18" ht="14.85" customHeight="1" x14ac:dyDescent="0.15">
      <c r="A16" s="243"/>
      <c r="B16" s="154"/>
      <c r="C16" s="159">
        <v>8</v>
      </c>
      <c r="D16" s="91" t="s">
        <v>273</v>
      </c>
      <c r="E16" s="85"/>
      <c r="F16" s="157">
        <v>14295345</v>
      </c>
      <c r="G16" s="158">
        <v>447560</v>
      </c>
      <c r="H16" s="158">
        <v>967311</v>
      </c>
      <c r="I16" s="158">
        <f t="shared" si="0"/>
        <v>13775594</v>
      </c>
    </row>
    <row r="17" spans="1:9" ht="14.85" customHeight="1" x14ac:dyDescent="0.15">
      <c r="A17" s="243"/>
      <c r="B17" s="154"/>
      <c r="C17" s="159">
        <v>9</v>
      </c>
      <c r="D17" s="91" t="s">
        <v>268</v>
      </c>
      <c r="E17" s="85"/>
      <c r="F17" s="157">
        <v>62269175</v>
      </c>
      <c r="G17" s="158">
        <v>9530347</v>
      </c>
      <c r="H17" s="158">
        <v>8174895</v>
      </c>
      <c r="I17" s="158">
        <f t="shared" si="0"/>
        <v>63624627</v>
      </c>
    </row>
    <row r="18" spans="1:9" ht="14.85" customHeight="1" x14ac:dyDescent="0.15">
      <c r="A18" s="243"/>
      <c r="B18" s="154"/>
      <c r="C18" s="159">
        <v>10</v>
      </c>
      <c r="D18" s="91" t="s">
        <v>272</v>
      </c>
      <c r="E18" s="85"/>
      <c r="F18" s="157">
        <v>4211752</v>
      </c>
      <c r="G18" s="158">
        <v>397640</v>
      </c>
      <c r="H18" s="158">
        <v>537347</v>
      </c>
      <c r="I18" s="158">
        <f t="shared" si="0"/>
        <v>4072045</v>
      </c>
    </row>
    <row r="19" spans="1:9" ht="14.85" customHeight="1" x14ac:dyDescent="0.15">
      <c r="A19" s="243"/>
      <c r="B19" s="154" t="s">
        <v>254</v>
      </c>
      <c r="C19" s="209" t="s">
        <v>271</v>
      </c>
      <c r="D19" s="209"/>
      <c r="E19" s="85"/>
      <c r="F19" s="157">
        <v>1231206</v>
      </c>
      <c r="G19" s="158">
        <v>68000</v>
      </c>
      <c r="H19" s="158">
        <v>226534</v>
      </c>
      <c r="I19" s="158">
        <f t="shared" si="0"/>
        <v>1072672</v>
      </c>
    </row>
    <row r="20" spans="1:9" ht="14.85" customHeight="1" x14ac:dyDescent="0.15">
      <c r="A20" s="243"/>
      <c r="B20" s="154"/>
      <c r="C20" s="159">
        <v>1</v>
      </c>
      <c r="D20" s="91" t="s">
        <v>270</v>
      </c>
      <c r="E20" s="85"/>
      <c r="F20" s="157">
        <v>72593</v>
      </c>
      <c r="G20" s="158"/>
      <c r="H20" s="158">
        <v>7106</v>
      </c>
      <c r="I20" s="158">
        <f t="shared" si="0"/>
        <v>65487</v>
      </c>
    </row>
    <row r="21" spans="1:9" ht="14.85" customHeight="1" x14ac:dyDescent="0.15">
      <c r="A21" s="243"/>
      <c r="B21" s="154"/>
      <c r="C21" s="159">
        <v>2</v>
      </c>
      <c r="D21" s="91" t="s">
        <v>269</v>
      </c>
      <c r="E21" s="85"/>
      <c r="F21" s="157">
        <v>1151738</v>
      </c>
      <c r="G21" s="158">
        <v>68000</v>
      </c>
      <c r="H21" s="158">
        <v>217303</v>
      </c>
      <c r="I21" s="158">
        <f t="shared" si="0"/>
        <v>1002435</v>
      </c>
    </row>
    <row r="22" spans="1:9" ht="14.85" customHeight="1" x14ac:dyDescent="0.15">
      <c r="A22" s="243"/>
      <c r="B22" s="154"/>
      <c r="C22" s="159">
        <v>3</v>
      </c>
      <c r="D22" s="91" t="s">
        <v>268</v>
      </c>
      <c r="E22" s="85"/>
      <c r="F22" s="157">
        <v>0</v>
      </c>
      <c r="G22" s="158"/>
      <c r="H22" s="158"/>
      <c r="I22" s="158">
        <f t="shared" si="0"/>
        <v>0</v>
      </c>
    </row>
    <row r="23" spans="1:9" ht="14.85" customHeight="1" x14ac:dyDescent="0.15">
      <c r="A23" s="243"/>
      <c r="B23" s="154"/>
      <c r="C23" s="159">
        <v>4</v>
      </c>
      <c r="D23" s="91" t="s">
        <v>267</v>
      </c>
      <c r="E23" s="85"/>
      <c r="F23" s="157">
        <v>6875</v>
      </c>
      <c r="G23" s="158"/>
      <c r="H23" s="158">
        <v>2125</v>
      </c>
      <c r="I23" s="158">
        <f t="shared" si="0"/>
        <v>4750</v>
      </c>
    </row>
    <row r="24" spans="1:9" ht="14.85" customHeight="1" x14ac:dyDescent="0.15">
      <c r="A24" s="243"/>
      <c r="B24" s="154" t="s">
        <v>253</v>
      </c>
      <c r="C24" s="209" t="s">
        <v>266</v>
      </c>
      <c r="D24" s="209"/>
      <c r="E24" s="85"/>
      <c r="F24" s="157">
        <v>356755893</v>
      </c>
      <c r="G24" s="158">
        <v>3987850</v>
      </c>
      <c r="H24" s="158">
        <v>25364890</v>
      </c>
      <c r="I24" s="158">
        <f t="shared" si="0"/>
        <v>335378853</v>
      </c>
    </row>
    <row r="25" spans="1:9" ht="14.85" customHeight="1" x14ac:dyDescent="0.15">
      <c r="A25" s="243"/>
      <c r="B25" s="160"/>
      <c r="C25" s="161">
        <v>1</v>
      </c>
      <c r="D25" s="162" t="s">
        <v>463</v>
      </c>
      <c r="E25" s="163"/>
      <c r="F25" s="164">
        <v>4441475</v>
      </c>
      <c r="G25" s="165">
        <v>0</v>
      </c>
      <c r="H25" s="165">
        <v>550161</v>
      </c>
      <c r="I25" s="165">
        <f t="shared" si="0"/>
        <v>3891314</v>
      </c>
    </row>
    <row r="26" spans="1:9" ht="14.85" customHeight="1" x14ac:dyDescent="0.15">
      <c r="A26" s="243"/>
      <c r="B26" s="160"/>
      <c r="C26" s="161">
        <v>2</v>
      </c>
      <c r="D26" s="162" t="s">
        <v>464</v>
      </c>
      <c r="E26" s="163"/>
      <c r="F26" s="164">
        <v>186555</v>
      </c>
      <c r="G26" s="165">
        <v>51530</v>
      </c>
      <c r="H26" s="165">
        <v>85325</v>
      </c>
      <c r="I26" s="165">
        <f t="shared" si="0"/>
        <v>152760</v>
      </c>
    </row>
    <row r="27" spans="1:9" ht="14.85" customHeight="1" x14ac:dyDescent="0.15">
      <c r="A27" s="243"/>
      <c r="B27" s="160"/>
      <c r="C27" s="161" t="s">
        <v>32</v>
      </c>
      <c r="D27" s="162" t="s">
        <v>265</v>
      </c>
      <c r="E27" s="163"/>
      <c r="F27" s="164">
        <v>350127863</v>
      </c>
      <c r="G27" s="165">
        <v>3936320</v>
      </c>
      <c r="H27" s="165">
        <v>24729404</v>
      </c>
      <c r="I27" s="165">
        <f t="shared" si="0"/>
        <v>329334779</v>
      </c>
    </row>
    <row r="28" spans="1:9" ht="14.85" customHeight="1" x14ac:dyDescent="0.15">
      <c r="A28" s="243"/>
      <c r="B28" s="160"/>
      <c r="C28" s="161">
        <v>4</v>
      </c>
      <c r="D28" s="162" t="s">
        <v>448</v>
      </c>
      <c r="E28" s="163"/>
      <c r="F28" s="164">
        <v>2000000</v>
      </c>
      <c r="G28" s="165">
        <v>0</v>
      </c>
      <c r="H28" s="165">
        <v>0</v>
      </c>
      <c r="I28" s="165">
        <f t="shared" si="0"/>
        <v>2000000</v>
      </c>
    </row>
    <row r="29" spans="1:9" ht="14.85" customHeight="1" x14ac:dyDescent="0.15">
      <c r="A29" s="243"/>
      <c r="B29" s="244" t="s">
        <v>251</v>
      </c>
      <c r="C29" s="245"/>
      <c r="D29" s="245"/>
      <c r="E29" s="246"/>
      <c r="F29" s="72">
        <v>814215872</v>
      </c>
      <c r="G29" s="73">
        <v>39434000</v>
      </c>
      <c r="H29" s="73">
        <v>66491044</v>
      </c>
      <c r="I29" s="73">
        <f t="shared" si="0"/>
        <v>787158828</v>
      </c>
    </row>
    <row r="30" spans="1:9" ht="6" customHeight="1" x14ac:dyDescent="0.15">
      <c r="A30" s="112"/>
      <c r="B30" s="166"/>
      <c r="C30" s="167"/>
      <c r="D30" s="167"/>
      <c r="E30" s="168"/>
      <c r="F30" s="74"/>
      <c r="G30" s="75"/>
      <c r="H30" s="75"/>
      <c r="I30" s="75"/>
    </row>
    <row r="31" spans="1:9" ht="6" customHeight="1" x14ac:dyDescent="0.15">
      <c r="A31" s="169"/>
      <c r="B31" s="170"/>
      <c r="C31" s="171"/>
      <c r="D31" s="171"/>
      <c r="E31" s="172"/>
      <c r="F31" s="74"/>
      <c r="G31" s="75"/>
      <c r="H31" s="75"/>
      <c r="I31" s="75"/>
    </row>
    <row r="32" spans="1:9" ht="14.85" customHeight="1" x14ac:dyDescent="0.15">
      <c r="A32" s="243" t="s">
        <v>264</v>
      </c>
      <c r="B32" s="160" t="s">
        <v>256</v>
      </c>
      <c r="C32" s="247" t="s">
        <v>263</v>
      </c>
      <c r="D32" s="247"/>
      <c r="E32" s="163"/>
      <c r="F32" s="164">
        <v>190368</v>
      </c>
      <c r="G32" s="165">
        <v>18000</v>
      </c>
      <c r="H32" s="165">
        <v>61314</v>
      </c>
      <c r="I32" s="165">
        <f t="shared" ref="I32:I38" si="1">F32+G32-H32</f>
        <v>147054</v>
      </c>
    </row>
    <row r="33" spans="1:9" ht="14.85" customHeight="1" x14ac:dyDescent="0.15">
      <c r="A33" s="243"/>
      <c r="B33" s="160" t="s">
        <v>254</v>
      </c>
      <c r="C33" s="247" t="s">
        <v>262</v>
      </c>
      <c r="D33" s="247"/>
      <c r="E33" s="163"/>
      <c r="F33" s="164">
        <v>10203925</v>
      </c>
      <c r="G33" s="165">
        <v>0</v>
      </c>
      <c r="H33" s="165">
        <v>56164</v>
      </c>
      <c r="I33" s="165">
        <f t="shared" si="1"/>
        <v>10147761</v>
      </c>
    </row>
    <row r="34" spans="1:9" ht="14.85" customHeight="1" x14ac:dyDescent="0.15">
      <c r="A34" s="243"/>
      <c r="B34" s="173" t="s">
        <v>253</v>
      </c>
      <c r="C34" s="247" t="s">
        <v>261</v>
      </c>
      <c r="D34" s="247"/>
      <c r="E34" s="163"/>
      <c r="F34" s="164">
        <v>5838579</v>
      </c>
      <c r="G34" s="165">
        <v>954000</v>
      </c>
      <c r="H34" s="165">
        <v>372182</v>
      </c>
      <c r="I34" s="165">
        <f t="shared" si="1"/>
        <v>6420397</v>
      </c>
    </row>
    <row r="35" spans="1:9" ht="14.85" customHeight="1" x14ac:dyDescent="0.15">
      <c r="A35" s="243"/>
      <c r="B35" s="160" t="s">
        <v>252</v>
      </c>
      <c r="C35" s="247" t="s">
        <v>449</v>
      </c>
      <c r="D35" s="247"/>
      <c r="E35" s="163"/>
      <c r="F35" s="164">
        <v>0</v>
      </c>
      <c r="G35" s="165"/>
      <c r="H35" s="165"/>
      <c r="I35" s="165">
        <f t="shared" si="1"/>
        <v>0</v>
      </c>
    </row>
    <row r="36" spans="1:9" ht="14.85" customHeight="1" x14ac:dyDescent="0.15">
      <c r="A36" s="243"/>
      <c r="B36" s="160" t="s">
        <v>260</v>
      </c>
      <c r="C36" s="247" t="s">
        <v>258</v>
      </c>
      <c r="D36" s="247"/>
      <c r="E36" s="163"/>
      <c r="F36" s="164">
        <v>279478</v>
      </c>
      <c r="G36" s="165"/>
      <c r="H36" s="165">
        <v>134962</v>
      </c>
      <c r="I36" s="165">
        <f t="shared" si="1"/>
        <v>144516</v>
      </c>
    </row>
    <row r="37" spans="1:9" ht="14.85" customHeight="1" x14ac:dyDescent="0.15">
      <c r="A37" s="243"/>
      <c r="B37" s="160" t="s">
        <v>259</v>
      </c>
      <c r="C37" s="247" t="s">
        <v>257</v>
      </c>
      <c r="D37" s="247"/>
      <c r="E37" s="163"/>
      <c r="F37" s="164">
        <v>0</v>
      </c>
      <c r="G37" s="165"/>
      <c r="H37" s="165"/>
      <c r="I37" s="165">
        <f t="shared" si="1"/>
        <v>0</v>
      </c>
    </row>
    <row r="38" spans="1:9" ht="14.85" customHeight="1" x14ac:dyDescent="0.15">
      <c r="A38" s="243"/>
      <c r="B38" s="244" t="s">
        <v>251</v>
      </c>
      <c r="C38" s="245"/>
      <c r="D38" s="245"/>
      <c r="E38" s="246"/>
      <c r="F38" s="72">
        <v>16512350</v>
      </c>
      <c r="G38" s="73">
        <v>972000</v>
      </c>
      <c r="H38" s="73">
        <v>624622</v>
      </c>
      <c r="I38" s="73">
        <f t="shared" si="1"/>
        <v>16859728</v>
      </c>
    </row>
    <row r="39" spans="1:9" ht="6" customHeight="1" x14ac:dyDescent="0.15">
      <c r="A39" s="112"/>
      <c r="B39" s="166"/>
      <c r="C39" s="167"/>
      <c r="D39" s="167"/>
      <c r="E39" s="168"/>
      <c r="F39" s="74"/>
      <c r="G39" s="75"/>
      <c r="H39" s="75"/>
      <c r="I39" s="75"/>
    </row>
    <row r="40" spans="1:9" ht="6" customHeight="1" x14ac:dyDescent="0.15">
      <c r="A40" s="85"/>
      <c r="B40" s="170"/>
      <c r="C40" s="171"/>
      <c r="D40" s="171"/>
      <c r="E40" s="172"/>
      <c r="F40" s="74"/>
      <c r="G40" s="75"/>
      <c r="H40" s="75"/>
      <c r="I40" s="75"/>
    </row>
    <row r="41" spans="1:9" ht="14.85" customHeight="1" x14ac:dyDescent="0.15">
      <c r="A41" s="251" t="s">
        <v>434</v>
      </c>
      <c r="B41" s="160" t="s">
        <v>256</v>
      </c>
      <c r="C41" s="247" t="s">
        <v>255</v>
      </c>
      <c r="D41" s="247"/>
      <c r="E41" s="163"/>
      <c r="F41" s="164">
        <v>19782568</v>
      </c>
      <c r="G41" s="165">
        <v>961000</v>
      </c>
      <c r="H41" s="165">
        <v>1491230</v>
      </c>
      <c r="I41" s="165">
        <f t="shared" ref="I41:I43" si="2">F41+G41-H41</f>
        <v>19252338</v>
      </c>
    </row>
    <row r="42" spans="1:9" ht="14.85" customHeight="1" x14ac:dyDescent="0.15">
      <c r="A42" s="251"/>
      <c r="B42" s="160" t="s">
        <v>254</v>
      </c>
      <c r="C42" s="247" t="s">
        <v>449</v>
      </c>
      <c r="D42" s="247"/>
      <c r="E42" s="163"/>
      <c r="F42" s="164">
        <v>2943344</v>
      </c>
      <c r="G42" s="165">
        <v>189200</v>
      </c>
      <c r="H42" s="165">
        <v>231463</v>
      </c>
      <c r="I42" s="165">
        <f t="shared" si="2"/>
        <v>2901081</v>
      </c>
    </row>
    <row r="43" spans="1:9" ht="14.85" customHeight="1" x14ac:dyDescent="0.15">
      <c r="A43" s="252"/>
      <c r="B43" s="244" t="s">
        <v>251</v>
      </c>
      <c r="C43" s="245"/>
      <c r="D43" s="245"/>
      <c r="E43" s="246"/>
      <c r="F43" s="72">
        <v>22725912</v>
      </c>
      <c r="G43" s="73">
        <f>SUM(G41:G42)</f>
        <v>1150200</v>
      </c>
      <c r="H43" s="73">
        <f>SUM(H41:H42)</f>
        <v>1722693</v>
      </c>
      <c r="I43" s="73">
        <f t="shared" si="2"/>
        <v>22153419</v>
      </c>
    </row>
    <row r="44" spans="1:9" ht="6" customHeight="1" thickBot="1" x14ac:dyDescent="0.2">
      <c r="A44" s="93"/>
      <c r="B44" s="248"/>
      <c r="C44" s="249"/>
      <c r="D44" s="249"/>
      <c r="E44" s="250"/>
      <c r="F44" s="125"/>
      <c r="G44" s="95"/>
      <c r="H44" s="95"/>
      <c r="I44" s="95"/>
    </row>
    <row r="45" spans="1:9" customFormat="1" ht="14.25" customHeight="1" x14ac:dyDescent="0.15">
      <c r="A45" s="174" t="s">
        <v>450</v>
      </c>
      <c r="B45" s="175"/>
      <c r="C45" s="175"/>
      <c r="D45" s="175"/>
      <c r="E45" s="175"/>
      <c r="F45" s="176"/>
      <c r="G45" s="176"/>
      <c r="H45" s="176"/>
      <c r="I45" s="176"/>
    </row>
    <row r="46" spans="1:9" customFormat="1" ht="14.25" customHeight="1" x14ac:dyDescent="0.15">
      <c r="A46" s="100" t="s">
        <v>504</v>
      </c>
      <c r="B46" s="80"/>
      <c r="C46" s="80" t="s">
        <v>505</v>
      </c>
      <c r="D46" s="80"/>
      <c r="E46" s="175"/>
      <c r="F46" s="176"/>
      <c r="G46" s="176"/>
      <c r="H46" s="176"/>
      <c r="I46" s="176"/>
    </row>
    <row r="47" spans="1:9" ht="14.25" customHeight="1" x14ac:dyDescent="0.15">
      <c r="A47" s="100"/>
    </row>
  </sheetData>
  <mergeCells count="21">
    <mergeCell ref="A32:A38"/>
    <mergeCell ref="C32:D32"/>
    <mergeCell ref="B38:E38"/>
    <mergeCell ref="C42:D42"/>
    <mergeCell ref="B44:E44"/>
    <mergeCell ref="A41:A43"/>
    <mergeCell ref="C41:D41"/>
    <mergeCell ref="B43:E43"/>
    <mergeCell ref="C33:D33"/>
    <mergeCell ref="C34:D34"/>
    <mergeCell ref="C35:D35"/>
    <mergeCell ref="C36:D36"/>
    <mergeCell ref="C37:D37"/>
    <mergeCell ref="A2:I2"/>
    <mergeCell ref="F4:F5"/>
    <mergeCell ref="A5:E5"/>
    <mergeCell ref="A8:A29"/>
    <mergeCell ref="C8:D8"/>
    <mergeCell ref="C19:D19"/>
    <mergeCell ref="C24:D24"/>
    <mergeCell ref="B29:E29"/>
  </mergeCells>
  <phoneticPr fontId="9"/>
  <hyperlinks>
    <hyperlink ref="J1" location="'財政'!A1" display="目次（項目一覧表）へ戻る" xr:uid="{E1771B59-63FF-4286-8AB7-8BB0EA8AE599}"/>
  </hyperlinks>
  <pageMargins left="0.59055118110236227" right="0.59055118110236227" top="0.51181102362204722" bottom="0.59055118110236227" header="0.51181102362204722" footer="0.51181102362204722"/>
  <pageSetup paperSize="9" scale="72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/>
  <dimension ref="A1:L1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customWidth="1"/>
    <col min="2" max="2" width="18.109375" customWidth="1"/>
    <col min="3" max="3" width="1.6640625" customWidth="1"/>
    <col min="4" max="5" width="12.6640625" customWidth="1"/>
    <col min="6" max="7" width="11.33203125" customWidth="1"/>
    <col min="8" max="9" width="12.6640625" customWidth="1"/>
    <col min="10" max="11" width="11.33203125" customWidth="1"/>
    <col min="12" max="12" width="23.44140625" bestFit="1" customWidth="1"/>
  </cols>
  <sheetData>
    <row r="1" spans="1:12" ht="12" customHeight="1" x14ac:dyDescent="0.15">
      <c r="L1" s="181" t="s">
        <v>491</v>
      </c>
    </row>
    <row r="2" spans="1:12" ht="21" customHeight="1" x14ac:dyDescent="0.15"/>
    <row r="3" spans="1:12" s="80" customFormat="1" ht="30" customHeight="1" thickBot="1" x14ac:dyDescent="0.2">
      <c r="A3" s="2" t="s">
        <v>299</v>
      </c>
      <c r="K3" s="81" t="s">
        <v>72</v>
      </c>
    </row>
    <row r="4" spans="1:12" ht="18" customHeight="1" x14ac:dyDescent="0.15">
      <c r="A4" s="177"/>
      <c r="B4" s="222" t="s">
        <v>298</v>
      </c>
      <c r="C4" s="177"/>
      <c r="D4" s="238" t="s">
        <v>506</v>
      </c>
      <c r="E4" s="219"/>
      <c r="F4" s="219"/>
      <c r="G4" s="220"/>
      <c r="H4" s="241" t="s">
        <v>507</v>
      </c>
      <c r="I4" s="242"/>
      <c r="J4" s="242"/>
      <c r="K4" s="242"/>
    </row>
    <row r="5" spans="1:12" ht="18" customHeight="1" x14ac:dyDescent="0.15">
      <c r="A5" s="178"/>
      <c r="B5" s="224"/>
      <c r="C5" s="178"/>
      <c r="D5" s="115" t="s">
        <v>0</v>
      </c>
      <c r="E5" s="115" t="s">
        <v>297</v>
      </c>
      <c r="F5" s="115" t="s">
        <v>296</v>
      </c>
      <c r="G5" s="115" t="s">
        <v>295</v>
      </c>
      <c r="H5" s="55" t="s">
        <v>0</v>
      </c>
      <c r="I5" s="55" t="s">
        <v>297</v>
      </c>
      <c r="J5" s="55" t="s">
        <v>296</v>
      </c>
      <c r="K5" s="55" t="s">
        <v>295</v>
      </c>
    </row>
    <row r="6" spans="1:12" ht="6" customHeight="1" x14ac:dyDescent="0.15">
      <c r="A6" s="80"/>
      <c r="B6" s="80"/>
      <c r="C6" s="80"/>
      <c r="D6" s="84"/>
      <c r="E6" s="80"/>
      <c r="F6" s="80"/>
      <c r="G6" s="80"/>
      <c r="H6" s="1"/>
      <c r="I6" s="1"/>
      <c r="J6" s="1"/>
      <c r="K6" s="1"/>
    </row>
    <row r="7" spans="1:12" s="39" customFormat="1" ht="15" customHeight="1" x14ac:dyDescent="0.15">
      <c r="A7" s="60"/>
      <c r="B7" s="6" t="s">
        <v>0</v>
      </c>
      <c r="C7" s="60"/>
      <c r="D7" s="179">
        <f>SUM(E7:G7)</f>
        <v>853454134</v>
      </c>
      <c r="E7" s="76">
        <v>814215872</v>
      </c>
      <c r="F7" s="76">
        <v>16512350</v>
      </c>
      <c r="G7" s="76">
        <v>22725912</v>
      </c>
      <c r="H7" s="76">
        <f>SUM(I7:K7)</f>
        <v>826171975</v>
      </c>
      <c r="I7" s="76">
        <v>787158828</v>
      </c>
      <c r="J7" s="76">
        <v>16859728</v>
      </c>
      <c r="K7" s="76">
        <v>22153419</v>
      </c>
    </row>
    <row r="8" spans="1:12" ht="9" customHeight="1" x14ac:dyDescent="0.15">
      <c r="A8" s="85"/>
      <c r="B8" s="91"/>
      <c r="C8" s="85"/>
      <c r="D8" s="23"/>
      <c r="E8" s="22"/>
      <c r="F8" s="22"/>
      <c r="G8" s="22"/>
      <c r="H8" s="27"/>
      <c r="I8" s="27"/>
      <c r="J8" s="27"/>
      <c r="K8" s="27"/>
    </row>
    <row r="9" spans="1:12" ht="15" customHeight="1" x14ac:dyDescent="0.15">
      <c r="A9" s="85"/>
      <c r="B9" s="91" t="s">
        <v>294</v>
      </c>
      <c r="C9" s="85"/>
      <c r="D9" s="157">
        <f>SUM(E9:G9)</f>
        <v>169721754</v>
      </c>
      <c r="E9" s="158">
        <v>148104910</v>
      </c>
      <c r="F9" s="158">
        <v>3950279</v>
      </c>
      <c r="G9" s="158">
        <v>17666565</v>
      </c>
      <c r="H9" s="76">
        <f>SUM(I9:K9)</f>
        <v>160702216</v>
      </c>
      <c r="I9" s="76">
        <v>139992574</v>
      </c>
      <c r="J9" s="76">
        <v>3636092</v>
      </c>
      <c r="K9" s="76">
        <v>17073550</v>
      </c>
    </row>
    <row r="10" spans="1:12" ht="15" customHeight="1" x14ac:dyDescent="0.15">
      <c r="A10" s="85"/>
      <c r="B10" s="91" t="s">
        <v>293</v>
      </c>
      <c r="C10" s="85"/>
      <c r="D10" s="157">
        <f t="shared" ref="D10:D14" si="0">SUM(E10:G10)</f>
        <v>0</v>
      </c>
      <c r="E10" s="158">
        <v>0</v>
      </c>
      <c r="F10" s="158">
        <v>0</v>
      </c>
      <c r="G10" s="158">
        <v>0</v>
      </c>
      <c r="H10" s="76">
        <f t="shared" ref="H10:H14" si="1">SUM(I10:K10)</f>
        <v>0</v>
      </c>
      <c r="I10" s="76">
        <v>0</v>
      </c>
      <c r="J10" s="76">
        <v>0</v>
      </c>
      <c r="K10" s="76">
        <v>0</v>
      </c>
    </row>
    <row r="11" spans="1:12" ht="15" customHeight="1" x14ac:dyDescent="0.15">
      <c r="A11" s="85"/>
      <c r="B11" s="91" t="s">
        <v>292</v>
      </c>
      <c r="C11" s="85"/>
      <c r="D11" s="157">
        <f t="shared" si="0"/>
        <v>644564</v>
      </c>
      <c r="E11" s="158">
        <v>487448</v>
      </c>
      <c r="F11" s="158">
        <v>157116</v>
      </c>
      <c r="G11" s="158">
        <v>0</v>
      </c>
      <c r="H11" s="76">
        <f t="shared" si="1"/>
        <v>419030</v>
      </c>
      <c r="I11" s="76">
        <v>333523</v>
      </c>
      <c r="J11" s="76">
        <v>85507</v>
      </c>
      <c r="K11" s="76">
        <v>0</v>
      </c>
    </row>
    <row r="12" spans="1:12" ht="15" customHeight="1" x14ac:dyDescent="0.15">
      <c r="A12" s="85"/>
      <c r="B12" s="91" t="s">
        <v>291</v>
      </c>
      <c r="C12" s="85"/>
      <c r="D12" s="157">
        <f t="shared" si="0"/>
        <v>646425820</v>
      </c>
      <c r="E12" s="158">
        <v>640955913</v>
      </c>
      <c r="F12" s="158">
        <v>1855419</v>
      </c>
      <c r="G12" s="158">
        <v>3614488</v>
      </c>
      <c r="H12" s="76">
        <f t="shared" si="1"/>
        <v>629978053</v>
      </c>
      <c r="I12" s="76">
        <v>623465237</v>
      </c>
      <c r="J12" s="76">
        <v>2759934</v>
      </c>
      <c r="K12" s="76">
        <v>3752882</v>
      </c>
    </row>
    <row r="13" spans="1:12" ht="15" customHeight="1" x14ac:dyDescent="0.15">
      <c r="A13" s="85"/>
      <c r="B13" s="77" t="s">
        <v>290</v>
      </c>
      <c r="C13" s="85"/>
      <c r="D13" s="157">
        <f t="shared" si="0"/>
        <v>25499503</v>
      </c>
      <c r="E13" s="158">
        <v>23899401</v>
      </c>
      <c r="F13" s="158">
        <v>155243</v>
      </c>
      <c r="G13" s="158">
        <v>1444859</v>
      </c>
      <c r="H13" s="76">
        <f t="shared" si="1"/>
        <v>24108994</v>
      </c>
      <c r="I13" s="76">
        <v>22698627</v>
      </c>
      <c r="J13" s="76">
        <v>83380</v>
      </c>
      <c r="K13" s="76">
        <v>1326987</v>
      </c>
    </row>
    <row r="14" spans="1:12" ht="15" customHeight="1" x14ac:dyDescent="0.15">
      <c r="A14" s="85"/>
      <c r="B14" s="91" t="s">
        <v>24</v>
      </c>
      <c r="C14" s="85"/>
      <c r="D14" s="157">
        <f t="shared" si="0"/>
        <v>11162493</v>
      </c>
      <c r="E14" s="158">
        <v>768200</v>
      </c>
      <c r="F14" s="158">
        <v>10394293</v>
      </c>
      <c r="G14" s="158">
        <v>0</v>
      </c>
      <c r="H14" s="76">
        <f t="shared" si="1"/>
        <v>10963682</v>
      </c>
      <c r="I14" s="76">
        <v>668867</v>
      </c>
      <c r="J14" s="76">
        <v>10294815</v>
      </c>
      <c r="K14" s="76">
        <v>0</v>
      </c>
    </row>
    <row r="15" spans="1:12" ht="6" customHeight="1" thickBot="1" x14ac:dyDescent="0.2">
      <c r="A15" s="93"/>
      <c r="B15" s="93"/>
      <c r="C15" s="93"/>
      <c r="D15" s="94"/>
      <c r="E15" s="93"/>
      <c r="F15" s="93"/>
      <c r="G15" s="93"/>
      <c r="H15" s="93"/>
      <c r="I15" s="93"/>
      <c r="J15" s="93"/>
      <c r="K15" s="93"/>
    </row>
    <row r="16" spans="1:12" ht="13.5" customHeight="1" x14ac:dyDescent="0.15">
      <c r="A16" t="s">
        <v>250</v>
      </c>
    </row>
    <row r="17" spans="8:11" x14ac:dyDescent="0.15">
      <c r="H17" s="180"/>
      <c r="I17" s="180"/>
      <c r="J17" s="180"/>
      <c r="K17" s="180"/>
    </row>
  </sheetData>
  <mergeCells count="3">
    <mergeCell ref="B4:B5"/>
    <mergeCell ref="D4:G4"/>
    <mergeCell ref="H4:K4"/>
  </mergeCells>
  <phoneticPr fontId="9"/>
  <hyperlinks>
    <hyperlink ref="L1" location="'財政'!A1" display="目次（項目一覧表）へ戻る" xr:uid="{B20A2820-C65F-4891-937A-81C9354970C0}"/>
  </hyperlinks>
  <printOptions horizontalCentered="1"/>
  <pageMargins left="0.59055118110236227" right="0.59055118110236227" top="0.51181102362204722" bottom="0.59055118110236227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X64"/>
  <sheetViews>
    <sheetView showGridLines="0" defaultGridColor="0" colorId="22" zoomScale="115" zoomScaleNormal="115" zoomScaleSheetLayoutView="100" workbookViewId="0">
      <pane ySplit="7" topLeftCell="A8" activePane="bottomLeft" state="frozen"/>
      <selection sqref="A1:XFD1"/>
      <selection pane="bottomLeft"/>
    </sheetView>
  </sheetViews>
  <sheetFormatPr defaultColWidth="10.6640625" defaultRowHeight="12" x14ac:dyDescent="0.15"/>
  <cols>
    <col min="1" max="1" width="1.44140625" style="80" customWidth="1"/>
    <col min="2" max="2" width="1.6640625" style="80" customWidth="1"/>
    <col min="3" max="3" width="2.6640625" style="80" customWidth="1"/>
    <col min="4" max="4" width="3.6640625" style="80" customWidth="1"/>
    <col min="5" max="5" width="2.6640625" style="80" customWidth="1"/>
    <col min="6" max="6" width="6.6640625" style="80" customWidth="1"/>
    <col min="7" max="7" width="1.6640625" style="80" customWidth="1"/>
    <col min="8" max="14" width="13" style="80" customWidth="1"/>
    <col min="15" max="23" width="12.44140625" style="80" customWidth="1"/>
    <col min="24" max="24" width="23.44140625" style="80" bestFit="1" customWidth="1"/>
    <col min="25" max="16384" width="10.6640625" style="80"/>
  </cols>
  <sheetData>
    <row r="1" spans="1:24" ht="12" customHeight="1" x14ac:dyDescent="0.15">
      <c r="X1" s="96" t="s">
        <v>491</v>
      </c>
    </row>
    <row r="2" spans="1:24" ht="21" customHeight="1" x14ac:dyDescent="0.15">
      <c r="A2" s="36"/>
      <c r="B2" s="36"/>
      <c r="C2" s="36"/>
      <c r="D2" s="120"/>
      <c r="E2" s="97"/>
      <c r="F2" s="97"/>
      <c r="G2" s="97"/>
      <c r="H2" s="97"/>
      <c r="I2" s="97"/>
      <c r="J2" s="97"/>
      <c r="K2" s="97"/>
      <c r="L2" s="97"/>
      <c r="M2" s="97"/>
      <c r="N2" s="108" t="s">
        <v>508</v>
      </c>
      <c r="O2" s="3" t="s">
        <v>509</v>
      </c>
    </row>
    <row r="3" spans="1:24" ht="30" customHeight="1" thickBot="1" x14ac:dyDescent="0.2">
      <c r="A3" s="2"/>
      <c r="B3" s="2"/>
      <c r="C3" s="2"/>
      <c r="D3" s="2"/>
      <c r="G3" s="2"/>
      <c r="H3" s="2" t="s">
        <v>383</v>
      </c>
      <c r="L3" s="2" t="s">
        <v>465</v>
      </c>
      <c r="N3" s="35"/>
      <c r="O3" s="2" t="s">
        <v>466</v>
      </c>
      <c r="P3" s="93"/>
      <c r="Q3" s="93"/>
      <c r="R3" s="93"/>
      <c r="S3" s="93"/>
      <c r="T3" s="93"/>
      <c r="U3" s="93"/>
      <c r="V3" s="93"/>
      <c r="W3" s="150" t="s">
        <v>72</v>
      </c>
    </row>
    <row r="4" spans="1:24" ht="15" customHeight="1" x14ac:dyDescent="0.15">
      <c r="A4" s="151"/>
      <c r="B4" s="151"/>
      <c r="C4" s="151"/>
      <c r="D4" s="151"/>
      <c r="E4" s="151"/>
      <c r="F4" s="151"/>
      <c r="G4" s="151"/>
      <c r="H4" s="226" t="s">
        <v>348</v>
      </c>
      <c r="I4" s="231" t="s">
        <v>339</v>
      </c>
      <c r="J4" s="222"/>
      <c r="K4" s="253"/>
      <c r="L4" s="182"/>
      <c r="M4" s="153" t="s">
        <v>347</v>
      </c>
      <c r="N4" s="153"/>
      <c r="O4" s="183"/>
      <c r="P4" s="184"/>
      <c r="Q4" s="185" t="s">
        <v>346</v>
      </c>
      <c r="R4" s="185"/>
      <c r="S4" s="155"/>
      <c r="T4" s="184"/>
      <c r="U4" s="185" t="s">
        <v>345</v>
      </c>
      <c r="V4" s="185"/>
      <c r="W4" s="155"/>
    </row>
    <row r="5" spans="1:24" ht="15" customHeight="1" x14ac:dyDescent="0.15">
      <c r="A5" s="85"/>
      <c r="B5" s="80" t="s">
        <v>344</v>
      </c>
      <c r="G5" s="85"/>
      <c r="H5" s="227"/>
      <c r="I5" s="235"/>
      <c r="J5" s="224"/>
      <c r="K5" s="254"/>
      <c r="L5" s="255" t="s">
        <v>343</v>
      </c>
      <c r="M5" s="186"/>
      <c r="N5" s="187" t="s">
        <v>342</v>
      </c>
      <c r="O5" s="100" t="s">
        <v>341</v>
      </c>
      <c r="P5" s="257" t="s">
        <v>340</v>
      </c>
      <c r="Q5" s="186" t="s">
        <v>339</v>
      </c>
      <c r="R5" s="185"/>
      <c r="S5" s="185"/>
      <c r="T5" s="257" t="s">
        <v>340</v>
      </c>
      <c r="U5" s="186" t="s">
        <v>339</v>
      </c>
      <c r="V5" s="185"/>
      <c r="W5" s="185"/>
    </row>
    <row r="6" spans="1:24" ht="15" customHeight="1" x14ac:dyDescent="0.15">
      <c r="A6" s="155"/>
      <c r="B6" s="155"/>
      <c r="C6" s="155"/>
      <c r="D6" s="155"/>
      <c r="E6" s="155"/>
      <c r="F6" s="155"/>
      <c r="G6" s="155"/>
      <c r="H6" s="228"/>
      <c r="I6" s="115" t="s">
        <v>338</v>
      </c>
      <c r="J6" s="115" t="s">
        <v>337</v>
      </c>
      <c r="K6" s="115" t="s">
        <v>336</v>
      </c>
      <c r="L6" s="256"/>
      <c r="M6" s="115" t="s">
        <v>338</v>
      </c>
      <c r="N6" s="113" t="s">
        <v>337</v>
      </c>
      <c r="O6" s="114" t="s">
        <v>336</v>
      </c>
      <c r="P6" s="228"/>
      <c r="Q6" s="115" t="s">
        <v>338</v>
      </c>
      <c r="R6" s="115" t="s">
        <v>337</v>
      </c>
      <c r="S6" s="115" t="s">
        <v>336</v>
      </c>
      <c r="T6" s="228"/>
      <c r="U6" s="115" t="s">
        <v>338</v>
      </c>
      <c r="V6" s="115" t="s">
        <v>337</v>
      </c>
      <c r="W6" s="115" t="s">
        <v>336</v>
      </c>
    </row>
    <row r="7" spans="1:24" ht="6" customHeight="1" x14ac:dyDescent="0.15">
      <c r="B7" s="133"/>
      <c r="C7" s="133"/>
      <c r="D7" s="133"/>
      <c r="E7" s="133"/>
      <c r="F7" s="133"/>
      <c r="G7" s="133"/>
      <c r="H7" s="127"/>
      <c r="I7" s="87"/>
      <c r="J7" s="87"/>
      <c r="K7" s="87"/>
      <c r="L7" s="87"/>
      <c r="M7" s="87"/>
      <c r="N7" s="87"/>
      <c r="O7" s="188"/>
      <c r="P7" s="87"/>
      <c r="Q7" s="87"/>
      <c r="R7" s="87"/>
      <c r="S7" s="87"/>
      <c r="T7" s="87"/>
      <c r="U7" s="87"/>
      <c r="V7" s="87"/>
      <c r="W7" s="188"/>
    </row>
    <row r="8" spans="1:24" ht="14.85" customHeight="1" x14ac:dyDescent="0.15">
      <c r="A8" s="85"/>
      <c r="B8" s="85"/>
      <c r="C8" s="213" t="s">
        <v>435</v>
      </c>
      <c r="D8" s="213"/>
      <c r="E8" s="189">
        <v>29</v>
      </c>
      <c r="F8" s="80" t="s">
        <v>436</v>
      </c>
      <c r="H8" s="47">
        <v>191638772</v>
      </c>
      <c r="I8" s="42">
        <v>50301946</v>
      </c>
      <c r="J8" s="42">
        <v>49493889</v>
      </c>
      <c r="K8" s="42">
        <v>91842937</v>
      </c>
      <c r="L8" s="42">
        <v>24489450</v>
      </c>
      <c r="M8" s="42">
        <v>21015895</v>
      </c>
      <c r="N8" s="42">
        <v>3122486</v>
      </c>
      <c r="O8" s="48">
        <v>351069</v>
      </c>
      <c r="P8" s="48">
        <v>61307163</v>
      </c>
      <c r="Q8" s="42">
        <v>15299205</v>
      </c>
      <c r="R8" s="42">
        <v>43952922</v>
      </c>
      <c r="S8" s="42">
        <v>2055036</v>
      </c>
      <c r="T8" s="42">
        <v>105842159</v>
      </c>
      <c r="U8" s="42">
        <v>13986846</v>
      </c>
      <c r="V8" s="42">
        <v>2418481</v>
      </c>
      <c r="W8" s="190">
        <v>89436832</v>
      </c>
    </row>
    <row r="9" spans="1:24" ht="14.85" customHeight="1" x14ac:dyDescent="0.15">
      <c r="A9" s="85"/>
      <c r="B9" s="85"/>
      <c r="C9" s="85"/>
      <c r="D9" s="85"/>
      <c r="E9" s="189">
        <v>30</v>
      </c>
      <c r="H9" s="47">
        <v>169875105</v>
      </c>
      <c r="I9" s="42">
        <v>44040361</v>
      </c>
      <c r="J9" s="42">
        <v>50872588</v>
      </c>
      <c r="K9" s="42">
        <v>74962156</v>
      </c>
      <c r="L9" s="42">
        <v>19825588</v>
      </c>
      <c r="M9" s="42">
        <v>16304044</v>
      </c>
      <c r="N9" s="42">
        <v>3104890</v>
      </c>
      <c r="O9" s="48">
        <v>416654</v>
      </c>
      <c r="P9" s="48">
        <v>60841830</v>
      </c>
      <c r="Q9" s="42">
        <v>17273094</v>
      </c>
      <c r="R9" s="42">
        <v>41520129</v>
      </c>
      <c r="S9" s="42">
        <v>2048607</v>
      </c>
      <c r="T9" s="42">
        <v>89207687</v>
      </c>
      <c r="U9" s="42">
        <v>10463223</v>
      </c>
      <c r="V9" s="42">
        <v>6247569</v>
      </c>
      <c r="W9" s="190">
        <v>72496895</v>
      </c>
    </row>
    <row r="10" spans="1:24" s="1" customFormat="1" ht="14.85" customHeight="1" x14ac:dyDescent="0.15">
      <c r="A10" s="85"/>
      <c r="B10" s="60"/>
      <c r="C10" s="213" t="s">
        <v>439</v>
      </c>
      <c r="D10" s="213"/>
      <c r="E10" s="189" t="s">
        <v>451</v>
      </c>
      <c r="H10" s="47">
        <v>179015978</v>
      </c>
      <c r="I10" s="42">
        <v>52649897</v>
      </c>
      <c r="J10" s="42">
        <v>49281671</v>
      </c>
      <c r="K10" s="42">
        <v>77084410</v>
      </c>
      <c r="L10" s="42">
        <v>21159740</v>
      </c>
      <c r="M10" s="42">
        <v>17757945</v>
      </c>
      <c r="N10" s="42">
        <v>3020877</v>
      </c>
      <c r="O10" s="48">
        <v>380918</v>
      </c>
      <c r="P10" s="48">
        <v>64978305</v>
      </c>
      <c r="Q10" s="42">
        <v>19842205</v>
      </c>
      <c r="R10" s="42">
        <v>43117207</v>
      </c>
      <c r="S10" s="42">
        <v>2018893</v>
      </c>
      <c r="T10" s="42">
        <v>92877933</v>
      </c>
      <c r="U10" s="42">
        <v>15049747</v>
      </c>
      <c r="V10" s="42">
        <v>3143587</v>
      </c>
      <c r="W10" s="190">
        <v>74684599</v>
      </c>
    </row>
    <row r="11" spans="1:24" s="1" customFormat="1" ht="14.85" customHeight="1" x14ac:dyDescent="0.15">
      <c r="A11" s="85"/>
      <c r="B11" s="60"/>
      <c r="C11" s="213"/>
      <c r="D11" s="213"/>
      <c r="E11" s="191" t="s">
        <v>437</v>
      </c>
      <c r="F11" s="80"/>
      <c r="G11" s="80"/>
      <c r="H11" s="192">
        <v>194130760</v>
      </c>
      <c r="I11" s="120">
        <v>59834876</v>
      </c>
      <c r="J11" s="120">
        <v>48786344</v>
      </c>
      <c r="K11" s="120">
        <v>85509540</v>
      </c>
      <c r="L11" s="120">
        <v>28237290</v>
      </c>
      <c r="M11" s="120">
        <v>23846860</v>
      </c>
      <c r="N11" s="120">
        <v>4009518</v>
      </c>
      <c r="O11" s="120">
        <v>380912</v>
      </c>
      <c r="P11" s="120">
        <v>66079749</v>
      </c>
      <c r="Q11" s="120">
        <v>22135517</v>
      </c>
      <c r="R11" s="120">
        <v>41851757</v>
      </c>
      <c r="S11" s="120">
        <v>2092475</v>
      </c>
      <c r="T11" s="120">
        <v>99813721</v>
      </c>
      <c r="U11" s="120">
        <v>13852499</v>
      </c>
      <c r="V11" s="120">
        <v>2925069</v>
      </c>
      <c r="W11" s="193">
        <v>83036153</v>
      </c>
    </row>
    <row r="12" spans="1:24" s="1" customFormat="1" ht="14.85" customHeight="1" x14ac:dyDescent="0.15">
      <c r="A12" s="85"/>
      <c r="B12" s="60"/>
      <c r="E12" s="191" t="s">
        <v>480</v>
      </c>
      <c r="F12" s="80"/>
      <c r="G12" s="80"/>
      <c r="H12" s="194">
        <v>183797981</v>
      </c>
      <c r="I12" s="195">
        <v>56746777</v>
      </c>
      <c r="J12" s="195">
        <v>50895876</v>
      </c>
      <c r="K12" s="195">
        <v>76155328</v>
      </c>
      <c r="L12" s="195">
        <v>24408151</v>
      </c>
      <c r="M12" s="195">
        <v>20536508</v>
      </c>
      <c r="N12" s="195">
        <v>3421864</v>
      </c>
      <c r="O12" s="195">
        <v>449779</v>
      </c>
      <c r="P12" s="195">
        <v>67060951</v>
      </c>
      <c r="Q12" s="195">
        <v>20331626</v>
      </c>
      <c r="R12" s="195">
        <v>44463940</v>
      </c>
      <c r="S12" s="195">
        <v>2265385</v>
      </c>
      <c r="T12" s="195">
        <v>92328879</v>
      </c>
      <c r="U12" s="195">
        <v>15878643</v>
      </c>
      <c r="V12" s="195">
        <v>3010072</v>
      </c>
      <c r="W12" s="196">
        <v>73440164</v>
      </c>
    </row>
    <row r="13" spans="1:24" ht="14.85" customHeight="1" x14ac:dyDescent="0.15">
      <c r="B13" s="1"/>
      <c r="C13" s="217"/>
      <c r="D13" s="217"/>
      <c r="E13" s="50" t="s">
        <v>470</v>
      </c>
      <c r="F13" s="1"/>
      <c r="G13" s="1"/>
      <c r="H13" s="78">
        <v>167393339</v>
      </c>
      <c r="I13" s="58">
        <v>50675870</v>
      </c>
      <c r="J13" s="58">
        <v>46743942</v>
      </c>
      <c r="K13" s="58">
        <v>69973527</v>
      </c>
      <c r="L13" s="58">
        <v>22958016</v>
      </c>
      <c r="M13" s="58">
        <v>19413355</v>
      </c>
      <c r="N13" s="58">
        <v>3066139</v>
      </c>
      <c r="O13" s="58">
        <v>478522</v>
      </c>
      <c r="P13" s="58">
        <v>60866331</v>
      </c>
      <c r="Q13" s="58">
        <v>17686206</v>
      </c>
      <c r="R13" s="58">
        <v>41494475</v>
      </c>
      <c r="S13" s="58">
        <v>1685650</v>
      </c>
      <c r="T13" s="58">
        <v>83568992</v>
      </c>
      <c r="U13" s="58">
        <v>13576309</v>
      </c>
      <c r="V13" s="58">
        <v>2183328</v>
      </c>
      <c r="W13" s="197">
        <v>67809355</v>
      </c>
    </row>
    <row r="14" spans="1:24" ht="9" customHeight="1" x14ac:dyDescent="0.15">
      <c r="H14" s="47"/>
      <c r="I14" s="42"/>
      <c r="J14" s="42"/>
      <c r="K14" s="42"/>
      <c r="L14" s="42"/>
      <c r="M14" s="42"/>
      <c r="N14" s="42"/>
      <c r="O14" s="48"/>
      <c r="P14" s="48"/>
      <c r="Q14" s="42"/>
      <c r="R14" s="42"/>
      <c r="S14" s="42"/>
      <c r="T14" s="42"/>
      <c r="U14" s="42"/>
      <c r="V14" s="42"/>
      <c r="W14" s="190"/>
    </row>
    <row r="15" spans="1:24" ht="14.85" customHeight="1" x14ac:dyDescent="0.15">
      <c r="B15" s="209" t="s">
        <v>408</v>
      </c>
      <c r="C15" s="209"/>
      <c r="D15" s="209"/>
      <c r="E15" s="209"/>
      <c r="F15" s="209"/>
      <c r="H15" s="194">
        <v>139429640</v>
      </c>
      <c r="I15" s="195">
        <v>45796598</v>
      </c>
      <c r="J15" s="195">
        <v>44766889</v>
      </c>
      <c r="K15" s="195">
        <v>48866153</v>
      </c>
      <c r="L15" s="195">
        <v>22958016</v>
      </c>
      <c r="M15" s="195">
        <v>19413355</v>
      </c>
      <c r="N15" s="195">
        <v>3066139</v>
      </c>
      <c r="O15" s="195">
        <v>478522</v>
      </c>
      <c r="P15" s="195">
        <v>58990284</v>
      </c>
      <c r="Q15" s="195">
        <v>17469578</v>
      </c>
      <c r="R15" s="195">
        <v>40016570</v>
      </c>
      <c r="S15" s="195">
        <v>1504136</v>
      </c>
      <c r="T15" s="195">
        <v>57481340</v>
      </c>
      <c r="U15" s="195">
        <v>8913665</v>
      </c>
      <c r="V15" s="195">
        <v>1684180</v>
      </c>
      <c r="W15" s="196">
        <v>46883495</v>
      </c>
    </row>
    <row r="16" spans="1:24" ht="14.85" customHeight="1" x14ac:dyDescent="0.15">
      <c r="C16" s="209" t="s">
        <v>335</v>
      </c>
      <c r="D16" s="209"/>
      <c r="E16" s="209"/>
      <c r="F16" s="209"/>
      <c r="H16" s="194">
        <v>39999799</v>
      </c>
      <c r="I16" s="195">
        <v>15004729</v>
      </c>
      <c r="J16" s="195">
        <v>16260150</v>
      </c>
      <c r="K16" s="195">
        <v>8734920</v>
      </c>
      <c r="L16" s="195">
        <v>8498930</v>
      </c>
      <c r="M16" s="195">
        <v>6679322</v>
      </c>
      <c r="N16" s="195">
        <v>1811640</v>
      </c>
      <c r="O16" s="195">
        <v>7968</v>
      </c>
      <c r="P16" s="195">
        <v>20782138</v>
      </c>
      <c r="Q16" s="195">
        <v>6238348</v>
      </c>
      <c r="R16" s="195">
        <v>14313127</v>
      </c>
      <c r="S16" s="195">
        <v>230663</v>
      </c>
      <c r="T16" s="195">
        <v>10718731</v>
      </c>
      <c r="U16" s="195">
        <v>2087059</v>
      </c>
      <c r="V16" s="195">
        <v>135383</v>
      </c>
      <c r="W16" s="196">
        <v>8496289</v>
      </c>
    </row>
    <row r="17" spans="3:24" ht="14.85" customHeight="1" x14ac:dyDescent="0.15">
      <c r="D17" s="209" t="s">
        <v>334</v>
      </c>
      <c r="E17" s="209"/>
      <c r="F17" s="209"/>
      <c r="H17" s="194">
        <v>29281068</v>
      </c>
      <c r="I17" s="195">
        <v>12917670</v>
      </c>
      <c r="J17" s="195">
        <v>16124767</v>
      </c>
      <c r="K17" s="195">
        <v>238631</v>
      </c>
      <c r="L17" s="195">
        <v>8498930</v>
      </c>
      <c r="M17" s="195">
        <v>6679322</v>
      </c>
      <c r="N17" s="195">
        <v>1811640</v>
      </c>
      <c r="O17" s="195">
        <v>7968</v>
      </c>
      <c r="P17" s="195">
        <v>20782138</v>
      </c>
      <c r="Q17" s="195">
        <v>6238348</v>
      </c>
      <c r="R17" s="195">
        <v>14313127</v>
      </c>
      <c r="S17" s="195">
        <v>230663</v>
      </c>
      <c r="T17" s="195" t="s">
        <v>441</v>
      </c>
      <c r="U17" s="195" t="s">
        <v>441</v>
      </c>
      <c r="V17" s="195" t="s">
        <v>441</v>
      </c>
      <c r="W17" s="196" t="s">
        <v>441</v>
      </c>
      <c r="X17" s="24"/>
    </row>
    <row r="18" spans="3:24" ht="14.85" customHeight="1" x14ac:dyDescent="0.15">
      <c r="D18" s="209" t="s">
        <v>333</v>
      </c>
      <c r="E18" s="209"/>
      <c r="F18" s="209"/>
      <c r="H18" s="194">
        <v>10718731</v>
      </c>
      <c r="I18" s="195">
        <v>2087059</v>
      </c>
      <c r="J18" s="195">
        <v>135383</v>
      </c>
      <c r="K18" s="195">
        <v>8496289</v>
      </c>
      <c r="L18" s="195" t="s">
        <v>441</v>
      </c>
      <c r="M18" s="195" t="s">
        <v>441</v>
      </c>
      <c r="N18" s="195" t="s">
        <v>441</v>
      </c>
      <c r="O18" s="195" t="s">
        <v>441</v>
      </c>
      <c r="P18" s="195" t="s">
        <v>441</v>
      </c>
      <c r="Q18" s="195" t="s">
        <v>441</v>
      </c>
      <c r="R18" s="195" t="s">
        <v>441</v>
      </c>
      <c r="S18" s="195" t="s">
        <v>441</v>
      </c>
      <c r="T18" s="195">
        <v>10718731</v>
      </c>
      <c r="U18" s="195">
        <v>2087059</v>
      </c>
      <c r="V18" s="195">
        <v>135383</v>
      </c>
      <c r="W18" s="196">
        <v>8496289</v>
      </c>
    </row>
    <row r="19" spans="3:24" ht="14.85" customHeight="1" x14ac:dyDescent="0.15">
      <c r="C19" s="209" t="s">
        <v>332</v>
      </c>
      <c r="D19" s="209"/>
      <c r="E19" s="209"/>
      <c r="F19" s="209"/>
      <c r="H19" s="194">
        <v>1879282</v>
      </c>
      <c r="I19" s="195">
        <v>889685</v>
      </c>
      <c r="J19" s="195">
        <v>517755</v>
      </c>
      <c r="K19" s="195">
        <v>471842</v>
      </c>
      <c r="L19" s="195" t="s">
        <v>441</v>
      </c>
      <c r="M19" s="195" t="s">
        <v>441</v>
      </c>
      <c r="N19" s="195" t="s">
        <v>441</v>
      </c>
      <c r="O19" s="195" t="s">
        <v>441</v>
      </c>
      <c r="P19" s="195">
        <v>1233160</v>
      </c>
      <c r="Q19" s="195">
        <v>605974</v>
      </c>
      <c r="R19" s="195">
        <v>510265</v>
      </c>
      <c r="S19" s="195">
        <v>116921</v>
      </c>
      <c r="T19" s="195">
        <v>646122</v>
      </c>
      <c r="U19" s="195">
        <v>283711</v>
      </c>
      <c r="V19" s="195">
        <v>7490</v>
      </c>
      <c r="W19" s="196">
        <v>354921</v>
      </c>
    </row>
    <row r="20" spans="3:24" ht="14.85" customHeight="1" x14ac:dyDescent="0.15">
      <c r="C20" s="209" t="s">
        <v>331</v>
      </c>
      <c r="D20" s="209"/>
      <c r="E20" s="209"/>
      <c r="F20" s="209"/>
      <c r="H20" s="194">
        <v>3814734</v>
      </c>
      <c r="I20" s="195">
        <v>1946894</v>
      </c>
      <c r="J20" s="195">
        <v>235921</v>
      </c>
      <c r="K20" s="195">
        <v>1631919</v>
      </c>
      <c r="L20" s="195">
        <v>1065702</v>
      </c>
      <c r="M20" s="195">
        <v>1065702</v>
      </c>
      <c r="N20" s="195" t="s">
        <v>441</v>
      </c>
      <c r="O20" s="195" t="s">
        <v>441</v>
      </c>
      <c r="P20" s="195">
        <v>134648</v>
      </c>
      <c r="Q20" s="195">
        <v>27219</v>
      </c>
      <c r="R20" s="195">
        <v>106694</v>
      </c>
      <c r="S20" s="195">
        <v>735</v>
      </c>
      <c r="T20" s="195">
        <v>2614384</v>
      </c>
      <c r="U20" s="195">
        <v>853973</v>
      </c>
      <c r="V20" s="195">
        <v>129227</v>
      </c>
      <c r="W20" s="196">
        <v>1631184</v>
      </c>
    </row>
    <row r="21" spans="3:24" ht="14.85" customHeight="1" x14ac:dyDescent="0.15">
      <c r="C21" s="209" t="s">
        <v>330</v>
      </c>
      <c r="D21" s="209"/>
      <c r="E21" s="209"/>
      <c r="F21" s="209"/>
      <c r="H21" s="194">
        <v>7751654</v>
      </c>
      <c r="I21" s="195">
        <v>3962169</v>
      </c>
      <c r="J21" s="195">
        <v>2560046</v>
      </c>
      <c r="K21" s="195">
        <v>1229439</v>
      </c>
      <c r="L21" s="195">
        <v>3381317</v>
      </c>
      <c r="M21" s="195">
        <v>2871592</v>
      </c>
      <c r="N21" s="195">
        <v>305835</v>
      </c>
      <c r="O21" s="195">
        <v>203890</v>
      </c>
      <c r="P21" s="195">
        <v>3713941</v>
      </c>
      <c r="Q21" s="195">
        <v>948058</v>
      </c>
      <c r="R21" s="195">
        <v>2202228</v>
      </c>
      <c r="S21" s="195">
        <v>563655</v>
      </c>
      <c r="T21" s="195">
        <v>656396</v>
      </c>
      <c r="U21" s="195">
        <v>142519</v>
      </c>
      <c r="V21" s="195">
        <v>51983</v>
      </c>
      <c r="W21" s="196">
        <v>461894</v>
      </c>
    </row>
    <row r="22" spans="3:24" ht="9" customHeight="1" x14ac:dyDescent="0.15">
      <c r="H22" s="47"/>
      <c r="I22" s="42"/>
      <c r="J22" s="42"/>
      <c r="K22" s="42"/>
      <c r="L22" s="42"/>
      <c r="M22" s="42"/>
      <c r="N22" s="42"/>
      <c r="O22" s="48"/>
      <c r="P22" s="48"/>
      <c r="Q22" s="42"/>
      <c r="R22" s="42"/>
      <c r="S22" s="42"/>
      <c r="T22" s="42"/>
      <c r="U22" s="42"/>
      <c r="V22" s="42"/>
      <c r="W22" s="190"/>
    </row>
    <row r="23" spans="3:24" ht="14.85" customHeight="1" x14ac:dyDescent="0.15">
      <c r="C23" s="209" t="s">
        <v>270</v>
      </c>
      <c r="D23" s="209"/>
      <c r="E23" s="209"/>
      <c r="F23" s="209"/>
      <c r="H23" s="194">
        <v>12738961</v>
      </c>
      <c r="I23" s="195">
        <v>5734268</v>
      </c>
      <c r="J23" s="195">
        <v>3481975</v>
      </c>
      <c r="K23" s="195">
        <v>3522718</v>
      </c>
      <c r="L23" s="195">
        <v>2768842</v>
      </c>
      <c r="M23" s="195">
        <v>2072849</v>
      </c>
      <c r="N23" s="195">
        <v>461441</v>
      </c>
      <c r="O23" s="195">
        <v>234552</v>
      </c>
      <c r="P23" s="195">
        <v>5548399</v>
      </c>
      <c r="Q23" s="195">
        <v>2823898</v>
      </c>
      <c r="R23" s="195">
        <v>2240587</v>
      </c>
      <c r="S23" s="195">
        <v>483914</v>
      </c>
      <c r="T23" s="195">
        <v>4421720</v>
      </c>
      <c r="U23" s="195">
        <v>837521</v>
      </c>
      <c r="V23" s="195">
        <v>779947</v>
      </c>
      <c r="W23" s="196">
        <v>2804252</v>
      </c>
    </row>
    <row r="24" spans="3:24" ht="14.85" customHeight="1" x14ac:dyDescent="0.15">
      <c r="D24" s="209" t="s">
        <v>329</v>
      </c>
      <c r="E24" s="209"/>
      <c r="F24" s="209"/>
      <c r="H24" s="194">
        <v>9147399</v>
      </c>
      <c r="I24" s="195">
        <v>4285591</v>
      </c>
      <c r="J24" s="195">
        <v>2383175</v>
      </c>
      <c r="K24" s="195">
        <v>2478633</v>
      </c>
      <c r="L24" s="195">
        <v>2498879</v>
      </c>
      <c r="M24" s="195">
        <v>1802886</v>
      </c>
      <c r="N24" s="195">
        <v>461441</v>
      </c>
      <c r="O24" s="195">
        <v>234552</v>
      </c>
      <c r="P24" s="195">
        <v>4538055</v>
      </c>
      <c r="Q24" s="195">
        <v>2358078</v>
      </c>
      <c r="R24" s="195">
        <v>1696063</v>
      </c>
      <c r="S24" s="195">
        <v>483914</v>
      </c>
      <c r="T24" s="195">
        <v>2110465</v>
      </c>
      <c r="U24" s="195">
        <v>124627</v>
      </c>
      <c r="V24" s="195">
        <v>225671</v>
      </c>
      <c r="W24" s="196">
        <v>1760167</v>
      </c>
    </row>
    <row r="25" spans="3:24" ht="14.85" customHeight="1" x14ac:dyDescent="0.15">
      <c r="D25" s="209" t="s">
        <v>328</v>
      </c>
      <c r="E25" s="209"/>
      <c r="F25" s="209"/>
      <c r="H25" s="194">
        <v>571812</v>
      </c>
      <c r="I25" s="195">
        <v>350719</v>
      </c>
      <c r="J25" s="195">
        <v>91100</v>
      </c>
      <c r="K25" s="195">
        <v>129993</v>
      </c>
      <c r="L25" s="195">
        <v>233893</v>
      </c>
      <c r="M25" s="195">
        <v>233893</v>
      </c>
      <c r="N25" s="195" t="s">
        <v>441</v>
      </c>
      <c r="O25" s="195" t="s">
        <v>441</v>
      </c>
      <c r="P25" s="195">
        <v>99065</v>
      </c>
      <c r="Q25" s="195">
        <v>34115</v>
      </c>
      <c r="R25" s="195">
        <v>64950</v>
      </c>
      <c r="S25" s="195" t="s">
        <v>441</v>
      </c>
      <c r="T25" s="195">
        <v>238854</v>
      </c>
      <c r="U25" s="195">
        <v>82711</v>
      </c>
      <c r="V25" s="195">
        <v>26150</v>
      </c>
      <c r="W25" s="195">
        <v>129993</v>
      </c>
    </row>
    <row r="26" spans="3:24" ht="14.85" customHeight="1" x14ac:dyDescent="0.15">
      <c r="D26" s="209" t="s">
        <v>327</v>
      </c>
      <c r="E26" s="209"/>
      <c r="F26" s="209"/>
      <c r="H26" s="194">
        <v>355877</v>
      </c>
      <c r="I26" s="195">
        <v>187430</v>
      </c>
      <c r="J26" s="195">
        <v>103829</v>
      </c>
      <c r="K26" s="195">
        <v>64618</v>
      </c>
      <c r="L26" s="195">
        <v>36070</v>
      </c>
      <c r="M26" s="195">
        <v>36070</v>
      </c>
      <c r="N26" s="195" t="s">
        <v>441</v>
      </c>
      <c r="O26" s="195" t="s">
        <v>441</v>
      </c>
      <c r="P26" s="195">
        <v>243361</v>
      </c>
      <c r="Q26" s="195">
        <v>151360</v>
      </c>
      <c r="R26" s="195">
        <v>92001</v>
      </c>
      <c r="S26" s="195" t="s">
        <v>441</v>
      </c>
      <c r="T26" s="195">
        <v>76446</v>
      </c>
      <c r="U26" s="195" t="s">
        <v>441</v>
      </c>
      <c r="V26" s="195">
        <v>11828</v>
      </c>
      <c r="W26" s="195">
        <v>64618</v>
      </c>
    </row>
    <row r="27" spans="3:24" ht="14.85" customHeight="1" x14ac:dyDescent="0.15">
      <c r="D27" s="209" t="s">
        <v>326</v>
      </c>
      <c r="E27" s="209"/>
      <c r="F27" s="209"/>
      <c r="H27" s="194">
        <v>1234555</v>
      </c>
      <c r="I27" s="195">
        <v>714499</v>
      </c>
      <c r="J27" s="195">
        <v>184156</v>
      </c>
      <c r="K27" s="195">
        <v>335900</v>
      </c>
      <c r="L27" s="195" t="s">
        <v>441</v>
      </c>
      <c r="M27" s="195" t="s">
        <v>441</v>
      </c>
      <c r="N27" s="195" t="s">
        <v>441</v>
      </c>
      <c r="O27" s="195" t="s">
        <v>441</v>
      </c>
      <c r="P27" s="195">
        <v>221671</v>
      </c>
      <c r="Q27" s="195">
        <v>105216</v>
      </c>
      <c r="R27" s="195">
        <v>116455</v>
      </c>
      <c r="S27" s="195" t="s">
        <v>441</v>
      </c>
      <c r="T27" s="195">
        <v>1012884</v>
      </c>
      <c r="U27" s="195">
        <v>609283</v>
      </c>
      <c r="V27" s="195">
        <v>67701</v>
      </c>
      <c r="W27" s="195">
        <v>335900</v>
      </c>
    </row>
    <row r="28" spans="3:24" ht="14.85" customHeight="1" x14ac:dyDescent="0.15">
      <c r="D28" s="209" t="s">
        <v>325</v>
      </c>
      <c r="E28" s="209"/>
      <c r="F28" s="209"/>
      <c r="H28" s="194">
        <v>1429318</v>
      </c>
      <c r="I28" s="195">
        <v>196029</v>
      </c>
      <c r="J28" s="195">
        <v>719715</v>
      </c>
      <c r="K28" s="195">
        <v>513574</v>
      </c>
      <c r="L28" s="195" t="s">
        <v>441</v>
      </c>
      <c r="M28" s="195" t="s">
        <v>441</v>
      </c>
      <c r="N28" s="195" t="s">
        <v>441</v>
      </c>
      <c r="O28" s="195" t="s">
        <v>441</v>
      </c>
      <c r="P28" s="195">
        <v>446247</v>
      </c>
      <c r="Q28" s="195">
        <v>175129</v>
      </c>
      <c r="R28" s="195">
        <v>271118</v>
      </c>
      <c r="S28" s="195" t="s">
        <v>441</v>
      </c>
      <c r="T28" s="195">
        <v>983071</v>
      </c>
      <c r="U28" s="195">
        <v>20900</v>
      </c>
      <c r="V28" s="195">
        <v>448597</v>
      </c>
      <c r="W28" s="195">
        <v>513574</v>
      </c>
    </row>
    <row r="29" spans="3:24" ht="9" customHeight="1" x14ac:dyDescent="0.15">
      <c r="H29" s="47"/>
      <c r="I29" s="42"/>
      <c r="J29" s="42"/>
      <c r="K29" s="42"/>
      <c r="L29" s="42"/>
      <c r="M29" s="42"/>
      <c r="N29" s="42"/>
      <c r="O29" s="48"/>
      <c r="P29" s="48"/>
      <c r="Q29" s="42"/>
      <c r="R29" s="42"/>
      <c r="S29" s="42"/>
      <c r="T29" s="42"/>
      <c r="U29" s="42"/>
      <c r="V29" s="42"/>
      <c r="W29" s="190"/>
    </row>
    <row r="30" spans="3:24" ht="14.85" customHeight="1" x14ac:dyDescent="0.15">
      <c r="C30" s="209" t="s">
        <v>324</v>
      </c>
      <c r="D30" s="209"/>
      <c r="E30" s="209"/>
      <c r="F30" s="209"/>
      <c r="H30" s="194">
        <v>2261714</v>
      </c>
      <c r="I30" s="195">
        <v>605911</v>
      </c>
      <c r="J30" s="195">
        <v>308546</v>
      </c>
      <c r="K30" s="195">
        <v>1347257</v>
      </c>
      <c r="L30" s="195" t="s">
        <v>441</v>
      </c>
      <c r="M30" s="195" t="s">
        <v>441</v>
      </c>
      <c r="N30" s="195" t="s">
        <v>441</v>
      </c>
      <c r="O30" s="195" t="s">
        <v>441</v>
      </c>
      <c r="P30" s="195">
        <v>468808</v>
      </c>
      <c r="Q30" s="195">
        <v>179159</v>
      </c>
      <c r="R30" s="195">
        <v>289649</v>
      </c>
      <c r="S30" s="195" t="s">
        <v>441</v>
      </c>
      <c r="T30" s="195">
        <v>1792906</v>
      </c>
      <c r="U30" s="195">
        <v>426752</v>
      </c>
      <c r="V30" s="195">
        <v>18897</v>
      </c>
      <c r="W30" s="195">
        <v>1347257</v>
      </c>
    </row>
    <row r="31" spans="3:24" ht="14.85" customHeight="1" x14ac:dyDescent="0.15">
      <c r="C31" s="209" t="s">
        <v>323</v>
      </c>
      <c r="D31" s="209"/>
      <c r="E31" s="209"/>
      <c r="F31" s="209"/>
      <c r="H31" s="194">
        <v>6229196</v>
      </c>
      <c r="I31" s="195">
        <v>2414341</v>
      </c>
      <c r="J31" s="195">
        <v>314867</v>
      </c>
      <c r="K31" s="195">
        <v>3499988</v>
      </c>
      <c r="L31" s="195">
        <v>414458</v>
      </c>
      <c r="M31" s="195">
        <v>414458</v>
      </c>
      <c r="N31" s="195" t="s">
        <v>441</v>
      </c>
      <c r="O31" s="195" t="s">
        <v>441</v>
      </c>
      <c r="P31" s="195">
        <v>1313589</v>
      </c>
      <c r="Q31" s="195">
        <v>1215108</v>
      </c>
      <c r="R31" s="195">
        <v>98481</v>
      </c>
      <c r="S31" s="195" t="s">
        <v>441</v>
      </c>
      <c r="T31" s="195">
        <v>4501149</v>
      </c>
      <c r="U31" s="195">
        <v>784775</v>
      </c>
      <c r="V31" s="195">
        <v>216386</v>
      </c>
      <c r="W31" s="195">
        <v>3499988</v>
      </c>
    </row>
    <row r="32" spans="3:24" ht="14.85" customHeight="1" x14ac:dyDescent="0.15">
      <c r="C32" s="209" t="s">
        <v>322</v>
      </c>
      <c r="D32" s="209"/>
      <c r="E32" s="209"/>
      <c r="F32" s="209"/>
      <c r="H32" s="194">
        <v>4936258</v>
      </c>
      <c r="I32" s="195">
        <v>1555634</v>
      </c>
      <c r="J32" s="195">
        <v>650275</v>
      </c>
      <c r="K32" s="195">
        <v>2730349</v>
      </c>
      <c r="L32" s="195">
        <v>396104</v>
      </c>
      <c r="M32" s="195">
        <v>396104</v>
      </c>
      <c r="N32" s="195" t="s">
        <v>441</v>
      </c>
      <c r="O32" s="195" t="s">
        <v>441</v>
      </c>
      <c r="P32" s="195">
        <v>1006831</v>
      </c>
      <c r="Q32" s="195">
        <v>533190</v>
      </c>
      <c r="R32" s="195">
        <v>473641</v>
      </c>
      <c r="S32" s="195" t="s">
        <v>441</v>
      </c>
      <c r="T32" s="195">
        <v>3533323</v>
      </c>
      <c r="U32" s="195">
        <v>626340</v>
      </c>
      <c r="V32" s="195">
        <v>176634</v>
      </c>
      <c r="W32" s="195">
        <v>2730349</v>
      </c>
    </row>
    <row r="33" spans="3:24" ht="14.85" customHeight="1" x14ac:dyDescent="0.15">
      <c r="D33" s="209" t="s">
        <v>321</v>
      </c>
      <c r="E33" s="209"/>
      <c r="F33" s="209"/>
      <c r="H33" s="194">
        <v>1580623</v>
      </c>
      <c r="I33" s="195">
        <v>758093</v>
      </c>
      <c r="J33" s="195">
        <v>183017</v>
      </c>
      <c r="K33" s="195">
        <v>639513</v>
      </c>
      <c r="L33" s="195">
        <v>365283</v>
      </c>
      <c r="M33" s="195">
        <v>365283</v>
      </c>
      <c r="N33" s="195" t="s">
        <v>441</v>
      </c>
      <c r="O33" s="195" t="s">
        <v>441</v>
      </c>
      <c r="P33" s="195">
        <v>545490</v>
      </c>
      <c r="Q33" s="195">
        <v>364660</v>
      </c>
      <c r="R33" s="195">
        <v>180830</v>
      </c>
      <c r="S33" s="195" t="s">
        <v>441</v>
      </c>
      <c r="T33" s="195">
        <v>669850</v>
      </c>
      <c r="U33" s="195">
        <v>28150</v>
      </c>
      <c r="V33" s="195">
        <v>2187</v>
      </c>
      <c r="W33" s="195">
        <v>639513</v>
      </c>
    </row>
    <row r="34" spans="3:24" ht="14.85" customHeight="1" x14ac:dyDescent="0.15">
      <c r="D34" s="209" t="s">
        <v>320</v>
      </c>
      <c r="E34" s="209"/>
      <c r="F34" s="209"/>
      <c r="H34" s="194">
        <v>67290</v>
      </c>
      <c r="I34" s="195">
        <v>49055</v>
      </c>
      <c r="J34" s="195">
        <v>18235</v>
      </c>
      <c r="K34" s="195" t="s">
        <v>441</v>
      </c>
      <c r="L34" s="195">
        <v>30821</v>
      </c>
      <c r="M34" s="195">
        <v>30821</v>
      </c>
      <c r="N34" s="195" t="s">
        <v>441</v>
      </c>
      <c r="O34" s="195" t="s">
        <v>441</v>
      </c>
      <c r="P34" s="195">
        <v>36469</v>
      </c>
      <c r="Q34" s="195">
        <v>18234</v>
      </c>
      <c r="R34" s="195">
        <v>18235</v>
      </c>
      <c r="S34" s="195" t="s">
        <v>441</v>
      </c>
      <c r="T34" s="195" t="s">
        <v>441</v>
      </c>
      <c r="U34" s="195" t="s">
        <v>441</v>
      </c>
      <c r="V34" s="195" t="s">
        <v>441</v>
      </c>
      <c r="W34" s="195" t="s">
        <v>441</v>
      </c>
      <c r="X34" s="158"/>
    </row>
    <row r="35" spans="3:24" ht="14.85" customHeight="1" x14ac:dyDescent="0.15">
      <c r="D35" s="209" t="s">
        <v>319</v>
      </c>
      <c r="E35" s="209"/>
      <c r="F35" s="209"/>
      <c r="H35" s="194">
        <v>3288345</v>
      </c>
      <c r="I35" s="195">
        <v>748486</v>
      </c>
      <c r="J35" s="195">
        <v>449023</v>
      </c>
      <c r="K35" s="195">
        <v>2090836</v>
      </c>
      <c r="L35" s="195" t="s">
        <v>441</v>
      </c>
      <c r="M35" s="195" t="s">
        <v>441</v>
      </c>
      <c r="N35" s="195" t="s">
        <v>441</v>
      </c>
      <c r="O35" s="195" t="s">
        <v>441</v>
      </c>
      <c r="P35" s="195">
        <v>424872</v>
      </c>
      <c r="Q35" s="195">
        <v>150296</v>
      </c>
      <c r="R35" s="195">
        <v>274576</v>
      </c>
      <c r="S35" s="195" t="s">
        <v>441</v>
      </c>
      <c r="T35" s="195">
        <v>2863473</v>
      </c>
      <c r="U35" s="195">
        <v>598190</v>
      </c>
      <c r="V35" s="195">
        <v>174447</v>
      </c>
      <c r="W35" s="195">
        <v>2090836</v>
      </c>
    </row>
    <row r="36" spans="3:24" ht="9" customHeight="1" x14ac:dyDescent="0.15">
      <c r="H36" s="47"/>
      <c r="I36" s="42"/>
      <c r="J36" s="42"/>
      <c r="K36" s="42"/>
      <c r="L36" s="42"/>
      <c r="M36" s="42"/>
      <c r="N36" s="42"/>
      <c r="O36" s="48"/>
      <c r="P36" s="48"/>
      <c r="Q36" s="42"/>
      <c r="R36" s="42"/>
      <c r="S36" s="42"/>
      <c r="T36" s="42"/>
      <c r="U36" s="42"/>
      <c r="V36" s="42"/>
      <c r="W36" s="190"/>
    </row>
    <row r="37" spans="3:24" ht="14.85" customHeight="1" x14ac:dyDescent="0.15">
      <c r="C37" s="209" t="s">
        <v>318</v>
      </c>
      <c r="D37" s="209"/>
      <c r="E37" s="209"/>
      <c r="F37" s="209"/>
      <c r="H37" s="194">
        <v>16052030</v>
      </c>
      <c r="I37" s="195">
        <v>5625971</v>
      </c>
      <c r="J37" s="195">
        <v>9295944</v>
      </c>
      <c r="K37" s="195">
        <v>1130115</v>
      </c>
      <c r="L37" s="195">
        <v>2067795</v>
      </c>
      <c r="M37" s="195">
        <v>1702761</v>
      </c>
      <c r="N37" s="195">
        <v>365034</v>
      </c>
      <c r="O37" s="195" t="s">
        <v>441</v>
      </c>
      <c r="P37" s="195">
        <v>12869212</v>
      </c>
      <c r="Q37" s="195">
        <v>3918634</v>
      </c>
      <c r="R37" s="195">
        <v>8853036</v>
      </c>
      <c r="S37" s="195">
        <v>97542</v>
      </c>
      <c r="T37" s="195">
        <v>1115023</v>
      </c>
      <c r="U37" s="195">
        <v>4576</v>
      </c>
      <c r="V37" s="195">
        <v>77874</v>
      </c>
      <c r="W37" s="196">
        <v>1032573</v>
      </c>
    </row>
    <row r="38" spans="3:24" ht="14.85" customHeight="1" x14ac:dyDescent="0.15">
      <c r="D38" s="209" t="s">
        <v>317</v>
      </c>
      <c r="E38" s="209"/>
      <c r="F38" s="209"/>
      <c r="H38" s="194">
        <v>12661170</v>
      </c>
      <c r="I38" s="195">
        <v>4336798</v>
      </c>
      <c r="J38" s="195">
        <v>7253637</v>
      </c>
      <c r="K38" s="195">
        <v>1070735</v>
      </c>
      <c r="L38" s="195">
        <v>1996462</v>
      </c>
      <c r="M38" s="195">
        <v>1631428</v>
      </c>
      <c r="N38" s="195">
        <v>365034</v>
      </c>
      <c r="O38" s="195" t="s">
        <v>441</v>
      </c>
      <c r="P38" s="195">
        <v>9618235</v>
      </c>
      <c r="Q38" s="195">
        <v>2700794</v>
      </c>
      <c r="R38" s="195">
        <v>6842497</v>
      </c>
      <c r="S38" s="195">
        <v>74944</v>
      </c>
      <c r="T38" s="195">
        <v>1046473</v>
      </c>
      <c r="U38" s="195">
        <v>4576</v>
      </c>
      <c r="V38" s="195">
        <v>46106</v>
      </c>
      <c r="W38" s="196">
        <v>995791</v>
      </c>
    </row>
    <row r="39" spans="3:24" ht="14.85" customHeight="1" x14ac:dyDescent="0.15">
      <c r="D39" s="209" t="s">
        <v>316</v>
      </c>
      <c r="E39" s="209"/>
      <c r="F39" s="209"/>
      <c r="H39" s="194">
        <v>2637461</v>
      </c>
      <c r="I39" s="195">
        <v>926109</v>
      </c>
      <c r="J39" s="195">
        <v>1659069</v>
      </c>
      <c r="K39" s="195">
        <v>52283</v>
      </c>
      <c r="L39" s="195" t="s">
        <v>441</v>
      </c>
      <c r="M39" s="195" t="s">
        <v>441</v>
      </c>
      <c r="N39" s="195" t="s">
        <v>441</v>
      </c>
      <c r="O39" s="195" t="s">
        <v>441</v>
      </c>
      <c r="P39" s="195">
        <v>2581008</v>
      </c>
      <c r="Q39" s="195">
        <v>926109</v>
      </c>
      <c r="R39" s="195">
        <v>1632301</v>
      </c>
      <c r="S39" s="195">
        <v>22598</v>
      </c>
      <c r="T39" s="195">
        <v>56453</v>
      </c>
      <c r="U39" s="195" t="s">
        <v>441</v>
      </c>
      <c r="V39" s="195">
        <v>26768</v>
      </c>
      <c r="W39" s="196">
        <v>29685</v>
      </c>
    </row>
    <row r="40" spans="3:24" ht="14.85" customHeight="1" x14ac:dyDescent="0.15">
      <c r="D40" s="209" t="s">
        <v>315</v>
      </c>
      <c r="E40" s="209"/>
      <c r="F40" s="209"/>
      <c r="H40" s="194">
        <v>753399</v>
      </c>
      <c r="I40" s="195">
        <v>363064</v>
      </c>
      <c r="J40" s="195">
        <v>383238</v>
      </c>
      <c r="K40" s="195">
        <v>7097</v>
      </c>
      <c r="L40" s="195">
        <v>71333</v>
      </c>
      <c r="M40" s="195">
        <v>71333</v>
      </c>
      <c r="N40" s="195" t="s">
        <v>441</v>
      </c>
      <c r="O40" s="195" t="s">
        <v>441</v>
      </c>
      <c r="P40" s="195">
        <v>669969</v>
      </c>
      <c r="Q40" s="195">
        <v>291731</v>
      </c>
      <c r="R40" s="195">
        <v>378238</v>
      </c>
      <c r="S40" s="195" t="s">
        <v>441</v>
      </c>
      <c r="T40" s="195">
        <v>12097</v>
      </c>
      <c r="U40" s="195" t="s">
        <v>441</v>
      </c>
      <c r="V40" s="195">
        <v>5000</v>
      </c>
      <c r="W40" s="195">
        <v>7097</v>
      </c>
    </row>
    <row r="41" spans="3:24" ht="9" customHeight="1" x14ac:dyDescent="0.15">
      <c r="H41" s="47"/>
      <c r="I41" s="42"/>
      <c r="J41" s="42"/>
      <c r="K41" s="42"/>
      <c r="L41" s="42"/>
      <c r="M41" s="42"/>
      <c r="N41" s="42"/>
      <c r="O41" s="48"/>
      <c r="P41" s="48"/>
      <c r="Q41" s="42"/>
      <c r="R41" s="42"/>
      <c r="S41" s="42"/>
      <c r="T41" s="42"/>
      <c r="U41" s="42"/>
      <c r="V41" s="42"/>
      <c r="W41" s="190"/>
    </row>
    <row r="42" spans="3:24" ht="14.85" customHeight="1" x14ac:dyDescent="0.15">
      <c r="C42" s="209" t="s">
        <v>314</v>
      </c>
      <c r="D42" s="209"/>
      <c r="E42" s="209"/>
      <c r="F42" s="209"/>
      <c r="H42" s="194">
        <v>381679</v>
      </c>
      <c r="I42" s="195">
        <v>64021</v>
      </c>
      <c r="J42" s="195">
        <v>281891</v>
      </c>
      <c r="K42" s="195">
        <v>35767</v>
      </c>
      <c r="L42" s="195" t="s">
        <v>441</v>
      </c>
      <c r="M42" s="195" t="s">
        <v>441</v>
      </c>
      <c r="N42" s="195" t="s">
        <v>441</v>
      </c>
      <c r="O42" s="195" t="s">
        <v>441</v>
      </c>
      <c r="P42" s="195">
        <v>339970</v>
      </c>
      <c r="Q42" s="195">
        <v>53131</v>
      </c>
      <c r="R42" s="195">
        <v>276133</v>
      </c>
      <c r="S42" s="195">
        <v>10706</v>
      </c>
      <c r="T42" s="195">
        <v>41709</v>
      </c>
      <c r="U42" s="195">
        <v>10890</v>
      </c>
      <c r="V42" s="195">
        <v>5758</v>
      </c>
      <c r="W42" s="195">
        <v>25061</v>
      </c>
    </row>
    <row r="43" spans="3:24" ht="14.85" customHeight="1" x14ac:dyDescent="0.15">
      <c r="C43" s="209" t="s">
        <v>313</v>
      </c>
      <c r="D43" s="209"/>
      <c r="E43" s="209"/>
      <c r="F43" s="209"/>
      <c r="H43" s="194">
        <v>25748915</v>
      </c>
      <c r="I43" s="195">
        <v>4446367</v>
      </c>
      <c r="J43" s="195">
        <v>6839262</v>
      </c>
      <c r="K43" s="195">
        <v>14463286</v>
      </c>
      <c r="L43" s="195">
        <v>1675691</v>
      </c>
      <c r="M43" s="195">
        <v>1675691</v>
      </c>
      <c r="N43" s="195" t="s">
        <v>441</v>
      </c>
      <c r="O43" s="195" t="s">
        <v>441</v>
      </c>
      <c r="P43" s="195">
        <v>7077142</v>
      </c>
      <c r="Q43" s="195">
        <v>268039</v>
      </c>
      <c r="R43" s="195">
        <v>6809103</v>
      </c>
      <c r="S43" s="195" t="s">
        <v>441</v>
      </c>
      <c r="T43" s="195">
        <v>16996082</v>
      </c>
      <c r="U43" s="195">
        <v>2502637</v>
      </c>
      <c r="V43" s="195">
        <v>30159</v>
      </c>
      <c r="W43" s="195">
        <v>14463286</v>
      </c>
    </row>
    <row r="44" spans="3:24" ht="14.85" customHeight="1" x14ac:dyDescent="0.15">
      <c r="C44" s="209" t="s">
        <v>312</v>
      </c>
      <c r="D44" s="209"/>
      <c r="E44" s="209"/>
      <c r="F44" s="209"/>
      <c r="H44" s="194" t="s">
        <v>441</v>
      </c>
      <c r="I44" s="195" t="s">
        <v>441</v>
      </c>
      <c r="J44" s="195" t="s">
        <v>441</v>
      </c>
      <c r="K44" s="195" t="s">
        <v>441</v>
      </c>
      <c r="L44" s="195" t="s">
        <v>441</v>
      </c>
      <c r="M44" s="195" t="s">
        <v>441</v>
      </c>
      <c r="N44" s="195" t="s">
        <v>441</v>
      </c>
      <c r="O44" s="195" t="s">
        <v>441</v>
      </c>
      <c r="P44" s="195" t="s">
        <v>441</v>
      </c>
      <c r="Q44" s="195" t="s">
        <v>441</v>
      </c>
      <c r="R44" s="195" t="s">
        <v>441</v>
      </c>
      <c r="S44" s="195" t="s">
        <v>441</v>
      </c>
      <c r="T44" s="195" t="s">
        <v>441</v>
      </c>
      <c r="U44" s="195" t="s">
        <v>441</v>
      </c>
      <c r="V44" s="195" t="s">
        <v>441</v>
      </c>
      <c r="W44" s="196" t="s">
        <v>441</v>
      </c>
    </row>
    <row r="45" spans="3:24" ht="14.85" customHeight="1" x14ac:dyDescent="0.15">
      <c r="C45" s="209" t="s">
        <v>311</v>
      </c>
      <c r="D45" s="209"/>
      <c r="E45" s="209"/>
      <c r="F45" s="209"/>
      <c r="H45" s="194">
        <v>367029</v>
      </c>
      <c r="I45" s="195">
        <v>44106</v>
      </c>
      <c r="J45" s="195">
        <v>284012</v>
      </c>
      <c r="K45" s="195">
        <v>38911</v>
      </c>
      <c r="L45" s="195" t="s">
        <v>441</v>
      </c>
      <c r="M45" s="195" t="s">
        <v>441</v>
      </c>
      <c r="N45" s="195" t="s">
        <v>441</v>
      </c>
      <c r="O45" s="195" t="s">
        <v>441</v>
      </c>
      <c r="P45" s="195">
        <v>320501</v>
      </c>
      <c r="Q45" s="195">
        <v>40489</v>
      </c>
      <c r="R45" s="195">
        <v>280012</v>
      </c>
      <c r="S45" s="195" t="s">
        <v>441</v>
      </c>
      <c r="T45" s="195">
        <v>46528</v>
      </c>
      <c r="U45" s="195">
        <v>3617</v>
      </c>
      <c r="V45" s="195">
        <v>4000</v>
      </c>
      <c r="W45" s="195">
        <v>38911</v>
      </c>
    </row>
    <row r="46" spans="3:24" ht="14.85" customHeight="1" x14ac:dyDescent="0.15">
      <c r="C46" s="209" t="s">
        <v>310</v>
      </c>
      <c r="D46" s="209"/>
      <c r="E46" s="209"/>
      <c r="F46" s="209"/>
      <c r="H46" s="194">
        <v>5723704</v>
      </c>
      <c r="I46" s="195">
        <v>1105581</v>
      </c>
      <c r="J46" s="195">
        <v>437815</v>
      </c>
      <c r="K46" s="195">
        <v>4180308</v>
      </c>
      <c r="L46" s="195">
        <v>960519</v>
      </c>
      <c r="M46" s="195">
        <v>960519</v>
      </c>
      <c r="N46" s="195" t="s">
        <v>441</v>
      </c>
      <c r="O46" s="195" t="s">
        <v>441</v>
      </c>
      <c r="P46" s="195">
        <v>437815</v>
      </c>
      <c r="Q46" s="195" t="s">
        <v>441</v>
      </c>
      <c r="R46" s="195">
        <v>437815</v>
      </c>
      <c r="S46" s="195" t="s">
        <v>441</v>
      </c>
      <c r="T46" s="195">
        <v>4325370</v>
      </c>
      <c r="U46" s="195">
        <v>145062</v>
      </c>
      <c r="V46" s="195" t="s">
        <v>441</v>
      </c>
      <c r="W46" s="195">
        <v>4180308</v>
      </c>
    </row>
    <row r="47" spans="3:24" ht="14.85" customHeight="1" x14ac:dyDescent="0.15">
      <c r="C47" s="209" t="s">
        <v>309</v>
      </c>
      <c r="D47" s="209"/>
      <c r="E47" s="209"/>
      <c r="F47" s="209"/>
      <c r="H47" s="194">
        <v>490974</v>
      </c>
      <c r="I47" s="195">
        <v>400897</v>
      </c>
      <c r="J47" s="195">
        <v>90077</v>
      </c>
      <c r="K47" s="195" t="s">
        <v>441</v>
      </c>
      <c r="L47" s="195">
        <v>490974</v>
      </c>
      <c r="M47" s="195">
        <v>400897</v>
      </c>
      <c r="N47" s="195">
        <v>90077</v>
      </c>
      <c r="O47" s="195" t="s">
        <v>441</v>
      </c>
      <c r="P47" s="195" t="s">
        <v>441</v>
      </c>
      <c r="Q47" s="195" t="s">
        <v>441</v>
      </c>
      <c r="R47" s="195" t="s">
        <v>441</v>
      </c>
      <c r="S47" s="195" t="s">
        <v>441</v>
      </c>
      <c r="T47" s="195" t="s">
        <v>441</v>
      </c>
      <c r="U47" s="195" t="s">
        <v>441</v>
      </c>
      <c r="V47" s="195" t="s">
        <v>441</v>
      </c>
      <c r="W47" s="196" t="s">
        <v>441</v>
      </c>
    </row>
    <row r="48" spans="3:24" ht="14.85" customHeight="1" x14ac:dyDescent="0.15">
      <c r="C48" s="209" t="s">
        <v>308</v>
      </c>
      <c r="D48" s="209"/>
      <c r="E48" s="209"/>
      <c r="F48" s="209"/>
      <c r="H48" s="194">
        <v>226461</v>
      </c>
      <c r="I48" s="195">
        <v>162237</v>
      </c>
      <c r="J48" s="195">
        <v>32112</v>
      </c>
      <c r="K48" s="195">
        <v>32112</v>
      </c>
      <c r="L48" s="195">
        <v>226461</v>
      </c>
      <c r="M48" s="195">
        <v>162237</v>
      </c>
      <c r="N48" s="195">
        <v>32112</v>
      </c>
      <c r="O48" s="195">
        <v>32112</v>
      </c>
      <c r="P48" s="195" t="s">
        <v>441</v>
      </c>
      <c r="Q48" s="195" t="s">
        <v>441</v>
      </c>
      <c r="R48" s="195" t="s">
        <v>441</v>
      </c>
      <c r="S48" s="195" t="s">
        <v>441</v>
      </c>
      <c r="T48" s="195" t="s">
        <v>441</v>
      </c>
      <c r="U48" s="195" t="s">
        <v>441</v>
      </c>
      <c r="V48" s="195" t="s">
        <v>441</v>
      </c>
      <c r="W48" s="196" t="s">
        <v>441</v>
      </c>
    </row>
    <row r="49" spans="1:23" ht="14.85" customHeight="1" x14ac:dyDescent="0.15">
      <c r="C49" s="209" t="s">
        <v>307</v>
      </c>
      <c r="D49" s="209"/>
      <c r="E49" s="209"/>
      <c r="F49" s="209"/>
      <c r="H49" s="194">
        <v>10827250</v>
      </c>
      <c r="I49" s="195">
        <v>1833787</v>
      </c>
      <c r="J49" s="195">
        <v>3176241</v>
      </c>
      <c r="K49" s="195">
        <v>5817222</v>
      </c>
      <c r="L49" s="195">
        <v>1011223</v>
      </c>
      <c r="M49" s="195">
        <v>1011223</v>
      </c>
      <c r="N49" s="195" t="s">
        <v>441</v>
      </c>
      <c r="O49" s="195" t="s">
        <v>441</v>
      </c>
      <c r="P49" s="195">
        <v>3744130</v>
      </c>
      <c r="Q49" s="195">
        <v>618331</v>
      </c>
      <c r="R49" s="195">
        <v>3125799</v>
      </c>
      <c r="S49" s="195" t="s">
        <v>441</v>
      </c>
      <c r="T49" s="195">
        <v>6071897</v>
      </c>
      <c r="U49" s="195">
        <v>204233</v>
      </c>
      <c r="V49" s="195">
        <v>50442</v>
      </c>
      <c r="W49" s="196">
        <v>5817222</v>
      </c>
    </row>
    <row r="50" spans="1:23" ht="9" customHeight="1" x14ac:dyDescent="0.15">
      <c r="H50" s="47"/>
      <c r="I50" s="42"/>
      <c r="J50" s="42"/>
      <c r="K50" s="42"/>
      <c r="L50" s="42"/>
      <c r="M50" s="42"/>
      <c r="N50" s="42"/>
      <c r="O50" s="48"/>
      <c r="P50" s="48"/>
      <c r="Q50" s="42"/>
      <c r="R50" s="42"/>
      <c r="S50" s="42"/>
      <c r="T50" s="42"/>
      <c r="U50" s="42"/>
      <c r="V50" s="42"/>
      <c r="W50" s="190"/>
    </row>
    <row r="51" spans="1:23" ht="14.85" customHeight="1" x14ac:dyDescent="0.15">
      <c r="B51" s="209" t="s">
        <v>409</v>
      </c>
      <c r="C51" s="209"/>
      <c r="D51" s="209"/>
      <c r="E51" s="209"/>
      <c r="F51" s="209"/>
      <c r="H51" s="194">
        <v>25856764</v>
      </c>
      <c r="I51" s="195">
        <v>4870763</v>
      </c>
      <c r="J51" s="195">
        <v>1977053</v>
      </c>
      <c r="K51" s="195">
        <v>19008948</v>
      </c>
      <c r="L51" s="195" t="s">
        <v>441</v>
      </c>
      <c r="M51" s="195" t="s">
        <v>441</v>
      </c>
      <c r="N51" s="195" t="s">
        <v>441</v>
      </c>
      <c r="O51" s="195" t="s">
        <v>441</v>
      </c>
      <c r="P51" s="195">
        <v>1876047</v>
      </c>
      <c r="Q51" s="195">
        <v>216628</v>
      </c>
      <c r="R51" s="195">
        <v>1477905</v>
      </c>
      <c r="S51" s="195">
        <v>181514</v>
      </c>
      <c r="T51" s="195">
        <v>23980717</v>
      </c>
      <c r="U51" s="195">
        <v>4654135</v>
      </c>
      <c r="V51" s="195">
        <v>499148</v>
      </c>
      <c r="W51" s="196">
        <v>18827434</v>
      </c>
    </row>
    <row r="52" spans="1:23" ht="14.85" customHeight="1" x14ac:dyDescent="0.15">
      <c r="A52" s="80" t="s">
        <v>306</v>
      </c>
      <c r="D52" s="209" t="s">
        <v>305</v>
      </c>
      <c r="E52" s="209"/>
      <c r="F52" s="209"/>
      <c r="H52" s="194">
        <v>9312948</v>
      </c>
      <c r="I52" s="195">
        <v>1252536</v>
      </c>
      <c r="J52" s="195">
        <v>79639</v>
      </c>
      <c r="K52" s="195">
        <v>7980773</v>
      </c>
      <c r="L52" s="195" t="s">
        <v>441</v>
      </c>
      <c r="M52" s="195" t="s">
        <v>441</v>
      </c>
      <c r="N52" s="195" t="s">
        <v>441</v>
      </c>
      <c r="O52" s="195" t="s">
        <v>441</v>
      </c>
      <c r="P52" s="195" t="s">
        <v>441</v>
      </c>
      <c r="Q52" s="195" t="s">
        <v>441</v>
      </c>
      <c r="R52" s="195" t="s">
        <v>441</v>
      </c>
      <c r="S52" s="195" t="s">
        <v>441</v>
      </c>
      <c r="T52" s="195">
        <v>9312948</v>
      </c>
      <c r="U52" s="195">
        <v>1252536</v>
      </c>
      <c r="V52" s="195">
        <v>79639</v>
      </c>
      <c r="W52" s="195">
        <v>7980773</v>
      </c>
    </row>
    <row r="53" spans="1:23" ht="14.85" customHeight="1" x14ac:dyDescent="0.15">
      <c r="D53" s="209" t="s">
        <v>304</v>
      </c>
      <c r="E53" s="209"/>
      <c r="F53" s="209"/>
      <c r="H53" s="194">
        <v>273123</v>
      </c>
      <c r="I53" s="195">
        <v>11100</v>
      </c>
      <c r="J53" s="195">
        <v>262023</v>
      </c>
      <c r="K53" s="195" t="s">
        <v>441</v>
      </c>
      <c r="L53" s="195" t="s">
        <v>441</v>
      </c>
      <c r="M53" s="195" t="s">
        <v>441</v>
      </c>
      <c r="N53" s="195" t="s">
        <v>441</v>
      </c>
      <c r="O53" s="195" t="s">
        <v>441</v>
      </c>
      <c r="P53" s="195" t="s">
        <v>441</v>
      </c>
      <c r="Q53" s="195" t="s">
        <v>441</v>
      </c>
      <c r="R53" s="195" t="s">
        <v>441</v>
      </c>
      <c r="S53" s="195" t="s">
        <v>441</v>
      </c>
      <c r="T53" s="195">
        <v>273123</v>
      </c>
      <c r="U53" s="195">
        <v>11100</v>
      </c>
      <c r="V53" s="195">
        <v>262023</v>
      </c>
      <c r="W53" s="195" t="s">
        <v>441</v>
      </c>
    </row>
    <row r="54" spans="1:23" ht="14.85" customHeight="1" x14ac:dyDescent="0.15">
      <c r="D54" s="209" t="s">
        <v>303</v>
      </c>
      <c r="E54" s="209"/>
      <c r="F54" s="209"/>
      <c r="H54" s="194">
        <v>6071</v>
      </c>
      <c r="I54" s="195" t="s">
        <v>441</v>
      </c>
      <c r="J54" s="195" t="s">
        <v>441</v>
      </c>
      <c r="K54" s="195">
        <v>6071</v>
      </c>
      <c r="L54" s="195" t="s">
        <v>441</v>
      </c>
      <c r="M54" s="195" t="s">
        <v>441</v>
      </c>
      <c r="N54" s="195" t="s">
        <v>441</v>
      </c>
      <c r="O54" s="195" t="s">
        <v>441</v>
      </c>
      <c r="P54" s="195" t="s">
        <v>441</v>
      </c>
      <c r="Q54" s="195" t="s">
        <v>441</v>
      </c>
      <c r="R54" s="195" t="s">
        <v>441</v>
      </c>
      <c r="S54" s="195" t="s">
        <v>441</v>
      </c>
      <c r="T54" s="195">
        <v>6071</v>
      </c>
      <c r="U54" s="195" t="s">
        <v>441</v>
      </c>
      <c r="V54" s="195" t="s">
        <v>441</v>
      </c>
      <c r="W54" s="195">
        <v>6071</v>
      </c>
    </row>
    <row r="55" spans="1:23" ht="14.85" customHeight="1" x14ac:dyDescent="0.15">
      <c r="D55" s="209" t="s">
        <v>302</v>
      </c>
      <c r="E55" s="209"/>
      <c r="F55" s="209"/>
      <c r="H55" s="194">
        <v>6180880</v>
      </c>
      <c r="I55" s="195">
        <v>30012</v>
      </c>
      <c r="J55" s="195">
        <v>1190039</v>
      </c>
      <c r="K55" s="195">
        <v>4960829</v>
      </c>
      <c r="L55" s="195" t="s">
        <v>441</v>
      </c>
      <c r="M55" s="195" t="s">
        <v>441</v>
      </c>
      <c r="N55" s="195" t="s">
        <v>441</v>
      </c>
      <c r="O55" s="195" t="s">
        <v>441</v>
      </c>
      <c r="P55" s="195">
        <v>1186491</v>
      </c>
      <c r="Q55" s="195" t="s">
        <v>441</v>
      </c>
      <c r="R55" s="195">
        <v>1186491</v>
      </c>
      <c r="S55" s="195" t="s">
        <v>441</v>
      </c>
      <c r="T55" s="195">
        <v>4994389</v>
      </c>
      <c r="U55" s="195">
        <v>30012</v>
      </c>
      <c r="V55" s="195">
        <v>3548</v>
      </c>
      <c r="W55" s="195">
        <v>4960829</v>
      </c>
    </row>
    <row r="56" spans="1:23" ht="14.85" customHeight="1" x14ac:dyDescent="0.15">
      <c r="D56" s="209" t="s">
        <v>301</v>
      </c>
      <c r="E56" s="209"/>
      <c r="F56" s="209"/>
      <c r="H56" s="194">
        <v>9675242</v>
      </c>
      <c r="I56" s="195">
        <v>3577115</v>
      </c>
      <c r="J56" s="195">
        <v>267612</v>
      </c>
      <c r="K56" s="195">
        <v>5830515</v>
      </c>
      <c r="L56" s="195" t="s">
        <v>441</v>
      </c>
      <c r="M56" s="195" t="s">
        <v>441</v>
      </c>
      <c r="N56" s="195" t="s">
        <v>441</v>
      </c>
      <c r="O56" s="195" t="s">
        <v>441</v>
      </c>
      <c r="P56" s="195">
        <v>521851</v>
      </c>
      <c r="Q56" s="195">
        <v>216628</v>
      </c>
      <c r="R56" s="195">
        <v>123709</v>
      </c>
      <c r="S56" s="195">
        <v>181514</v>
      </c>
      <c r="T56" s="195">
        <v>9153391</v>
      </c>
      <c r="U56" s="195">
        <v>3360487</v>
      </c>
      <c r="V56" s="195">
        <v>143903</v>
      </c>
      <c r="W56" s="196">
        <v>5649001</v>
      </c>
    </row>
    <row r="57" spans="1:23" ht="9" customHeight="1" x14ac:dyDescent="0.15">
      <c r="H57" s="47"/>
      <c r="I57" s="42"/>
      <c r="J57" s="42"/>
      <c r="K57" s="42"/>
      <c r="L57" s="42"/>
      <c r="M57" s="42"/>
      <c r="N57" s="42"/>
      <c r="O57" s="48"/>
      <c r="P57" s="48"/>
      <c r="Q57" s="42"/>
      <c r="R57" s="42"/>
      <c r="S57" s="42"/>
      <c r="T57" s="42"/>
      <c r="U57" s="42"/>
      <c r="V57" s="42"/>
      <c r="W57" s="190"/>
    </row>
    <row r="58" spans="1:23" ht="14.85" customHeight="1" x14ac:dyDescent="0.15">
      <c r="B58" s="209" t="s">
        <v>410</v>
      </c>
      <c r="C58" s="209"/>
      <c r="D58" s="209"/>
      <c r="E58" s="209"/>
      <c r="F58" s="209"/>
      <c r="H58" s="198">
        <v>2024428</v>
      </c>
      <c r="I58" s="199" t="s">
        <v>441</v>
      </c>
      <c r="J58" s="199" t="s">
        <v>441</v>
      </c>
      <c r="K58" s="199">
        <v>2024428</v>
      </c>
      <c r="L58" s="199" t="s">
        <v>441</v>
      </c>
      <c r="M58" s="199" t="s">
        <v>441</v>
      </c>
      <c r="N58" s="199" t="s">
        <v>441</v>
      </c>
      <c r="O58" s="199" t="s">
        <v>441</v>
      </c>
      <c r="P58" s="199" t="s">
        <v>441</v>
      </c>
      <c r="Q58" s="199" t="s">
        <v>441</v>
      </c>
      <c r="R58" s="199" t="s">
        <v>441</v>
      </c>
      <c r="S58" s="199" t="s">
        <v>441</v>
      </c>
      <c r="T58" s="199">
        <v>2024428</v>
      </c>
      <c r="U58" s="199" t="s">
        <v>441</v>
      </c>
      <c r="V58" s="199" t="s">
        <v>441</v>
      </c>
      <c r="W58" s="199">
        <v>2024428</v>
      </c>
    </row>
    <row r="59" spans="1:23" ht="9" customHeight="1" x14ac:dyDescent="0.15">
      <c r="H59" s="47"/>
      <c r="I59" s="42"/>
      <c r="J59" s="42"/>
      <c r="K59" s="42"/>
      <c r="L59" s="42"/>
      <c r="M59" s="42"/>
      <c r="N59" s="42"/>
      <c r="O59" s="48"/>
      <c r="P59" s="48"/>
      <c r="Q59" s="42"/>
      <c r="R59" s="42"/>
      <c r="S59" s="42"/>
      <c r="T59" s="42"/>
      <c r="U59" s="42"/>
      <c r="V59" s="42"/>
      <c r="W59" s="190"/>
    </row>
    <row r="60" spans="1:23" ht="14.85" customHeight="1" x14ac:dyDescent="0.15">
      <c r="B60" s="209" t="s">
        <v>411</v>
      </c>
      <c r="C60" s="209"/>
      <c r="D60" s="209"/>
      <c r="E60" s="209"/>
      <c r="F60" s="209"/>
      <c r="H60" s="194">
        <v>79032</v>
      </c>
      <c r="I60" s="195">
        <v>8509</v>
      </c>
      <c r="J60" s="195" t="s">
        <v>441</v>
      </c>
      <c r="K60" s="195">
        <v>70523</v>
      </c>
      <c r="L60" s="195" t="s">
        <v>441</v>
      </c>
      <c r="M60" s="195" t="s">
        <v>441</v>
      </c>
      <c r="N60" s="195" t="s">
        <v>441</v>
      </c>
      <c r="O60" s="195" t="s">
        <v>441</v>
      </c>
      <c r="P60" s="195" t="s">
        <v>441</v>
      </c>
      <c r="Q60" s="195" t="s">
        <v>441</v>
      </c>
      <c r="R60" s="195" t="s">
        <v>441</v>
      </c>
      <c r="S60" s="195" t="s">
        <v>441</v>
      </c>
      <c r="T60" s="195">
        <v>79032</v>
      </c>
      <c r="U60" s="195">
        <v>8509</v>
      </c>
      <c r="V60" s="195" t="s">
        <v>441</v>
      </c>
      <c r="W60" s="195">
        <v>70523</v>
      </c>
    </row>
    <row r="61" spans="1:23" ht="6" customHeight="1" thickBot="1" x14ac:dyDescent="0.2">
      <c r="A61" s="93"/>
      <c r="B61" s="93"/>
      <c r="C61" s="93"/>
      <c r="D61" s="93"/>
      <c r="E61" s="93"/>
      <c r="F61" s="93"/>
      <c r="G61" s="93"/>
      <c r="H61" s="94"/>
      <c r="I61" s="93"/>
      <c r="J61" s="93"/>
      <c r="K61" s="93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200"/>
    </row>
    <row r="62" spans="1:23" ht="13.5" customHeight="1" x14ac:dyDescent="0.15">
      <c r="A62" s="80" t="s">
        <v>412</v>
      </c>
    </row>
    <row r="63" spans="1:23" ht="13.5" customHeight="1" x14ac:dyDescent="0.15">
      <c r="A63" s="80" t="s">
        <v>300</v>
      </c>
    </row>
    <row r="64" spans="1:23" ht="13.5" customHeight="1" x14ac:dyDescent="0.15">
      <c r="A64" s="80" t="s">
        <v>413</v>
      </c>
    </row>
  </sheetData>
  <mergeCells count="48">
    <mergeCell ref="T5:T6"/>
    <mergeCell ref="D28:F28"/>
    <mergeCell ref="C32:F32"/>
    <mergeCell ref="D35:F35"/>
    <mergeCell ref="D40:F40"/>
    <mergeCell ref="D34:F34"/>
    <mergeCell ref="D39:F39"/>
    <mergeCell ref="C31:F31"/>
    <mergeCell ref="C30:F30"/>
    <mergeCell ref="D33:F33"/>
    <mergeCell ref="C37:F37"/>
    <mergeCell ref="D38:F38"/>
    <mergeCell ref="H4:H6"/>
    <mergeCell ref="I4:K5"/>
    <mergeCell ref="L5:L6"/>
    <mergeCell ref="P5:P6"/>
    <mergeCell ref="D27:F27"/>
    <mergeCell ref="C21:F21"/>
    <mergeCell ref="D26:F26"/>
    <mergeCell ref="D18:F18"/>
    <mergeCell ref="C20:F20"/>
    <mergeCell ref="D25:F25"/>
    <mergeCell ref="C8:D8"/>
    <mergeCell ref="C10:D10"/>
    <mergeCell ref="C11:D11"/>
    <mergeCell ref="C13:D13"/>
    <mergeCell ref="B15:F15"/>
    <mergeCell ref="C16:F16"/>
    <mergeCell ref="D17:F17"/>
    <mergeCell ref="C19:F19"/>
    <mergeCell ref="C23:F23"/>
    <mergeCell ref="D24:F24"/>
    <mergeCell ref="C42:F42"/>
    <mergeCell ref="B51:F51"/>
    <mergeCell ref="D52:F52"/>
    <mergeCell ref="B58:F58"/>
    <mergeCell ref="B60:F60"/>
    <mergeCell ref="C43:F43"/>
    <mergeCell ref="D53:F53"/>
    <mergeCell ref="D56:F56"/>
    <mergeCell ref="D55:F55"/>
    <mergeCell ref="C44:F44"/>
    <mergeCell ref="C45:F45"/>
    <mergeCell ref="C46:F46"/>
    <mergeCell ref="C47:F47"/>
    <mergeCell ref="C48:F48"/>
    <mergeCell ref="C49:F49"/>
    <mergeCell ref="D54:F54"/>
  </mergeCells>
  <phoneticPr fontId="9"/>
  <hyperlinks>
    <hyperlink ref="X1" location="'財政'!A1" display="目次（項目一覧表）へ戻る" xr:uid="{CBE87E37-5F76-4DC9-9CFB-08ADA36A796C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9" fitToWidth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fitToPage="1"/>
  </sheetPr>
  <dimension ref="A1:J2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80" customWidth="1"/>
    <col min="2" max="2" width="2.6640625" style="80" customWidth="1"/>
    <col min="3" max="3" width="5.6640625" style="80" customWidth="1"/>
    <col min="4" max="9" width="16.33203125" style="80" customWidth="1"/>
    <col min="10" max="10" width="23.44140625" style="80" bestFit="1" customWidth="1"/>
    <col min="11" max="16384" width="10.6640625" style="80"/>
  </cols>
  <sheetData>
    <row r="1" spans="1:10" ht="12" customHeight="1" x14ac:dyDescent="0.15">
      <c r="A1" s="80" t="s">
        <v>467</v>
      </c>
      <c r="J1" s="96" t="s">
        <v>491</v>
      </c>
    </row>
    <row r="2" spans="1:10" ht="21" customHeight="1" x14ac:dyDescent="0.15"/>
    <row r="3" spans="1:10" ht="30" customHeight="1" thickBot="1" x14ac:dyDescent="0.2">
      <c r="A3" s="2" t="s">
        <v>361</v>
      </c>
      <c r="I3" s="81" t="s">
        <v>360</v>
      </c>
    </row>
    <row r="4" spans="1:10" ht="27" customHeight="1" x14ac:dyDescent="0.15">
      <c r="A4" s="219" t="s">
        <v>359</v>
      </c>
      <c r="B4" s="219"/>
      <c r="C4" s="220"/>
      <c r="D4" s="82" t="s">
        <v>358</v>
      </c>
      <c r="E4" s="82" t="s">
        <v>357</v>
      </c>
      <c r="F4" s="82" t="s">
        <v>356</v>
      </c>
      <c r="G4" s="98" t="s">
        <v>384</v>
      </c>
      <c r="H4" s="82" t="s">
        <v>355</v>
      </c>
      <c r="I4" s="83" t="s">
        <v>354</v>
      </c>
    </row>
    <row r="5" spans="1:10" ht="6" customHeight="1" x14ac:dyDescent="0.15">
      <c r="D5" s="84"/>
    </row>
    <row r="6" spans="1:10" ht="18" customHeight="1" x14ac:dyDescent="0.15">
      <c r="A6" s="110" t="s">
        <v>353</v>
      </c>
      <c r="B6" s="201" t="s">
        <v>438</v>
      </c>
      <c r="C6" s="80" t="s">
        <v>352</v>
      </c>
      <c r="D6" s="51">
        <v>382566</v>
      </c>
      <c r="E6" s="52">
        <v>171647</v>
      </c>
      <c r="F6" s="52">
        <v>88784</v>
      </c>
      <c r="G6" s="52">
        <v>38475</v>
      </c>
      <c r="H6" s="52">
        <v>35457</v>
      </c>
      <c r="I6" s="52">
        <v>48202</v>
      </c>
    </row>
    <row r="7" spans="1:10" ht="18" customHeight="1" x14ac:dyDescent="0.15">
      <c r="A7" s="110" t="s">
        <v>351</v>
      </c>
      <c r="B7" s="189">
        <v>12</v>
      </c>
      <c r="C7" s="80" t="s">
        <v>351</v>
      </c>
      <c r="D7" s="51">
        <v>348310</v>
      </c>
      <c r="E7" s="52">
        <v>150774</v>
      </c>
      <c r="F7" s="52">
        <v>121808</v>
      </c>
      <c r="G7" s="52">
        <v>29946</v>
      </c>
      <c r="H7" s="52">
        <v>26244</v>
      </c>
      <c r="I7" s="52">
        <v>19539</v>
      </c>
    </row>
    <row r="8" spans="1:10" ht="18" customHeight="1" x14ac:dyDescent="0.15">
      <c r="A8" s="110" t="s">
        <v>351</v>
      </c>
      <c r="B8" s="189">
        <v>17</v>
      </c>
      <c r="C8" s="80" t="s">
        <v>351</v>
      </c>
      <c r="D8" s="51">
        <v>215338</v>
      </c>
      <c r="E8" s="52">
        <v>83475</v>
      </c>
      <c r="F8" s="52">
        <v>43400</v>
      </c>
      <c r="G8" s="52">
        <v>20501</v>
      </c>
      <c r="H8" s="52">
        <v>22174</v>
      </c>
      <c r="I8" s="52">
        <v>45787</v>
      </c>
    </row>
    <row r="9" spans="1:10" ht="18" customHeight="1" x14ac:dyDescent="0.15">
      <c r="A9" s="110" t="s">
        <v>351</v>
      </c>
      <c r="B9" s="189">
        <v>22</v>
      </c>
      <c r="C9" s="80" t="s">
        <v>351</v>
      </c>
      <c r="D9" s="51">
        <v>155102</v>
      </c>
      <c r="E9" s="52">
        <v>73774</v>
      </c>
      <c r="F9" s="52">
        <v>33286</v>
      </c>
      <c r="G9" s="52">
        <v>13724</v>
      </c>
      <c r="H9" s="52">
        <v>14811</v>
      </c>
      <c r="I9" s="52">
        <v>19507</v>
      </c>
    </row>
    <row r="10" spans="1:10" ht="18" customHeight="1" x14ac:dyDescent="0.15">
      <c r="A10" s="110"/>
      <c r="B10" s="189">
        <v>27</v>
      </c>
      <c r="D10" s="51">
        <v>182319</v>
      </c>
      <c r="E10" s="52">
        <v>99865</v>
      </c>
      <c r="F10" s="52">
        <v>28272</v>
      </c>
      <c r="G10" s="52">
        <v>11705</v>
      </c>
      <c r="H10" s="52">
        <v>14010</v>
      </c>
      <c r="I10" s="52">
        <v>28467</v>
      </c>
    </row>
    <row r="11" spans="1:10" ht="9" customHeight="1" x14ac:dyDescent="0.15">
      <c r="A11" s="110" t="s">
        <v>351</v>
      </c>
      <c r="C11" s="80" t="s">
        <v>351</v>
      </c>
      <c r="D11" s="51"/>
      <c r="E11" s="52"/>
      <c r="G11" s="52"/>
      <c r="H11" s="52"/>
      <c r="I11" s="52"/>
    </row>
    <row r="12" spans="1:10" ht="18" customHeight="1" x14ac:dyDescent="0.15">
      <c r="A12" s="110" t="s">
        <v>351</v>
      </c>
      <c r="B12" s="189">
        <v>30</v>
      </c>
      <c r="C12" s="80" t="s">
        <v>351</v>
      </c>
      <c r="D12" s="51">
        <v>169875</v>
      </c>
      <c r="E12" s="52">
        <v>74453</v>
      </c>
      <c r="F12" s="52">
        <v>33048</v>
      </c>
      <c r="G12" s="52">
        <v>15531</v>
      </c>
      <c r="H12" s="52">
        <v>20544</v>
      </c>
      <c r="I12" s="52">
        <v>26298</v>
      </c>
    </row>
    <row r="13" spans="1:10" ht="18" customHeight="1" x14ac:dyDescent="0.15">
      <c r="A13" s="110" t="s">
        <v>439</v>
      </c>
      <c r="B13" s="189" t="s">
        <v>451</v>
      </c>
      <c r="C13" s="80" t="s">
        <v>351</v>
      </c>
      <c r="D13" s="51">
        <v>179016</v>
      </c>
      <c r="E13" s="52">
        <v>83903</v>
      </c>
      <c r="F13" s="52">
        <v>35471</v>
      </c>
      <c r="G13" s="52">
        <v>15045</v>
      </c>
      <c r="H13" s="52">
        <v>21756</v>
      </c>
      <c r="I13" s="52">
        <v>22841</v>
      </c>
    </row>
    <row r="14" spans="1:10" ht="18" customHeight="1" x14ac:dyDescent="0.15">
      <c r="A14" s="110"/>
      <c r="B14" s="189" t="s">
        <v>254</v>
      </c>
      <c r="C14" s="80" t="s">
        <v>351</v>
      </c>
      <c r="D14" s="51">
        <v>194131</v>
      </c>
      <c r="E14" s="52">
        <v>80190</v>
      </c>
      <c r="F14" s="52">
        <v>44131</v>
      </c>
      <c r="G14" s="52">
        <v>15944</v>
      </c>
      <c r="H14" s="52">
        <v>23905</v>
      </c>
      <c r="I14" s="52">
        <v>29961</v>
      </c>
    </row>
    <row r="15" spans="1:10" ht="18" customHeight="1" x14ac:dyDescent="0.15">
      <c r="A15" s="37"/>
      <c r="B15" s="201" t="s">
        <v>253</v>
      </c>
      <c r="C15" s="80" t="s">
        <v>351</v>
      </c>
      <c r="D15" s="51">
        <v>183798</v>
      </c>
      <c r="E15" s="52">
        <v>84063</v>
      </c>
      <c r="F15" s="52">
        <v>41210</v>
      </c>
      <c r="G15" s="52">
        <v>14316</v>
      </c>
      <c r="H15" s="52">
        <v>19586</v>
      </c>
      <c r="I15" s="52">
        <v>24623</v>
      </c>
    </row>
    <row r="16" spans="1:10" s="1" customFormat="1" ht="18" customHeight="1" x14ac:dyDescent="0.15">
      <c r="B16" s="59" t="s">
        <v>470</v>
      </c>
      <c r="C16" s="41"/>
      <c r="D16" s="79">
        <v>167393</v>
      </c>
      <c r="E16" s="79">
        <v>80881</v>
      </c>
      <c r="F16" s="79">
        <v>37803</v>
      </c>
      <c r="G16" s="79">
        <v>12739</v>
      </c>
      <c r="H16" s="79">
        <v>16434</v>
      </c>
      <c r="I16" s="79">
        <v>19537</v>
      </c>
      <c r="J16" s="26"/>
    </row>
    <row r="17" spans="1:9" ht="6" customHeight="1" thickBot="1" x14ac:dyDescent="0.2">
      <c r="A17" s="93"/>
      <c r="B17" s="93"/>
      <c r="C17" s="93"/>
      <c r="D17" s="94"/>
      <c r="E17" s="93"/>
      <c r="F17" s="93"/>
      <c r="G17" s="93"/>
      <c r="H17" s="93"/>
      <c r="I17" s="93"/>
    </row>
    <row r="18" spans="1:9" ht="13.5" customHeight="1" x14ac:dyDescent="0.15">
      <c r="A18" s="80" t="s">
        <v>350</v>
      </c>
    </row>
    <row r="19" spans="1:9" ht="13.5" customHeight="1" x14ac:dyDescent="0.15">
      <c r="A19" s="80" t="s">
        <v>349</v>
      </c>
    </row>
    <row r="20" spans="1:9" ht="13.5" customHeight="1" x14ac:dyDescent="0.15">
      <c r="A20" s="80" t="s">
        <v>414</v>
      </c>
    </row>
    <row r="21" spans="1:9" ht="13.5" customHeight="1" x14ac:dyDescent="0.15">
      <c r="A21" s="80" t="s">
        <v>415</v>
      </c>
    </row>
    <row r="22" spans="1:9" ht="13.5" customHeight="1" x14ac:dyDescent="0.15">
      <c r="A22" s="80" t="s">
        <v>416</v>
      </c>
    </row>
    <row r="23" spans="1:9" ht="13.5" customHeight="1" x14ac:dyDescent="0.15">
      <c r="A23" s="80" t="s">
        <v>417</v>
      </c>
    </row>
    <row r="24" spans="1:9" ht="13.5" customHeight="1" x14ac:dyDescent="0.15">
      <c r="A24" s="80" t="s">
        <v>418</v>
      </c>
    </row>
    <row r="25" spans="1:9" ht="13.5" customHeight="1" x14ac:dyDescent="0.15">
      <c r="A25" s="80" t="s">
        <v>452</v>
      </c>
    </row>
  </sheetData>
  <mergeCells count="1">
    <mergeCell ref="A4:C4"/>
  </mergeCells>
  <phoneticPr fontId="9"/>
  <hyperlinks>
    <hyperlink ref="J1" location="'財政'!A1" display="目次（項目一覧表）へ戻る" xr:uid="{0DB62E40-34AD-4392-A8CF-39B2A6C7F351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J3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5.6640625" style="80" customWidth="1"/>
    <col min="2" max="2" width="2.6640625" style="80" customWidth="1"/>
    <col min="3" max="3" width="5.6640625" style="80" customWidth="1"/>
    <col min="4" max="9" width="16.33203125" style="80" customWidth="1"/>
    <col min="10" max="10" width="23.44140625" style="80" bestFit="1" customWidth="1"/>
    <col min="11" max="16384" width="10.6640625" style="80"/>
  </cols>
  <sheetData>
    <row r="1" spans="1:10" ht="12" customHeight="1" x14ac:dyDescent="0.15">
      <c r="J1" s="96" t="s">
        <v>491</v>
      </c>
    </row>
    <row r="2" spans="1:10" ht="21" customHeight="1" x14ac:dyDescent="0.15">
      <c r="A2" s="210" t="s">
        <v>378</v>
      </c>
      <c r="B2" s="210"/>
      <c r="C2" s="210"/>
      <c r="D2" s="210"/>
      <c r="E2" s="210"/>
      <c r="F2" s="210"/>
      <c r="G2" s="210"/>
      <c r="H2" s="210"/>
      <c r="I2" s="210"/>
    </row>
    <row r="3" spans="1:10" ht="30" customHeight="1" thickBot="1" x14ac:dyDescent="0.2"/>
    <row r="4" spans="1:10" ht="15" customHeight="1" x14ac:dyDescent="0.15">
      <c r="A4" s="222" t="s">
        <v>359</v>
      </c>
      <c r="B4" s="222"/>
      <c r="C4" s="223"/>
      <c r="D4" s="226" t="s">
        <v>377</v>
      </c>
      <c r="E4" s="226" t="s">
        <v>376</v>
      </c>
      <c r="F4" s="238" t="s">
        <v>385</v>
      </c>
      <c r="G4" s="219"/>
      <c r="H4" s="219"/>
      <c r="I4" s="220"/>
    </row>
    <row r="5" spans="1:10" ht="15" customHeight="1" x14ac:dyDescent="0.15">
      <c r="A5" s="224"/>
      <c r="B5" s="224"/>
      <c r="C5" s="225"/>
      <c r="D5" s="228"/>
      <c r="E5" s="228"/>
      <c r="F5" s="115" t="s">
        <v>0</v>
      </c>
      <c r="G5" s="115" t="s">
        <v>375</v>
      </c>
      <c r="H5" s="115" t="s">
        <v>374</v>
      </c>
      <c r="I5" s="113" t="s">
        <v>373</v>
      </c>
    </row>
    <row r="6" spans="1:10" ht="12" customHeight="1" x14ac:dyDescent="0.15">
      <c r="D6" s="142" t="s">
        <v>23</v>
      </c>
      <c r="E6" s="110" t="s">
        <v>365</v>
      </c>
      <c r="F6" s="110" t="s">
        <v>372</v>
      </c>
      <c r="G6" s="110" t="s">
        <v>425</v>
      </c>
      <c r="H6" s="110" t="s">
        <v>372</v>
      </c>
      <c r="I6" s="110" t="s">
        <v>372</v>
      </c>
    </row>
    <row r="7" spans="1:10" ht="6" customHeight="1" x14ac:dyDescent="0.15">
      <c r="D7" s="142"/>
      <c r="E7" s="110"/>
      <c r="F7" s="110"/>
      <c r="G7" s="110"/>
      <c r="H7" s="110"/>
      <c r="I7" s="110"/>
    </row>
    <row r="8" spans="1:10" ht="18" customHeight="1" x14ac:dyDescent="0.15">
      <c r="A8" s="85" t="s">
        <v>439</v>
      </c>
      <c r="B8" s="189" t="s">
        <v>440</v>
      </c>
      <c r="C8" s="85" t="s">
        <v>352</v>
      </c>
      <c r="D8" s="51">
        <v>956069</v>
      </c>
      <c r="E8" s="202">
        <v>2878039</v>
      </c>
      <c r="F8" s="52">
        <v>574232407</v>
      </c>
      <c r="G8" s="52">
        <v>312359</v>
      </c>
      <c r="H8" s="52">
        <v>124126530</v>
      </c>
      <c r="I8" s="52">
        <v>137746877</v>
      </c>
    </row>
    <row r="9" spans="1:10" ht="18" customHeight="1" x14ac:dyDescent="0.15">
      <c r="A9" s="85"/>
      <c r="B9" s="189" t="s">
        <v>254</v>
      </c>
      <c r="D9" s="51">
        <v>950244</v>
      </c>
      <c r="E9" s="202">
        <v>2618201</v>
      </c>
      <c r="F9" s="52">
        <v>587259095</v>
      </c>
      <c r="G9" s="52">
        <v>326911</v>
      </c>
      <c r="H9" s="52">
        <v>124755311</v>
      </c>
      <c r="I9" s="52">
        <v>135592784</v>
      </c>
    </row>
    <row r="10" spans="1:10" ht="18" customHeight="1" x14ac:dyDescent="0.15">
      <c r="A10" s="85"/>
      <c r="B10" s="189" t="s">
        <v>253</v>
      </c>
      <c r="D10" s="51">
        <v>942035</v>
      </c>
      <c r="E10" s="202">
        <v>2685706</v>
      </c>
      <c r="F10" s="52">
        <v>600292716</v>
      </c>
      <c r="G10" s="52">
        <v>335848</v>
      </c>
      <c r="H10" s="52">
        <v>129867229</v>
      </c>
      <c r="I10" s="52">
        <v>134577487</v>
      </c>
    </row>
    <row r="11" spans="1:10" ht="18" customHeight="1" x14ac:dyDescent="0.15">
      <c r="A11" s="60"/>
      <c r="B11" s="189" t="s">
        <v>252</v>
      </c>
      <c r="D11" s="51">
        <v>933757</v>
      </c>
      <c r="E11" s="202">
        <v>2806439</v>
      </c>
      <c r="F11" s="4">
        <v>606350639</v>
      </c>
      <c r="G11" s="52">
        <v>340236</v>
      </c>
      <c r="H11" s="52">
        <v>129136111</v>
      </c>
      <c r="I11" s="52">
        <v>136978528</v>
      </c>
    </row>
    <row r="12" spans="1:10" s="1" customFormat="1" ht="18" customHeight="1" x14ac:dyDescent="0.15">
      <c r="B12" s="203" t="s">
        <v>484</v>
      </c>
      <c r="C12" s="41"/>
      <c r="D12" s="67">
        <v>925408</v>
      </c>
      <c r="E12" s="204" t="s">
        <v>453</v>
      </c>
      <c r="F12" s="67">
        <v>643104698</v>
      </c>
      <c r="G12" s="67">
        <v>372187</v>
      </c>
      <c r="H12" s="67">
        <v>132831401</v>
      </c>
      <c r="I12" s="67">
        <v>138086297</v>
      </c>
    </row>
    <row r="13" spans="1:10" ht="6" customHeight="1" thickBot="1" x14ac:dyDescent="0.2">
      <c r="A13" s="93"/>
      <c r="B13" s="93"/>
      <c r="C13" s="93"/>
      <c r="D13" s="94"/>
      <c r="E13" s="93"/>
      <c r="F13" s="93"/>
      <c r="G13" s="93"/>
      <c r="H13" s="93"/>
      <c r="I13" s="93"/>
    </row>
    <row r="14" spans="1:10" ht="18" customHeight="1" thickBot="1" x14ac:dyDescent="0.2"/>
    <row r="15" spans="1:10" ht="15.75" customHeight="1" x14ac:dyDescent="0.15">
      <c r="A15" s="222" t="s">
        <v>359</v>
      </c>
      <c r="B15" s="222"/>
      <c r="C15" s="223"/>
      <c r="D15" s="238" t="s">
        <v>419</v>
      </c>
      <c r="E15" s="219"/>
      <c r="F15" s="219"/>
      <c r="G15" s="220"/>
      <c r="H15" s="152" t="s">
        <v>371</v>
      </c>
      <c r="I15" s="153"/>
    </row>
    <row r="16" spans="1:10" ht="15.75" customHeight="1" x14ac:dyDescent="0.15">
      <c r="A16" s="224"/>
      <c r="B16" s="224"/>
      <c r="C16" s="225"/>
      <c r="D16" s="115" t="s">
        <v>0</v>
      </c>
      <c r="E16" s="115" t="s">
        <v>370</v>
      </c>
      <c r="F16" s="115" t="s">
        <v>369</v>
      </c>
      <c r="G16" s="115" t="s">
        <v>368</v>
      </c>
      <c r="H16" s="115" t="s">
        <v>367</v>
      </c>
      <c r="I16" s="205" t="s">
        <v>366</v>
      </c>
    </row>
    <row r="17" spans="1:9" ht="12" customHeight="1" x14ac:dyDescent="0.15">
      <c r="D17" s="142" t="s">
        <v>364</v>
      </c>
      <c r="E17" s="110" t="s">
        <v>364</v>
      </c>
      <c r="F17" s="110" t="s">
        <v>364</v>
      </c>
      <c r="G17" s="110" t="s">
        <v>364</v>
      </c>
      <c r="H17" s="110" t="s">
        <v>365</v>
      </c>
      <c r="I17" s="110" t="s">
        <v>364</v>
      </c>
    </row>
    <row r="18" spans="1:9" ht="6" customHeight="1" x14ac:dyDescent="0.15">
      <c r="D18" s="142"/>
      <c r="E18" s="110"/>
      <c r="F18" s="110"/>
      <c r="G18" s="110"/>
      <c r="H18" s="110"/>
      <c r="I18" s="110"/>
    </row>
    <row r="19" spans="1:9" ht="18" customHeight="1" x14ac:dyDescent="0.15">
      <c r="A19" s="85" t="s">
        <v>439</v>
      </c>
      <c r="B19" s="189" t="s">
        <v>440</v>
      </c>
      <c r="C19" s="85" t="s">
        <v>352</v>
      </c>
      <c r="D19" s="51">
        <v>600617.77498695184</v>
      </c>
      <c r="E19" s="52">
        <v>326711.77498695179</v>
      </c>
      <c r="F19" s="52">
        <v>129830</v>
      </c>
      <c r="G19" s="52">
        <v>144076</v>
      </c>
      <c r="H19" s="52">
        <v>436102</v>
      </c>
      <c r="I19" s="52">
        <v>456141</v>
      </c>
    </row>
    <row r="20" spans="1:9" ht="18" customHeight="1" x14ac:dyDescent="0.15">
      <c r="A20" s="85"/>
      <c r="B20" s="189" t="s">
        <v>254</v>
      </c>
      <c r="D20" s="51">
        <v>618009</v>
      </c>
      <c r="E20" s="52">
        <v>344028</v>
      </c>
      <c r="F20" s="52">
        <v>131288</v>
      </c>
      <c r="G20" s="52">
        <v>142693</v>
      </c>
      <c r="H20" s="52">
        <v>478524.23100000003</v>
      </c>
      <c r="I20" s="52">
        <v>503580</v>
      </c>
    </row>
    <row r="21" spans="1:9" ht="18" customHeight="1" x14ac:dyDescent="0.15">
      <c r="A21" s="85"/>
      <c r="B21" s="189" t="s">
        <v>253</v>
      </c>
      <c r="D21" s="51">
        <v>637230</v>
      </c>
      <c r="E21" s="52">
        <v>356513</v>
      </c>
      <c r="F21" s="52">
        <v>137858</v>
      </c>
      <c r="G21" s="52">
        <v>142858</v>
      </c>
      <c r="H21" s="52">
        <v>505520</v>
      </c>
      <c r="I21" s="52">
        <v>536625</v>
      </c>
    </row>
    <row r="22" spans="1:9" ht="18" customHeight="1" x14ac:dyDescent="0.15">
      <c r="A22" s="60"/>
      <c r="B22" s="189" t="s">
        <v>252</v>
      </c>
      <c r="D22" s="51">
        <v>649367</v>
      </c>
      <c r="E22" s="52">
        <v>364373</v>
      </c>
      <c r="F22" s="52">
        <v>138297</v>
      </c>
      <c r="G22" s="52">
        <v>146696</v>
      </c>
      <c r="H22" s="52">
        <v>501283</v>
      </c>
      <c r="I22" s="52">
        <v>536845</v>
      </c>
    </row>
    <row r="23" spans="1:9" s="1" customFormat="1" ht="18" customHeight="1" x14ac:dyDescent="0.15">
      <c r="B23" s="206" t="s">
        <v>260</v>
      </c>
      <c r="C23" s="41"/>
      <c r="D23" s="67">
        <v>694942</v>
      </c>
      <c r="E23" s="67">
        <v>402187</v>
      </c>
      <c r="F23" s="67">
        <v>143538</v>
      </c>
      <c r="G23" s="67">
        <v>149217</v>
      </c>
      <c r="H23" s="79">
        <v>462664</v>
      </c>
      <c r="I23" s="79">
        <v>499957</v>
      </c>
    </row>
    <row r="24" spans="1:9" ht="6" customHeight="1" thickBot="1" x14ac:dyDescent="0.2">
      <c r="A24" s="93"/>
      <c r="B24" s="93"/>
      <c r="C24" s="93"/>
      <c r="D24" s="94"/>
      <c r="E24" s="93"/>
      <c r="F24" s="93"/>
      <c r="G24" s="93"/>
      <c r="H24" s="93"/>
      <c r="I24" s="93"/>
    </row>
    <row r="25" spans="1:9" ht="13.5" customHeight="1" x14ac:dyDescent="0.15">
      <c r="A25" s="80" t="s">
        <v>363</v>
      </c>
    </row>
    <row r="26" spans="1:9" ht="13.5" customHeight="1" x14ac:dyDescent="0.15">
      <c r="A26" s="80" t="s">
        <v>468</v>
      </c>
    </row>
    <row r="27" spans="1:9" ht="13.5" customHeight="1" x14ac:dyDescent="0.15">
      <c r="A27" s="80" t="s">
        <v>420</v>
      </c>
    </row>
    <row r="28" spans="1:9" ht="13.5" customHeight="1" x14ac:dyDescent="0.15">
      <c r="A28" s="80" t="s">
        <v>421</v>
      </c>
    </row>
    <row r="29" spans="1:9" ht="13.5" customHeight="1" x14ac:dyDescent="0.15">
      <c r="A29" s="80" t="s">
        <v>362</v>
      </c>
      <c r="B29" s="131"/>
      <c r="C29" s="131"/>
      <c r="D29" s="131"/>
      <c r="E29" s="131"/>
      <c r="F29" s="131"/>
      <c r="G29" s="131"/>
      <c r="H29" s="131"/>
      <c r="I29" s="131"/>
    </row>
    <row r="30" spans="1:9" ht="13.5" customHeight="1" x14ac:dyDescent="0.15">
      <c r="A30" s="258" t="s">
        <v>510</v>
      </c>
      <c r="B30" s="258"/>
      <c r="C30" s="258"/>
      <c r="D30" s="258"/>
      <c r="E30" s="258"/>
      <c r="F30" s="258"/>
      <c r="G30" s="258"/>
    </row>
  </sheetData>
  <mergeCells count="8">
    <mergeCell ref="A15:C16"/>
    <mergeCell ref="D15:G15"/>
    <mergeCell ref="A30:G30"/>
    <mergeCell ref="A2:I2"/>
    <mergeCell ref="A4:C5"/>
    <mergeCell ref="D4:D5"/>
    <mergeCell ref="E4:E5"/>
    <mergeCell ref="F4:I4"/>
  </mergeCells>
  <phoneticPr fontId="9"/>
  <hyperlinks>
    <hyperlink ref="J1" location="'財政'!A1" display="目次（項目一覧表）へ戻る" xr:uid="{F672F70F-27F9-4A8F-948F-D9F8F3AC775E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S4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3.6640625" style="80" customWidth="1"/>
    <col min="3" max="3" width="5.109375" style="80" customWidth="1"/>
    <col min="4" max="4" width="3.6640625" style="80" customWidth="1"/>
    <col min="5" max="5" width="24.88671875" style="80" customWidth="1"/>
    <col min="6" max="6" width="1.6640625" style="80" customWidth="1"/>
    <col min="7" max="10" width="18.44140625" style="80" customWidth="1"/>
    <col min="11" max="11" width="23.44140625" style="80" bestFit="1" customWidth="1"/>
    <col min="12" max="15" width="14.6640625" style="80" customWidth="1"/>
    <col min="16" max="16384" width="10.6640625" style="80"/>
  </cols>
  <sheetData>
    <row r="1" spans="1:19" ht="12" customHeight="1" x14ac:dyDescent="0.15">
      <c r="K1" s="96" t="s">
        <v>491</v>
      </c>
    </row>
    <row r="2" spans="1:19" ht="21" customHeight="1" x14ac:dyDescent="0.15">
      <c r="A2" s="210" t="s">
        <v>73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9" ht="30" customHeight="1" thickBot="1" x14ac:dyDescent="0.2">
      <c r="J3" s="81" t="s">
        <v>72</v>
      </c>
    </row>
    <row r="4" spans="1:19" ht="30" customHeight="1" x14ac:dyDescent="0.15">
      <c r="A4" s="211" t="s">
        <v>71</v>
      </c>
      <c r="B4" s="211"/>
      <c r="C4" s="211"/>
      <c r="D4" s="211"/>
      <c r="E4" s="211"/>
      <c r="F4" s="212"/>
      <c r="G4" s="82" t="s">
        <v>70</v>
      </c>
      <c r="H4" s="82" t="s">
        <v>69</v>
      </c>
      <c r="I4" s="82" t="s">
        <v>68</v>
      </c>
      <c r="J4" s="83" t="s">
        <v>67</v>
      </c>
    </row>
    <row r="5" spans="1:19" ht="6" customHeight="1" x14ac:dyDescent="0.15">
      <c r="G5" s="84"/>
    </row>
    <row r="6" spans="1:19" ht="26.25" customHeight="1" x14ac:dyDescent="0.15">
      <c r="A6" s="213" t="s">
        <v>483</v>
      </c>
      <c r="B6" s="213"/>
      <c r="C6" s="213"/>
      <c r="D6" s="213"/>
      <c r="E6" s="213"/>
      <c r="F6" s="214"/>
      <c r="G6" s="23">
        <v>308816569</v>
      </c>
      <c r="H6" s="24">
        <v>305977462</v>
      </c>
      <c r="I6" s="24">
        <v>66092</v>
      </c>
      <c r="J6" s="24">
        <v>2773015</v>
      </c>
      <c r="K6" s="87"/>
      <c r="L6" s="87"/>
      <c r="M6" s="87"/>
      <c r="N6" s="87"/>
      <c r="Q6" s="87"/>
      <c r="R6" s="87"/>
      <c r="S6" s="87"/>
    </row>
    <row r="7" spans="1:19" ht="26.25" customHeight="1" x14ac:dyDescent="0.15">
      <c r="A7" s="88" t="s">
        <v>426</v>
      </c>
      <c r="B7" s="88"/>
      <c r="C7" s="88"/>
      <c r="D7" s="88"/>
      <c r="E7" s="88"/>
      <c r="F7" s="89"/>
      <c r="G7" s="23">
        <v>317117543</v>
      </c>
      <c r="H7" s="24">
        <v>312359147</v>
      </c>
      <c r="I7" s="24">
        <v>65324</v>
      </c>
      <c r="J7" s="24">
        <v>4693072</v>
      </c>
      <c r="K7" s="87"/>
      <c r="L7" s="87"/>
      <c r="M7" s="87"/>
      <c r="N7" s="87"/>
      <c r="Q7" s="87"/>
      <c r="R7" s="87"/>
      <c r="S7" s="87"/>
    </row>
    <row r="8" spans="1:19" ht="26.25" customHeight="1" x14ac:dyDescent="0.15">
      <c r="A8" s="215" t="s">
        <v>437</v>
      </c>
      <c r="B8" s="213"/>
      <c r="C8" s="213"/>
      <c r="D8" s="213"/>
      <c r="E8" s="213"/>
      <c r="F8" s="214"/>
      <c r="G8" s="23">
        <v>332845604</v>
      </c>
      <c r="H8" s="24">
        <v>326910713</v>
      </c>
      <c r="I8" s="24">
        <v>31774</v>
      </c>
      <c r="J8" s="24">
        <v>5903117</v>
      </c>
      <c r="K8" s="87"/>
      <c r="L8" s="87"/>
      <c r="M8" s="87"/>
      <c r="N8" s="87"/>
      <c r="Q8" s="87"/>
      <c r="R8" s="87"/>
      <c r="S8" s="87"/>
    </row>
    <row r="9" spans="1:19" ht="26.25" customHeight="1" x14ac:dyDescent="0.15">
      <c r="A9" s="215" t="s">
        <v>480</v>
      </c>
      <c r="B9" s="213"/>
      <c r="C9" s="213"/>
      <c r="D9" s="213"/>
      <c r="E9" s="213"/>
      <c r="F9" s="214"/>
      <c r="G9" s="23">
        <v>339772194</v>
      </c>
      <c r="H9" s="24">
        <v>335848279</v>
      </c>
      <c r="I9" s="24">
        <v>46291</v>
      </c>
      <c r="J9" s="24">
        <v>3877624</v>
      </c>
      <c r="K9" s="87"/>
      <c r="L9" s="87"/>
      <c r="M9" s="87"/>
      <c r="N9" s="87"/>
      <c r="Q9" s="87"/>
      <c r="R9" s="87"/>
      <c r="S9" s="87"/>
    </row>
    <row r="10" spans="1:19" s="1" customFormat="1" ht="26.25" customHeight="1" x14ac:dyDescent="0.15">
      <c r="A10" s="215" t="s">
        <v>469</v>
      </c>
      <c r="B10" s="213"/>
      <c r="C10" s="213"/>
      <c r="D10" s="213"/>
      <c r="E10" s="213"/>
      <c r="F10" s="214"/>
      <c r="G10" s="23">
        <v>344306843</v>
      </c>
      <c r="H10" s="24">
        <v>340236248</v>
      </c>
      <c r="I10" s="24">
        <v>53965</v>
      </c>
      <c r="J10" s="24">
        <v>4016630</v>
      </c>
      <c r="K10" s="26"/>
      <c r="L10" s="26"/>
      <c r="M10" s="26"/>
      <c r="N10" s="26"/>
      <c r="Q10" s="26"/>
      <c r="R10" s="26"/>
      <c r="S10" s="26"/>
    </row>
    <row r="11" spans="1:19" s="1" customFormat="1" ht="26.25" customHeight="1" x14ac:dyDescent="0.15">
      <c r="A11" s="216" t="s">
        <v>485</v>
      </c>
      <c r="B11" s="217"/>
      <c r="C11" s="217"/>
      <c r="D11" s="217"/>
      <c r="E11" s="217"/>
      <c r="F11" s="218"/>
      <c r="G11" s="28">
        <v>377669054</v>
      </c>
      <c r="H11" s="27">
        <v>372187309</v>
      </c>
      <c r="I11" s="27">
        <f>G11-H11-J11</f>
        <v>37233</v>
      </c>
      <c r="J11" s="27">
        <v>5444512</v>
      </c>
      <c r="K11" s="26"/>
      <c r="L11" s="26"/>
      <c r="M11" s="26"/>
      <c r="N11" s="26"/>
      <c r="Q11" s="26"/>
      <c r="R11" s="26"/>
      <c r="S11" s="26"/>
    </row>
    <row r="12" spans="1:19" ht="25.5" customHeight="1" x14ac:dyDescent="0.15">
      <c r="B12" s="209" t="s">
        <v>92</v>
      </c>
      <c r="C12" s="209"/>
      <c r="D12" s="209"/>
      <c r="E12" s="209"/>
      <c r="F12" s="209"/>
      <c r="G12" s="25"/>
      <c r="H12" s="5"/>
      <c r="I12" s="24"/>
      <c r="J12" s="5"/>
      <c r="K12" s="87"/>
      <c r="L12" s="87"/>
      <c r="M12" s="87"/>
      <c r="N12" s="87"/>
      <c r="Q12" s="87"/>
      <c r="R12" s="87"/>
      <c r="S12" s="87"/>
    </row>
    <row r="13" spans="1:19" ht="26.25" customHeight="1" x14ac:dyDescent="0.15">
      <c r="B13" s="209" t="s">
        <v>386</v>
      </c>
      <c r="C13" s="209"/>
      <c r="D13" s="209"/>
      <c r="E13" s="209"/>
      <c r="F13" s="92"/>
      <c r="G13" s="23"/>
      <c r="H13" s="24"/>
      <c r="I13" s="24"/>
      <c r="J13" s="24"/>
      <c r="K13" s="87"/>
      <c r="L13" s="87"/>
      <c r="M13" s="87"/>
      <c r="N13" s="87"/>
      <c r="Q13" s="87"/>
      <c r="R13" s="87"/>
      <c r="S13" s="87"/>
    </row>
    <row r="14" spans="1:19" ht="26.25" customHeight="1" x14ac:dyDescent="0.15">
      <c r="C14" s="209" t="s">
        <v>387</v>
      </c>
      <c r="D14" s="209"/>
      <c r="E14" s="209"/>
      <c r="F14" s="92"/>
      <c r="G14" s="23">
        <v>1381</v>
      </c>
      <c r="H14" s="24">
        <v>179</v>
      </c>
      <c r="I14" s="87">
        <f>G14-H14-J14</f>
        <v>235</v>
      </c>
      <c r="J14" s="24">
        <v>967</v>
      </c>
      <c r="K14" s="87"/>
      <c r="L14" s="87"/>
      <c r="M14" s="87"/>
      <c r="N14" s="87"/>
      <c r="Q14" s="87"/>
      <c r="R14" s="87"/>
      <c r="S14" s="87"/>
    </row>
    <row r="15" spans="1:19" ht="26.25" customHeight="1" x14ac:dyDescent="0.15">
      <c r="C15" s="209" t="s">
        <v>486</v>
      </c>
      <c r="D15" s="209"/>
      <c r="E15" s="209"/>
      <c r="F15" s="91"/>
      <c r="G15" s="23">
        <v>79859990</v>
      </c>
      <c r="H15" s="24">
        <v>79722662</v>
      </c>
      <c r="I15" s="87">
        <f t="shared" ref="I15:I21" si="0">G15-H15-J15</f>
        <v>3754</v>
      </c>
      <c r="J15" s="24">
        <v>133574</v>
      </c>
      <c r="K15" s="87"/>
      <c r="L15" s="87"/>
      <c r="M15" s="87"/>
      <c r="N15" s="87"/>
      <c r="Q15" s="87"/>
      <c r="R15" s="87"/>
      <c r="S15" s="87"/>
    </row>
    <row r="16" spans="1:19" ht="26.25" customHeight="1" x14ac:dyDescent="0.15">
      <c r="C16" s="209" t="s">
        <v>388</v>
      </c>
      <c r="D16" s="209"/>
      <c r="E16" s="209"/>
      <c r="F16" s="91"/>
      <c r="G16" s="23">
        <v>13140</v>
      </c>
      <c r="H16" s="24">
        <v>3249</v>
      </c>
      <c r="I16" s="87">
        <f t="shared" si="0"/>
        <v>425</v>
      </c>
      <c r="J16" s="24">
        <v>9466</v>
      </c>
      <c r="K16" s="87"/>
      <c r="L16" s="87"/>
      <c r="M16" s="87"/>
      <c r="N16" s="87"/>
      <c r="Q16" s="87"/>
      <c r="R16" s="87"/>
      <c r="S16" s="87"/>
    </row>
    <row r="17" spans="1:19" ht="26.25" customHeight="1" x14ac:dyDescent="0.15">
      <c r="C17" s="209" t="s">
        <v>487</v>
      </c>
      <c r="D17" s="209"/>
      <c r="E17" s="209"/>
      <c r="F17" s="91"/>
      <c r="G17" s="23">
        <v>18326362</v>
      </c>
      <c r="H17" s="24">
        <v>17882952</v>
      </c>
      <c r="I17" s="87">
        <f t="shared" si="0"/>
        <v>491</v>
      </c>
      <c r="J17" s="24">
        <v>442919</v>
      </c>
      <c r="K17" s="87"/>
      <c r="L17" s="87"/>
      <c r="M17" s="87"/>
      <c r="N17" s="87"/>
      <c r="Q17" s="87"/>
      <c r="R17" s="87"/>
      <c r="S17" s="87"/>
    </row>
    <row r="18" spans="1:19" ht="25.5" customHeight="1" x14ac:dyDescent="0.15">
      <c r="A18" s="85"/>
      <c r="B18" s="85"/>
      <c r="C18" s="85"/>
      <c r="D18" s="85"/>
      <c r="E18" s="85"/>
      <c r="F18" s="85"/>
      <c r="G18" s="23"/>
      <c r="H18" s="24"/>
      <c r="I18" s="24"/>
      <c r="J18" s="24"/>
      <c r="K18" s="87"/>
      <c r="L18" s="87"/>
      <c r="M18" s="87"/>
      <c r="N18" s="87"/>
      <c r="Q18" s="87"/>
      <c r="R18" s="87"/>
      <c r="S18" s="87"/>
    </row>
    <row r="19" spans="1:19" ht="26.25" customHeight="1" x14ac:dyDescent="0.15">
      <c r="B19" s="209" t="s">
        <v>389</v>
      </c>
      <c r="C19" s="209"/>
      <c r="D19" s="209"/>
      <c r="E19" s="209"/>
      <c r="F19" s="92"/>
      <c r="G19" s="23">
        <v>76910496</v>
      </c>
      <c r="H19" s="24">
        <v>76555690</v>
      </c>
      <c r="I19" s="87">
        <f t="shared" si="0"/>
        <v>2547</v>
      </c>
      <c r="J19" s="24">
        <v>352259</v>
      </c>
      <c r="K19" s="87"/>
      <c r="L19" s="87"/>
      <c r="M19" s="87"/>
      <c r="N19" s="87"/>
      <c r="Q19" s="87"/>
      <c r="R19" s="87"/>
      <c r="S19" s="87"/>
    </row>
    <row r="20" spans="1:19" ht="25.5" customHeight="1" x14ac:dyDescent="0.15">
      <c r="A20" s="85"/>
      <c r="B20" s="85"/>
      <c r="C20" s="85"/>
      <c r="D20" s="85"/>
      <c r="E20" s="85"/>
      <c r="F20" s="85"/>
      <c r="G20" s="23"/>
      <c r="H20" s="24"/>
      <c r="I20" s="24"/>
      <c r="J20" s="24"/>
      <c r="K20" s="87"/>
      <c r="L20" s="87"/>
      <c r="M20" s="87"/>
      <c r="N20" s="87"/>
      <c r="Q20" s="87"/>
      <c r="R20" s="87"/>
      <c r="S20" s="87"/>
    </row>
    <row r="21" spans="1:19" ht="26.25" customHeight="1" x14ac:dyDescent="0.15">
      <c r="B21" s="209" t="s">
        <v>379</v>
      </c>
      <c r="C21" s="209"/>
      <c r="D21" s="209"/>
      <c r="E21" s="209"/>
      <c r="F21" s="92"/>
      <c r="G21" s="23">
        <v>8508059</v>
      </c>
      <c r="H21" s="24">
        <v>8485869</v>
      </c>
      <c r="I21" s="87">
        <f t="shared" si="0"/>
        <v>202</v>
      </c>
      <c r="J21" s="24">
        <v>21988</v>
      </c>
      <c r="K21" s="87"/>
      <c r="L21" s="87"/>
      <c r="M21" s="87"/>
      <c r="N21" s="87"/>
      <c r="Q21" s="87"/>
      <c r="R21" s="87"/>
      <c r="S21" s="87"/>
    </row>
    <row r="22" spans="1:19" ht="25.5" customHeight="1" x14ac:dyDescent="0.15">
      <c r="A22" s="85"/>
      <c r="B22" s="85"/>
      <c r="C22" s="85"/>
      <c r="D22" s="85"/>
      <c r="E22" s="85"/>
      <c r="F22" s="85"/>
      <c r="G22" s="23"/>
      <c r="H22" s="24"/>
      <c r="I22" s="24"/>
      <c r="J22" s="24"/>
      <c r="K22" s="87"/>
      <c r="L22" s="87"/>
      <c r="M22" s="87"/>
      <c r="N22" s="87"/>
      <c r="Q22" s="87"/>
      <c r="R22" s="87"/>
      <c r="S22" s="87"/>
    </row>
    <row r="23" spans="1:19" ht="26.25" customHeight="1" x14ac:dyDescent="0.15">
      <c r="B23" s="209" t="s">
        <v>390</v>
      </c>
      <c r="C23" s="209"/>
      <c r="D23" s="209"/>
      <c r="E23" s="209"/>
      <c r="F23" s="92"/>
      <c r="G23" s="23">
        <v>17855727</v>
      </c>
      <c r="H23" s="24">
        <v>16022687</v>
      </c>
      <c r="I23" s="42">
        <v>0</v>
      </c>
      <c r="J23" s="24">
        <v>1833040</v>
      </c>
      <c r="K23" s="87"/>
      <c r="L23" s="87"/>
      <c r="M23" s="87"/>
      <c r="N23" s="87"/>
      <c r="Q23" s="87"/>
      <c r="R23" s="87"/>
      <c r="S23" s="87"/>
    </row>
    <row r="24" spans="1:19" ht="25.5" customHeight="1" x14ac:dyDescent="0.15">
      <c r="A24" s="85"/>
      <c r="B24" s="85"/>
      <c r="C24" s="85"/>
      <c r="D24" s="85"/>
      <c r="E24" s="85"/>
      <c r="F24" s="85"/>
      <c r="G24" s="23"/>
      <c r="H24" s="24"/>
      <c r="I24" s="24"/>
      <c r="J24" s="24"/>
      <c r="K24" s="87"/>
      <c r="L24" s="87"/>
      <c r="M24" s="87"/>
      <c r="N24" s="87"/>
      <c r="Q24" s="87"/>
      <c r="R24" s="87"/>
      <c r="S24" s="87"/>
    </row>
    <row r="25" spans="1:19" ht="26.25" customHeight="1" x14ac:dyDescent="0.15">
      <c r="B25" s="209" t="s">
        <v>391</v>
      </c>
      <c r="C25" s="209"/>
      <c r="D25" s="209"/>
      <c r="E25" s="209"/>
      <c r="F25" s="92"/>
      <c r="G25" s="42">
        <v>0</v>
      </c>
      <c r="H25" s="42">
        <v>0</v>
      </c>
      <c r="I25" s="42">
        <v>0</v>
      </c>
      <c r="J25" s="42">
        <v>0</v>
      </c>
      <c r="K25" s="87"/>
      <c r="L25" s="87"/>
      <c r="M25" s="87"/>
      <c r="N25" s="87"/>
      <c r="Q25" s="87"/>
      <c r="R25" s="87"/>
      <c r="S25" s="87"/>
    </row>
    <row r="26" spans="1:19" ht="25.5" customHeight="1" x14ac:dyDescent="0.15">
      <c r="A26" s="85"/>
      <c r="B26" s="85"/>
      <c r="C26" s="85"/>
      <c r="D26" s="85"/>
      <c r="E26" s="85"/>
      <c r="F26" s="85"/>
      <c r="G26" s="23"/>
      <c r="H26" s="24"/>
      <c r="I26" s="24"/>
      <c r="J26" s="24"/>
      <c r="K26" s="87"/>
      <c r="L26" s="87"/>
      <c r="M26" s="87"/>
      <c r="N26" s="87"/>
      <c r="Q26" s="87"/>
      <c r="R26" s="87"/>
      <c r="S26" s="87"/>
    </row>
    <row r="27" spans="1:19" ht="26.25" customHeight="1" x14ac:dyDescent="0.15">
      <c r="B27" s="209" t="s">
        <v>488</v>
      </c>
      <c r="C27" s="209"/>
      <c r="D27" s="209"/>
      <c r="E27" s="209"/>
      <c r="F27" s="92"/>
      <c r="G27" s="23">
        <v>149879528</v>
      </c>
      <c r="H27" s="24">
        <v>147200192</v>
      </c>
      <c r="I27" s="87">
        <f t="shared" ref="I27" si="1">G27-H27-J27</f>
        <v>29581</v>
      </c>
      <c r="J27" s="24">
        <v>2649755</v>
      </c>
      <c r="K27" s="87"/>
      <c r="L27" s="87"/>
      <c r="M27" s="87"/>
      <c r="N27" s="87"/>
      <c r="Q27" s="87"/>
      <c r="R27" s="87"/>
      <c r="S27" s="87"/>
    </row>
    <row r="28" spans="1:19" ht="25.5" customHeight="1" x14ac:dyDescent="0.15">
      <c r="A28" s="85"/>
      <c r="B28" s="85"/>
      <c r="C28" s="85"/>
      <c r="D28" s="85"/>
      <c r="E28" s="85"/>
      <c r="F28" s="85"/>
      <c r="G28" s="23"/>
      <c r="H28" s="24"/>
      <c r="I28" s="24"/>
      <c r="J28" s="24"/>
      <c r="K28" s="87"/>
      <c r="L28" s="87"/>
      <c r="M28" s="87"/>
      <c r="N28" s="87"/>
      <c r="Q28" s="87"/>
      <c r="R28" s="87"/>
      <c r="S28" s="87"/>
    </row>
    <row r="29" spans="1:19" ht="26.25" customHeight="1" x14ac:dyDescent="0.15">
      <c r="B29" s="209" t="s">
        <v>392</v>
      </c>
      <c r="C29" s="209"/>
      <c r="D29" s="209"/>
      <c r="E29" s="209"/>
      <c r="F29" s="92"/>
      <c r="G29" s="23">
        <v>137254</v>
      </c>
      <c r="H29" s="24">
        <v>137154</v>
      </c>
      <c r="I29" s="87">
        <f t="shared" ref="I29" si="2">G29-H29-J29</f>
        <v>1</v>
      </c>
      <c r="J29" s="42">
        <v>99</v>
      </c>
      <c r="K29" s="87"/>
      <c r="L29" s="87"/>
      <c r="M29" s="87"/>
      <c r="N29" s="87"/>
      <c r="Q29" s="87"/>
      <c r="R29" s="87"/>
      <c r="S29" s="87"/>
    </row>
    <row r="30" spans="1:19" ht="25.5" customHeight="1" x14ac:dyDescent="0.15">
      <c r="A30" s="85"/>
      <c r="B30" s="85"/>
      <c r="C30" s="85"/>
      <c r="D30" s="85"/>
      <c r="E30" s="85"/>
      <c r="F30" s="85"/>
      <c r="G30" s="23"/>
      <c r="H30" s="24"/>
      <c r="I30" s="42"/>
      <c r="J30" s="42"/>
      <c r="K30" s="87"/>
      <c r="L30" s="87"/>
      <c r="M30" s="87"/>
      <c r="N30" s="87"/>
      <c r="Q30" s="87"/>
      <c r="R30" s="87"/>
      <c r="S30" s="87"/>
    </row>
    <row r="31" spans="1:19" ht="26.25" customHeight="1" x14ac:dyDescent="0.15">
      <c r="B31" s="209" t="s">
        <v>393</v>
      </c>
      <c r="C31" s="209"/>
      <c r="D31" s="209"/>
      <c r="E31" s="209"/>
      <c r="F31" s="92"/>
      <c r="G31" s="23">
        <v>16034467</v>
      </c>
      <c r="H31" s="24">
        <v>16034467</v>
      </c>
      <c r="I31" s="42">
        <v>0</v>
      </c>
      <c r="J31" s="42">
        <v>0</v>
      </c>
      <c r="K31" s="87"/>
      <c r="L31" s="87"/>
      <c r="M31" s="87"/>
      <c r="N31" s="87"/>
      <c r="Q31" s="87"/>
      <c r="R31" s="87"/>
      <c r="S31" s="87"/>
    </row>
    <row r="32" spans="1:19" ht="25.5" customHeight="1" x14ac:dyDescent="0.15">
      <c r="A32" s="85"/>
      <c r="B32" s="85"/>
      <c r="C32" s="85"/>
      <c r="D32" s="85"/>
      <c r="E32" s="85"/>
      <c r="F32" s="85"/>
      <c r="G32" s="23"/>
      <c r="H32" s="24"/>
      <c r="I32" s="24"/>
      <c r="J32" s="24"/>
      <c r="K32" s="87"/>
      <c r="L32" s="87"/>
      <c r="M32" s="87"/>
      <c r="N32" s="87"/>
      <c r="Q32" s="87"/>
      <c r="R32" s="87"/>
      <c r="S32" s="87"/>
    </row>
    <row r="33" spans="1:19" ht="26.25" customHeight="1" x14ac:dyDescent="0.15">
      <c r="B33" s="209" t="s">
        <v>394</v>
      </c>
      <c r="C33" s="209"/>
      <c r="D33" s="209"/>
      <c r="E33" s="209"/>
      <c r="F33" s="92"/>
      <c r="G33" s="23" t="s">
        <v>66</v>
      </c>
      <c r="H33" s="22" t="s">
        <v>66</v>
      </c>
      <c r="I33" s="22" t="s">
        <v>66</v>
      </c>
      <c r="J33" s="22" t="s">
        <v>66</v>
      </c>
      <c r="K33" s="87"/>
      <c r="L33" s="87"/>
      <c r="M33" s="87"/>
      <c r="N33" s="87"/>
      <c r="Q33" s="87"/>
      <c r="R33" s="87"/>
      <c r="S33" s="87"/>
    </row>
    <row r="34" spans="1:19" ht="25.5" customHeight="1" x14ac:dyDescent="0.15">
      <c r="A34" s="85"/>
      <c r="B34" s="85"/>
      <c r="C34" s="85"/>
      <c r="D34" s="85"/>
      <c r="E34" s="85"/>
      <c r="F34" s="85"/>
      <c r="G34" s="23"/>
      <c r="H34" s="22"/>
      <c r="I34" s="24"/>
      <c r="J34" s="24"/>
      <c r="K34" s="87"/>
      <c r="L34" s="87"/>
      <c r="M34" s="87"/>
      <c r="N34" s="87"/>
      <c r="Q34" s="87"/>
      <c r="R34" s="87"/>
      <c r="S34" s="87"/>
    </row>
    <row r="35" spans="1:19" ht="26.25" customHeight="1" x14ac:dyDescent="0.15">
      <c r="B35" s="209" t="s">
        <v>395</v>
      </c>
      <c r="C35" s="209"/>
      <c r="D35" s="209"/>
      <c r="E35" s="209"/>
      <c r="F35" s="92"/>
      <c r="G35" s="23" t="s">
        <v>66</v>
      </c>
      <c r="H35" s="22" t="s">
        <v>66</v>
      </c>
      <c r="I35" s="22" t="s">
        <v>66</v>
      </c>
      <c r="J35" s="22" t="s">
        <v>66</v>
      </c>
      <c r="K35" s="87"/>
      <c r="L35" s="87"/>
      <c r="M35" s="87"/>
      <c r="N35" s="87"/>
      <c r="Q35" s="87"/>
      <c r="R35" s="87"/>
      <c r="S35" s="87"/>
    </row>
    <row r="36" spans="1:19" ht="6" customHeight="1" thickBot="1" x14ac:dyDescent="0.2">
      <c r="A36" s="93"/>
      <c r="B36" s="93"/>
      <c r="C36" s="93"/>
      <c r="D36" s="93"/>
      <c r="E36" s="93"/>
      <c r="F36" s="93"/>
      <c r="G36" s="94"/>
      <c r="H36" s="93"/>
      <c r="I36" s="95"/>
      <c r="J36" s="95"/>
      <c r="K36" s="87"/>
      <c r="L36" s="87"/>
      <c r="M36" s="87"/>
      <c r="N36" s="87"/>
      <c r="O36" s="87"/>
      <c r="Q36" s="87"/>
      <c r="R36" s="87"/>
      <c r="S36" s="87"/>
    </row>
    <row r="37" spans="1:19" ht="13.5" customHeight="1" x14ac:dyDescent="0.15">
      <c r="A37" s="80" t="s">
        <v>489</v>
      </c>
    </row>
    <row r="38" spans="1:19" ht="13.5" customHeight="1" x14ac:dyDescent="0.15">
      <c r="A38" s="80" t="s">
        <v>490</v>
      </c>
    </row>
    <row r="39" spans="1:19" ht="13.5" customHeight="1" x14ac:dyDescent="0.15"/>
    <row r="40" spans="1:19" x14ac:dyDescent="0.15">
      <c r="I40" s="87"/>
    </row>
  </sheetData>
  <mergeCells count="22">
    <mergeCell ref="B19:E19"/>
    <mergeCell ref="B21:E21"/>
    <mergeCell ref="B23:E23"/>
    <mergeCell ref="B35:E35"/>
    <mergeCell ref="B13:E13"/>
    <mergeCell ref="C15:E15"/>
    <mergeCell ref="C16:E16"/>
    <mergeCell ref="C17:E17"/>
    <mergeCell ref="C14:E14"/>
    <mergeCell ref="A2:J2"/>
    <mergeCell ref="A4:F4"/>
    <mergeCell ref="A6:F6"/>
    <mergeCell ref="A9:F9"/>
    <mergeCell ref="B12:F12"/>
    <mergeCell ref="A10:F10"/>
    <mergeCell ref="A8:F8"/>
    <mergeCell ref="A11:F11"/>
    <mergeCell ref="B25:E25"/>
    <mergeCell ref="B27:E27"/>
    <mergeCell ref="B29:E29"/>
    <mergeCell ref="B31:E31"/>
    <mergeCell ref="B33:E33"/>
  </mergeCells>
  <phoneticPr fontId="9"/>
  <hyperlinks>
    <hyperlink ref="K1" location="'財政'!A1" display="目次（項目一覧表）へ戻る" xr:uid="{6A89D33F-CBF6-4CED-B00A-1BF1959725D3}"/>
  </hyperlinks>
  <pageMargins left="0.51181102362204722" right="0.51181102362204722" top="0.51181102362204722" bottom="0.51181102362204722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P46"/>
  <sheetViews>
    <sheetView showGridLines="0" defaultGridColor="0" colorId="22" zoomScaleNormal="100" zoomScaleSheetLayoutView="115" workbookViewId="0"/>
  </sheetViews>
  <sheetFormatPr defaultColWidth="10.6640625" defaultRowHeight="12" x14ac:dyDescent="0.15"/>
  <cols>
    <col min="1" max="1" width="1.6640625" style="80" customWidth="1"/>
    <col min="2" max="3" width="2.6640625" style="80" customWidth="1"/>
    <col min="4" max="4" width="3" style="80" customWidth="1"/>
    <col min="5" max="5" width="3.6640625" style="80" customWidth="1"/>
    <col min="6" max="6" width="9.6640625" style="80" customWidth="1"/>
    <col min="7" max="7" width="1.6640625" style="80" customWidth="1"/>
    <col min="8" max="10" width="13" style="80" customWidth="1"/>
    <col min="11" max="14" width="11.88671875" style="80" customWidth="1"/>
    <col min="15" max="15" width="23.44140625" style="80" bestFit="1" customWidth="1"/>
    <col min="16" max="16384" width="10.6640625" style="80"/>
  </cols>
  <sheetData>
    <row r="1" spans="1:16" ht="12" customHeight="1" x14ac:dyDescent="0.15">
      <c r="O1" s="96" t="s">
        <v>491</v>
      </c>
    </row>
    <row r="2" spans="1:16" ht="21" customHeight="1" x14ac:dyDescent="0.15">
      <c r="A2" s="210" t="s">
        <v>104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</row>
    <row r="3" spans="1:16" ht="30" customHeight="1" thickBot="1" x14ac:dyDescent="0.2">
      <c r="M3" s="97"/>
      <c r="N3" s="81" t="s">
        <v>103</v>
      </c>
    </row>
    <row r="4" spans="1:16" ht="30" customHeight="1" x14ac:dyDescent="0.15">
      <c r="A4" s="219" t="s">
        <v>102</v>
      </c>
      <c r="B4" s="219"/>
      <c r="C4" s="219"/>
      <c r="D4" s="219"/>
      <c r="E4" s="219"/>
      <c r="F4" s="219"/>
      <c r="G4" s="220"/>
      <c r="H4" s="82" t="s">
        <v>101</v>
      </c>
      <c r="I4" s="82" t="s">
        <v>100</v>
      </c>
      <c r="J4" s="82" t="s">
        <v>99</v>
      </c>
      <c r="K4" s="98" t="s">
        <v>98</v>
      </c>
      <c r="L4" s="82" t="s">
        <v>97</v>
      </c>
      <c r="M4" s="82" t="s">
        <v>96</v>
      </c>
      <c r="N4" s="83" t="s">
        <v>95</v>
      </c>
    </row>
    <row r="5" spans="1:16" ht="6" customHeight="1" x14ac:dyDescent="0.15">
      <c r="H5" s="84"/>
    </row>
    <row r="6" spans="1:16" ht="23.1" customHeight="1" x14ac:dyDescent="0.15">
      <c r="B6" s="213" t="s">
        <v>94</v>
      </c>
      <c r="C6" s="213"/>
      <c r="D6" s="213"/>
      <c r="E6" s="85">
        <v>17</v>
      </c>
      <c r="F6" s="80" t="s">
        <v>93</v>
      </c>
      <c r="H6" s="47">
        <v>105081464</v>
      </c>
      <c r="I6" s="42">
        <v>112163967</v>
      </c>
      <c r="J6" s="42">
        <v>109217519</v>
      </c>
      <c r="K6" s="42">
        <v>0</v>
      </c>
      <c r="L6" s="42">
        <v>183691</v>
      </c>
      <c r="M6" s="42">
        <v>2762757</v>
      </c>
      <c r="N6" s="99">
        <v>97.4</v>
      </c>
    </row>
    <row r="7" spans="1:16" ht="23.1" customHeight="1" x14ac:dyDescent="0.15">
      <c r="B7" s="213"/>
      <c r="C7" s="213"/>
      <c r="D7" s="213"/>
      <c r="E7" s="85">
        <v>22</v>
      </c>
      <c r="H7" s="47">
        <v>99086012</v>
      </c>
      <c r="I7" s="42">
        <v>106799521</v>
      </c>
      <c r="J7" s="42">
        <v>103975313</v>
      </c>
      <c r="K7" s="42">
        <v>0</v>
      </c>
      <c r="L7" s="42">
        <v>179236</v>
      </c>
      <c r="M7" s="42">
        <v>2644971</v>
      </c>
      <c r="N7" s="99">
        <v>97.4</v>
      </c>
      <c r="P7" s="42"/>
    </row>
    <row r="8" spans="1:16" ht="23.1" customHeight="1" x14ac:dyDescent="0.15">
      <c r="B8" s="213"/>
      <c r="C8" s="213"/>
      <c r="D8" s="213"/>
      <c r="E8" s="85">
        <v>27</v>
      </c>
      <c r="F8" s="100"/>
      <c r="H8" s="47">
        <v>119200011</v>
      </c>
      <c r="I8" s="42">
        <v>124318144</v>
      </c>
      <c r="J8" s="42">
        <v>122440651</v>
      </c>
      <c r="K8" s="42">
        <v>0</v>
      </c>
      <c r="L8" s="42">
        <v>141216</v>
      </c>
      <c r="M8" s="42">
        <v>1736277</v>
      </c>
      <c r="N8" s="99">
        <v>98.5</v>
      </c>
    </row>
    <row r="9" spans="1:16" ht="6" customHeight="1" x14ac:dyDescent="0.15">
      <c r="B9" s="213"/>
      <c r="C9" s="213"/>
      <c r="D9" s="213"/>
      <c r="E9" s="85"/>
      <c r="F9" s="100"/>
      <c r="H9" s="23"/>
      <c r="I9" s="24"/>
      <c r="J9" s="24"/>
      <c r="K9" s="24"/>
      <c r="L9" s="24"/>
      <c r="M9" s="24"/>
      <c r="N9" s="99"/>
    </row>
    <row r="10" spans="1:16" ht="23.1" customHeight="1" x14ac:dyDescent="0.15">
      <c r="B10" s="85"/>
      <c r="C10" s="85"/>
      <c r="D10" s="85"/>
      <c r="E10" s="85">
        <v>30</v>
      </c>
      <c r="H10" s="47">
        <v>123689011</v>
      </c>
      <c r="I10" s="48">
        <v>125740283</v>
      </c>
      <c r="J10" s="48">
        <v>124256454.34200001</v>
      </c>
      <c r="K10" s="42">
        <v>0</v>
      </c>
      <c r="L10" s="48">
        <v>117782.715</v>
      </c>
      <c r="M10" s="48">
        <v>1366046.067</v>
      </c>
      <c r="N10" s="49">
        <v>98.816782166921413</v>
      </c>
    </row>
    <row r="11" spans="1:16" ht="23.1" customHeight="1" x14ac:dyDescent="0.15">
      <c r="B11" s="213" t="s">
        <v>427</v>
      </c>
      <c r="C11" s="213"/>
      <c r="D11" s="213"/>
      <c r="E11" s="85" t="s">
        <v>428</v>
      </c>
      <c r="H11" s="47">
        <v>122783011</v>
      </c>
      <c r="I11" s="48">
        <v>125430387.958</v>
      </c>
      <c r="J11" s="48">
        <v>124126530.09299999</v>
      </c>
      <c r="K11" s="42">
        <v>0</v>
      </c>
      <c r="L11" s="48">
        <v>106904.368</v>
      </c>
      <c r="M11" s="48">
        <v>1196955.497</v>
      </c>
      <c r="N11" s="49">
        <v>98.960492838915087</v>
      </c>
    </row>
    <row r="12" spans="1:16" s="1" customFormat="1" ht="23.1" customHeight="1" x14ac:dyDescent="0.15">
      <c r="B12" s="213"/>
      <c r="C12" s="213"/>
      <c r="D12" s="213"/>
      <c r="E12" s="85" t="s">
        <v>254</v>
      </c>
      <c r="F12" s="80"/>
      <c r="G12" s="80"/>
      <c r="H12" s="47">
        <v>123048011</v>
      </c>
      <c r="I12" s="48">
        <v>126278687.969</v>
      </c>
      <c r="J12" s="48">
        <v>124755310.677</v>
      </c>
      <c r="K12" s="42">
        <v>0</v>
      </c>
      <c r="L12" s="48">
        <v>95164.142999999996</v>
      </c>
      <c r="M12" s="48">
        <v>1428213.149</v>
      </c>
      <c r="N12" s="49">
        <v>98.8</v>
      </c>
    </row>
    <row r="13" spans="1:16" s="1" customFormat="1" ht="23.1" customHeight="1" x14ac:dyDescent="0.15">
      <c r="B13" s="60"/>
      <c r="C13" s="60"/>
      <c r="D13" s="60"/>
      <c r="E13" s="90" t="s">
        <v>253</v>
      </c>
      <c r="F13" s="80"/>
      <c r="G13" s="80"/>
      <c r="H13" s="47">
        <v>126715011</v>
      </c>
      <c r="I13" s="48">
        <v>131063530</v>
      </c>
      <c r="J13" s="48">
        <v>129867229</v>
      </c>
      <c r="K13" s="48">
        <v>0</v>
      </c>
      <c r="L13" s="48">
        <v>85782</v>
      </c>
      <c r="M13" s="48">
        <v>1110519</v>
      </c>
      <c r="N13" s="49">
        <v>99.1</v>
      </c>
    </row>
    <row r="14" spans="1:16" s="1" customFormat="1" ht="23.1" customHeight="1" x14ac:dyDescent="0.15">
      <c r="B14" s="60"/>
      <c r="C14" s="60"/>
      <c r="D14" s="85"/>
      <c r="E14" s="90" t="s">
        <v>252</v>
      </c>
      <c r="F14" s="80"/>
      <c r="G14" s="80"/>
      <c r="H14" s="47">
        <v>128264012</v>
      </c>
      <c r="I14" s="48">
        <v>130318377.156</v>
      </c>
      <c r="J14" s="48">
        <v>129136111.244</v>
      </c>
      <c r="K14" s="48">
        <v>0</v>
      </c>
      <c r="L14" s="48">
        <v>79009.380999999994</v>
      </c>
      <c r="M14" s="48">
        <v>1103256.531</v>
      </c>
      <c r="N14" s="49">
        <v>99.1</v>
      </c>
    </row>
    <row r="15" spans="1:16" s="1" customFormat="1" ht="23.1" customHeight="1" x14ac:dyDescent="0.15">
      <c r="B15" s="60"/>
      <c r="C15" s="60"/>
      <c r="D15" s="60"/>
      <c r="E15" s="50" t="s">
        <v>484</v>
      </c>
      <c r="H15" s="43">
        <v>130659011</v>
      </c>
      <c r="I15" s="44">
        <v>133941918</v>
      </c>
      <c r="J15" s="44">
        <v>132831401</v>
      </c>
      <c r="K15" s="45">
        <v>0</v>
      </c>
      <c r="L15" s="44">
        <v>82234</v>
      </c>
      <c r="M15" s="44">
        <v>1028284</v>
      </c>
      <c r="N15" s="30">
        <v>99.2</v>
      </c>
    </row>
    <row r="16" spans="1:16" s="1" customFormat="1" ht="9" customHeight="1" x14ac:dyDescent="0.15">
      <c r="B16" s="60"/>
      <c r="C16" s="60"/>
      <c r="D16" s="60"/>
      <c r="E16" s="60"/>
      <c r="H16" s="28"/>
      <c r="I16" s="27"/>
      <c r="J16" s="27"/>
      <c r="K16" s="27"/>
      <c r="L16" s="27"/>
      <c r="M16" s="27"/>
      <c r="N16" s="29"/>
    </row>
    <row r="17" spans="2:14" ht="19.350000000000001" customHeight="1" x14ac:dyDescent="0.15">
      <c r="B17" s="209" t="s">
        <v>92</v>
      </c>
      <c r="C17" s="209"/>
      <c r="D17" s="209"/>
      <c r="E17" s="209"/>
      <c r="F17" s="209"/>
      <c r="H17" s="23"/>
      <c r="I17" s="24"/>
      <c r="J17" s="24"/>
      <c r="K17" s="24"/>
      <c r="L17" s="24"/>
      <c r="M17" s="24"/>
      <c r="N17" s="99"/>
    </row>
    <row r="18" spans="2:14" ht="23.1" customHeight="1" x14ac:dyDescent="0.15">
      <c r="B18" s="209" t="s">
        <v>91</v>
      </c>
      <c r="C18" s="209"/>
      <c r="D18" s="209"/>
      <c r="E18" s="209"/>
      <c r="F18" s="209"/>
      <c r="H18" s="101">
        <v>130655011</v>
      </c>
      <c r="I18" s="53">
        <v>133937877</v>
      </c>
      <c r="J18" s="53">
        <v>132827360</v>
      </c>
      <c r="K18" s="53">
        <v>0</v>
      </c>
      <c r="L18" s="53">
        <v>82234</v>
      </c>
      <c r="M18" s="53">
        <v>1028284</v>
      </c>
      <c r="N18" s="102">
        <v>99.2</v>
      </c>
    </row>
    <row r="19" spans="2:14" ht="23.1" customHeight="1" x14ac:dyDescent="0.15">
      <c r="C19" s="209" t="s">
        <v>90</v>
      </c>
      <c r="D19" s="209"/>
      <c r="E19" s="209"/>
      <c r="F19" s="209"/>
      <c r="H19" s="101">
        <v>39044000</v>
      </c>
      <c r="I19" s="53">
        <v>40690553</v>
      </c>
      <c r="J19" s="53">
        <v>39843370</v>
      </c>
      <c r="K19" s="53">
        <v>0</v>
      </c>
      <c r="L19" s="53">
        <v>59625</v>
      </c>
      <c r="M19" s="53">
        <v>787557</v>
      </c>
      <c r="N19" s="102">
        <v>97.9</v>
      </c>
    </row>
    <row r="20" spans="2:14" ht="23.1" customHeight="1" x14ac:dyDescent="0.15">
      <c r="D20" s="209" t="s">
        <v>87</v>
      </c>
      <c r="E20" s="209"/>
      <c r="F20" s="209"/>
      <c r="H20" s="101">
        <v>35657000</v>
      </c>
      <c r="I20" s="53">
        <v>37141289</v>
      </c>
      <c r="J20" s="53">
        <v>36312801</v>
      </c>
      <c r="K20" s="53">
        <v>0</v>
      </c>
      <c r="L20" s="53">
        <v>56699</v>
      </c>
      <c r="M20" s="53">
        <v>771790</v>
      </c>
      <c r="N20" s="102">
        <f>J20/I20*100</f>
        <v>97.769361208761495</v>
      </c>
    </row>
    <row r="21" spans="2:14" ht="23.1" customHeight="1" x14ac:dyDescent="0.15">
      <c r="D21" s="209" t="s">
        <v>86</v>
      </c>
      <c r="E21" s="209"/>
      <c r="F21" s="209"/>
      <c r="H21" s="101">
        <v>3265000</v>
      </c>
      <c r="I21" s="53">
        <v>3428951</v>
      </c>
      <c r="J21" s="53">
        <v>3410257</v>
      </c>
      <c r="K21" s="53">
        <v>0</v>
      </c>
      <c r="L21" s="53">
        <v>2926</v>
      </c>
      <c r="M21" s="53">
        <v>15767</v>
      </c>
      <c r="N21" s="102">
        <v>99.5</v>
      </c>
    </row>
    <row r="22" spans="2:14" ht="23.1" customHeight="1" x14ac:dyDescent="0.15">
      <c r="D22" s="209" t="s">
        <v>89</v>
      </c>
      <c r="E22" s="209"/>
      <c r="F22" s="209"/>
      <c r="H22" s="101">
        <v>122000</v>
      </c>
      <c r="I22" s="53">
        <v>120313</v>
      </c>
      <c r="J22" s="53">
        <v>120313</v>
      </c>
      <c r="K22" s="53">
        <v>0</v>
      </c>
      <c r="L22" s="53">
        <v>0</v>
      </c>
      <c r="M22" s="53">
        <v>0</v>
      </c>
      <c r="N22" s="102">
        <v>100</v>
      </c>
    </row>
    <row r="23" spans="2:14" ht="23.1" customHeight="1" x14ac:dyDescent="0.15">
      <c r="C23" s="209" t="s">
        <v>88</v>
      </c>
      <c r="D23" s="209"/>
      <c r="E23" s="209"/>
      <c r="F23" s="209"/>
      <c r="H23" s="101">
        <v>31786000</v>
      </c>
      <c r="I23" s="53">
        <v>32760979</v>
      </c>
      <c r="J23" s="53">
        <v>32633951</v>
      </c>
      <c r="K23" s="53">
        <v>0</v>
      </c>
      <c r="L23" s="53">
        <v>14535</v>
      </c>
      <c r="M23" s="53">
        <v>112493</v>
      </c>
      <c r="N23" s="102">
        <v>99.6</v>
      </c>
    </row>
    <row r="24" spans="2:14" ht="23.1" customHeight="1" x14ac:dyDescent="0.15">
      <c r="D24" s="209" t="s">
        <v>87</v>
      </c>
      <c r="E24" s="209"/>
      <c r="F24" s="209"/>
      <c r="H24" s="101">
        <v>1021000</v>
      </c>
      <c r="I24" s="53">
        <v>1032938</v>
      </c>
      <c r="J24" s="53">
        <v>1013159</v>
      </c>
      <c r="K24" s="53">
        <v>0</v>
      </c>
      <c r="L24" s="53">
        <v>274</v>
      </c>
      <c r="M24" s="53">
        <v>19504</v>
      </c>
      <c r="N24" s="102">
        <v>98.1</v>
      </c>
    </row>
    <row r="25" spans="2:14" ht="23.1" customHeight="1" x14ac:dyDescent="0.15">
      <c r="D25" s="209" t="s">
        <v>86</v>
      </c>
      <c r="E25" s="209"/>
      <c r="F25" s="209"/>
      <c r="H25" s="101">
        <v>30765000</v>
      </c>
      <c r="I25" s="53">
        <v>31728041</v>
      </c>
      <c r="J25" s="53">
        <v>31620792</v>
      </c>
      <c r="K25" s="53">
        <v>0</v>
      </c>
      <c r="L25" s="53">
        <v>14261</v>
      </c>
      <c r="M25" s="53">
        <v>92989</v>
      </c>
      <c r="N25" s="102">
        <v>99.7</v>
      </c>
    </row>
    <row r="26" spans="2:14" ht="23.1" customHeight="1" x14ac:dyDescent="0.15">
      <c r="C26" s="209" t="s">
        <v>85</v>
      </c>
      <c r="D26" s="209"/>
      <c r="E26" s="209"/>
      <c r="F26" s="209"/>
      <c r="H26" s="101">
        <v>33094000</v>
      </c>
      <c r="I26" s="53">
        <v>33695387</v>
      </c>
      <c r="J26" s="53">
        <v>33695387</v>
      </c>
      <c r="K26" s="53">
        <v>0</v>
      </c>
      <c r="L26" s="53">
        <v>0</v>
      </c>
      <c r="M26" s="53">
        <v>0</v>
      </c>
      <c r="N26" s="102">
        <v>100</v>
      </c>
    </row>
    <row r="27" spans="2:14" ht="23.1" customHeight="1" x14ac:dyDescent="0.15">
      <c r="C27" s="91"/>
      <c r="D27" s="209" t="s">
        <v>84</v>
      </c>
      <c r="E27" s="209"/>
      <c r="F27" s="209"/>
      <c r="H27" s="101">
        <v>26721000</v>
      </c>
      <c r="I27" s="53">
        <v>26761052</v>
      </c>
      <c r="J27" s="53">
        <v>26761052</v>
      </c>
      <c r="K27" s="53">
        <v>0</v>
      </c>
      <c r="L27" s="53">
        <v>0</v>
      </c>
      <c r="M27" s="53">
        <v>0</v>
      </c>
      <c r="N27" s="102">
        <v>100</v>
      </c>
    </row>
    <row r="28" spans="2:14" ht="23.1" customHeight="1" x14ac:dyDescent="0.15">
      <c r="C28" s="91"/>
      <c r="D28" s="209" t="s">
        <v>83</v>
      </c>
      <c r="E28" s="209"/>
      <c r="F28" s="209"/>
      <c r="H28" s="101">
        <v>6373000</v>
      </c>
      <c r="I28" s="53">
        <v>6934335</v>
      </c>
      <c r="J28" s="53">
        <v>6934335</v>
      </c>
      <c r="K28" s="53">
        <v>0</v>
      </c>
      <c r="L28" s="53">
        <v>0</v>
      </c>
      <c r="M28" s="53">
        <v>0</v>
      </c>
      <c r="N28" s="102">
        <v>100</v>
      </c>
    </row>
    <row r="29" spans="2:14" ht="23.1" customHeight="1" x14ac:dyDescent="0.15">
      <c r="C29" s="209" t="s">
        <v>82</v>
      </c>
      <c r="D29" s="209"/>
      <c r="E29" s="209"/>
      <c r="F29" s="209"/>
      <c r="H29" s="101">
        <v>2235000</v>
      </c>
      <c r="I29" s="53">
        <v>2293823</v>
      </c>
      <c r="J29" s="53">
        <v>2251446</v>
      </c>
      <c r="K29" s="53">
        <v>0</v>
      </c>
      <c r="L29" s="53">
        <v>694</v>
      </c>
      <c r="M29" s="53">
        <v>41683</v>
      </c>
      <c r="N29" s="102">
        <v>98.2</v>
      </c>
    </row>
    <row r="30" spans="2:14" ht="23.1" customHeight="1" x14ac:dyDescent="0.15">
      <c r="C30" s="209" t="s">
        <v>81</v>
      </c>
      <c r="D30" s="209"/>
      <c r="E30" s="209"/>
      <c r="F30" s="209"/>
      <c r="H30" s="101">
        <v>1117000</v>
      </c>
      <c r="I30" s="53">
        <v>1115323</v>
      </c>
      <c r="J30" s="53">
        <v>1115323</v>
      </c>
      <c r="K30" s="53">
        <v>0</v>
      </c>
      <c r="L30" s="53">
        <v>0</v>
      </c>
      <c r="M30" s="53">
        <v>0</v>
      </c>
      <c r="N30" s="102">
        <v>100</v>
      </c>
    </row>
    <row r="31" spans="2:14" ht="23.1" customHeight="1" x14ac:dyDescent="0.15">
      <c r="C31" s="209" t="s">
        <v>80</v>
      </c>
      <c r="D31" s="209"/>
      <c r="E31" s="209"/>
      <c r="F31" s="209"/>
      <c r="H31" s="101">
        <v>340000</v>
      </c>
      <c r="I31" s="53">
        <v>343570</v>
      </c>
      <c r="J31" s="53">
        <v>343570</v>
      </c>
      <c r="K31" s="53">
        <v>0</v>
      </c>
      <c r="L31" s="53">
        <v>0</v>
      </c>
      <c r="M31" s="53">
        <v>0</v>
      </c>
      <c r="N31" s="102">
        <v>100</v>
      </c>
    </row>
    <row r="32" spans="2:14" ht="23.1" customHeight="1" x14ac:dyDescent="0.15">
      <c r="C32" s="209" t="s">
        <v>471</v>
      </c>
      <c r="D32" s="209"/>
      <c r="E32" s="209"/>
      <c r="F32" s="209"/>
      <c r="H32" s="101">
        <v>58000</v>
      </c>
      <c r="I32" s="53">
        <v>58374</v>
      </c>
      <c r="J32" s="53">
        <v>58374</v>
      </c>
      <c r="K32" s="53">
        <v>0</v>
      </c>
      <c r="L32" s="53">
        <v>0</v>
      </c>
      <c r="M32" s="53">
        <v>0</v>
      </c>
      <c r="N32" s="102">
        <v>100</v>
      </c>
    </row>
    <row r="33" spans="1:14" ht="23.1" customHeight="1" x14ac:dyDescent="0.15">
      <c r="C33" s="209" t="s">
        <v>75</v>
      </c>
      <c r="D33" s="209"/>
      <c r="E33" s="209"/>
      <c r="F33" s="209"/>
      <c r="H33" s="101">
        <v>9204000</v>
      </c>
      <c r="I33" s="63">
        <v>9128115</v>
      </c>
      <c r="J33" s="63">
        <v>9114655</v>
      </c>
      <c r="K33" s="53">
        <v>0</v>
      </c>
      <c r="L33" s="53">
        <v>0</v>
      </c>
      <c r="M33" s="53">
        <v>13460</v>
      </c>
      <c r="N33" s="102">
        <v>99.9</v>
      </c>
    </row>
    <row r="34" spans="1:14" ht="23.1" customHeight="1" x14ac:dyDescent="0.15">
      <c r="C34" s="209" t="s">
        <v>79</v>
      </c>
      <c r="D34" s="209"/>
      <c r="E34" s="209"/>
      <c r="F34" s="209"/>
      <c r="H34" s="101">
        <v>13777000</v>
      </c>
      <c r="I34" s="53">
        <v>13851742</v>
      </c>
      <c r="J34" s="53">
        <v>13771272</v>
      </c>
      <c r="K34" s="53">
        <v>0</v>
      </c>
      <c r="L34" s="53">
        <v>7380</v>
      </c>
      <c r="M34" s="53">
        <v>73090</v>
      </c>
      <c r="N34" s="102">
        <v>99.4</v>
      </c>
    </row>
    <row r="35" spans="1:14" ht="23.1" customHeight="1" x14ac:dyDescent="0.15">
      <c r="C35" s="91"/>
      <c r="D35" s="209" t="s">
        <v>429</v>
      </c>
      <c r="E35" s="209"/>
      <c r="F35" s="209"/>
      <c r="H35" s="101">
        <v>945000</v>
      </c>
      <c r="I35" s="53">
        <v>944428</v>
      </c>
      <c r="J35" s="53">
        <v>944428</v>
      </c>
      <c r="K35" s="53">
        <v>0</v>
      </c>
      <c r="L35" s="53">
        <v>0</v>
      </c>
      <c r="M35" s="53">
        <v>0</v>
      </c>
      <c r="N35" s="102">
        <v>100</v>
      </c>
    </row>
    <row r="36" spans="1:14" ht="23.1" customHeight="1" x14ac:dyDescent="0.15">
      <c r="C36" s="91"/>
      <c r="D36" s="209" t="s">
        <v>430</v>
      </c>
      <c r="E36" s="209"/>
      <c r="F36" s="209"/>
      <c r="H36" s="101">
        <v>12832000</v>
      </c>
      <c r="I36" s="53">
        <v>12907314</v>
      </c>
      <c r="J36" s="53">
        <v>12826844</v>
      </c>
      <c r="K36" s="53">
        <v>0</v>
      </c>
      <c r="L36" s="53">
        <v>7380</v>
      </c>
      <c r="M36" s="53">
        <v>73090</v>
      </c>
      <c r="N36" s="102">
        <v>99.4</v>
      </c>
    </row>
    <row r="37" spans="1:14" ht="23.1" customHeight="1" x14ac:dyDescent="0.15">
      <c r="C37" s="209" t="s">
        <v>78</v>
      </c>
      <c r="D37" s="209"/>
      <c r="E37" s="209"/>
      <c r="F37" s="209"/>
      <c r="H37" s="101">
        <v>11</v>
      </c>
      <c r="I37" s="53">
        <v>12</v>
      </c>
      <c r="J37" s="53">
        <v>12</v>
      </c>
      <c r="K37" s="53">
        <v>0</v>
      </c>
      <c r="L37" s="53">
        <v>0</v>
      </c>
      <c r="M37" s="53">
        <v>0</v>
      </c>
      <c r="N37" s="102">
        <v>100</v>
      </c>
    </row>
    <row r="38" spans="1:14" ht="6" customHeight="1" x14ac:dyDescent="0.15">
      <c r="H38" s="103"/>
      <c r="I38" s="54"/>
      <c r="J38" s="54"/>
      <c r="K38" s="54"/>
      <c r="L38" s="54"/>
      <c r="M38" s="54"/>
      <c r="N38" s="102"/>
    </row>
    <row r="39" spans="1:14" ht="23.1" customHeight="1" x14ac:dyDescent="0.15">
      <c r="B39" s="209" t="s">
        <v>77</v>
      </c>
      <c r="C39" s="209"/>
      <c r="D39" s="209"/>
      <c r="E39" s="209"/>
      <c r="F39" s="209"/>
      <c r="H39" s="101">
        <v>4000</v>
      </c>
      <c r="I39" s="53">
        <v>4041</v>
      </c>
      <c r="J39" s="53">
        <v>4041</v>
      </c>
      <c r="K39" s="53">
        <v>0</v>
      </c>
      <c r="L39" s="53">
        <v>0</v>
      </c>
      <c r="M39" s="53">
        <v>0</v>
      </c>
      <c r="N39" s="102">
        <v>100</v>
      </c>
    </row>
    <row r="40" spans="1:14" ht="23.1" customHeight="1" x14ac:dyDescent="0.15">
      <c r="C40" s="209" t="s">
        <v>76</v>
      </c>
      <c r="D40" s="209"/>
      <c r="E40" s="209"/>
      <c r="F40" s="209"/>
      <c r="H40" s="101">
        <v>4000</v>
      </c>
      <c r="I40" s="53">
        <v>4041</v>
      </c>
      <c r="J40" s="53">
        <v>4041</v>
      </c>
      <c r="K40" s="53">
        <v>0</v>
      </c>
      <c r="L40" s="53">
        <v>0</v>
      </c>
      <c r="M40" s="53">
        <v>0</v>
      </c>
      <c r="N40" s="102">
        <v>100</v>
      </c>
    </row>
    <row r="41" spans="1:14" ht="6" customHeight="1" thickBot="1" x14ac:dyDescent="0.2">
      <c r="A41" s="93"/>
      <c r="B41" s="93"/>
      <c r="C41" s="93"/>
      <c r="D41" s="93"/>
      <c r="E41" s="221"/>
      <c r="F41" s="221"/>
      <c r="G41" s="221"/>
      <c r="H41" s="104"/>
      <c r="I41" s="105"/>
      <c r="J41" s="105"/>
      <c r="K41" s="105"/>
      <c r="L41" s="105"/>
      <c r="M41" s="105"/>
      <c r="N41" s="106"/>
    </row>
    <row r="42" spans="1:14" ht="13.5" customHeight="1" x14ac:dyDescent="0.15">
      <c r="A42" s="80" t="s">
        <v>472</v>
      </c>
    </row>
    <row r="43" spans="1:14" ht="13.5" customHeight="1" x14ac:dyDescent="0.15">
      <c r="A43" s="80" t="s">
        <v>473</v>
      </c>
    </row>
    <row r="44" spans="1:14" ht="13.5" customHeight="1" x14ac:dyDescent="0.15">
      <c r="A44" s="80" t="s">
        <v>74</v>
      </c>
    </row>
    <row r="45" spans="1:14" ht="12" customHeight="1" x14ac:dyDescent="0.15"/>
    <row r="46" spans="1:14" ht="12" customHeight="1" x14ac:dyDescent="0.15">
      <c r="H46" s="107"/>
      <c r="I46" s="107"/>
      <c r="J46" s="107"/>
      <c r="K46" s="107"/>
      <c r="L46" s="107"/>
      <c r="M46" s="107"/>
      <c r="N46" s="107"/>
    </row>
  </sheetData>
  <mergeCells count="32">
    <mergeCell ref="C37:F37"/>
    <mergeCell ref="B39:F39"/>
    <mergeCell ref="C40:F40"/>
    <mergeCell ref="E41:G41"/>
    <mergeCell ref="C31:F31"/>
    <mergeCell ref="C32:F32"/>
    <mergeCell ref="C33:F33"/>
    <mergeCell ref="C34:F34"/>
    <mergeCell ref="D36:F36"/>
    <mergeCell ref="D35:F35"/>
    <mergeCell ref="C30:F30"/>
    <mergeCell ref="D21:F21"/>
    <mergeCell ref="D22:F22"/>
    <mergeCell ref="D25:F25"/>
    <mergeCell ref="D28:F28"/>
    <mergeCell ref="C26:F26"/>
    <mergeCell ref="D27:F27"/>
    <mergeCell ref="C29:F29"/>
    <mergeCell ref="A2:N2"/>
    <mergeCell ref="A4:G4"/>
    <mergeCell ref="B6:D6"/>
    <mergeCell ref="B11:D11"/>
    <mergeCell ref="B12:D12"/>
    <mergeCell ref="B7:D7"/>
    <mergeCell ref="B8:D8"/>
    <mergeCell ref="B9:D9"/>
    <mergeCell ref="B17:F17"/>
    <mergeCell ref="C19:F19"/>
    <mergeCell ref="D20:F20"/>
    <mergeCell ref="C23:F23"/>
    <mergeCell ref="D24:F24"/>
    <mergeCell ref="B18:F18"/>
  </mergeCells>
  <phoneticPr fontId="9"/>
  <hyperlinks>
    <hyperlink ref="O1" location="'財政'!A1" display="目次（項目一覧表）へ戻る" xr:uid="{93BBCFA8-62F3-45C7-B3A4-C6AB33624F4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R46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12.6640625" style="80" customWidth="1"/>
    <col min="3" max="3" width="1.6640625" style="80" customWidth="1"/>
    <col min="4" max="10" width="14.88671875" style="80" customWidth="1"/>
    <col min="11" max="16" width="15.109375" style="80" customWidth="1"/>
    <col min="17" max="17" width="23.44140625" style="80" bestFit="1" customWidth="1"/>
    <col min="18" max="16384" width="10.6640625" style="80"/>
  </cols>
  <sheetData>
    <row r="1" spans="1:18" ht="12" customHeight="1" x14ac:dyDescent="0.15">
      <c r="Q1" s="96" t="s">
        <v>491</v>
      </c>
    </row>
    <row r="2" spans="1:18" ht="21" customHeight="1" x14ac:dyDescent="0.15">
      <c r="A2" s="36"/>
      <c r="B2" s="97"/>
      <c r="C2" s="97"/>
      <c r="D2" s="97"/>
      <c r="E2" s="97"/>
      <c r="F2" s="97"/>
      <c r="G2" s="97"/>
      <c r="H2" s="97"/>
      <c r="I2" s="108" t="s">
        <v>396</v>
      </c>
      <c r="J2" s="109" t="s">
        <v>492</v>
      </c>
      <c r="K2" s="109"/>
      <c r="L2" s="2"/>
    </row>
    <row r="3" spans="1:18" ht="7.5" customHeight="1" x14ac:dyDescent="0.15"/>
    <row r="4" spans="1:18" ht="10.5" customHeight="1" thickBot="1" x14ac:dyDescent="0.2">
      <c r="P4" s="110" t="s">
        <v>72</v>
      </c>
    </row>
    <row r="5" spans="1:18" ht="15" customHeight="1" x14ac:dyDescent="0.15">
      <c r="A5" s="222" t="s">
        <v>21</v>
      </c>
      <c r="B5" s="222"/>
      <c r="C5" s="223"/>
      <c r="D5" s="226" t="s">
        <v>116</v>
      </c>
      <c r="E5" s="226" t="s">
        <v>115</v>
      </c>
      <c r="F5" s="229" t="s">
        <v>397</v>
      </c>
      <c r="G5" s="231" t="s">
        <v>380</v>
      </c>
      <c r="H5" s="222"/>
      <c r="I5" s="222"/>
      <c r="J5" s="222"/>
      <c r="K5" s="222"/>
      <c r="L5" s="222"/>
      <c r="M5" s="222"/>
      <c r="N5" s="222"/>
      <c r="O5" s="222"/>
      <c r="P5" s="222"/>
    </row>
    <row r="6" spans="1:18" ht="15" customHeight="1" x14ac:dyDescent="0.15">
      <c r="A6" s="213"/>
      <c r="B6" s="213"/>
      <c r="C6" s="214"/>
      <c r="D6" s="227"/>
      <c r="E6" s="227"/>
      <c r="F6" s="230"/>
      <c r="G6" s="232" t="s">
        <v>398</v>
      </c>
      <c r="H6" s="111"/>
      <c r="I6" s="111"/>
      <c r="J6" s="111"/>
      <c r="K6" s="111"/>
      <c r="L6" s="234" t="s">
        <v>399</v>
      </c>
      <c r="M6" s="111"/>
      <c r="N6" s="111"/>
      <c r="O6" s="111"/>
      <c r="P6" s="232" t="s">
        <v>114</v>
      </c>
    </row>
    <row r="7" spans="1:18" ht="18" customHeight="1" x14ac:dyDescent="0.15">
      <c r="A7" s="224"/>
      <c r="B7" s="224"/>
      <c r="C7" s="225"/>
      <c r="D7" s="228"/>
      <c r="E7" s="228"/>
      <c r="F7" s="228"/>
      <c r="G7" s="233"/>
      <c r="H7" s="114" t="s">
        <v>113</v>
      </c>
      <c r="I7" s="114" t="s">
        <v>112</v>
      </c>
      <c r="J7" s="114" t="s">
        <v>111</v>
      </c>
      <c r="K7" s="114" t="s">
        <v>493</v>
      </c>
      <c r="L7" s="235"/>
      <c r="M7" s="114" t="s">
        <v>110</v>
      </c>
      <c r="N7" s="114" t="s">
        <v>109</v>
      </c>
      <c r="O7" s="116" t="s">
        <v>108</v>
      </c>
      <c r="P7" s="233"/>
    </row>
    <row r="8" spans="1:18" ht="9" customHeight="1" x14ac:dyDescent="0.15">
      <c r="D8" s="84"/>
    </row>
    <row r="9" spans="1:18" s="1" customFormat="1" ht="33" customHeight="1" x14ac:dyDescent="0.15">
      <c r="B9" s="6" t="s">
        <v>107</v>
      </c>
      <c r="D9" s="117">
        <v>141703411</v>
      </c>
      <c r="E9" s="118">
        <v>138086297</v>
      </c>
      <c r="F9" s="119">
        <v>97.4</v>
      </c>
      <c r="G9" s="118">
        <v>135171274</v>
      </c>
      <c r="H9" s="118">
        <v>61969307</v>
      </c>
      <c r="I9" s="118">
        <v>62628557</v>
      </c>
      <c r="J9" s="118">
        <v>3743877</v>
      </c>
      <c r="K9" s="118">
        <v>6829533</v>
      </c>
      <c r="L9" s="118">
        <v>2915023</v>
      </c>
      <c r="M9" s="118">
        <v>135867</v>
      </c>
      <c r="N9" s="118">
        <v>2348997</v>
      </c>
      <c r="O9" s="118">
        <v>430159</v>
      </c>
      <c r="P9" s="118">
        <v>16881845</v>
      </c>
      <c r="Q9" s="120"/>
      <c r="R9" s="120"/>
    </row>
    <row r="10" spans="1:18" ht="14.1" customHeight="1" x14ac:dyDescent="0.15">
      <c r="B10" s="121"/>
      <c r="C10" s="1"/>
      <c r="D10" s="28"/>
      <c r="E10" s="27"/>
      <c r="F10" s="38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8" s="1" customFormat="1" ht="33" customHeight="1" x14ac:dyDescent="0.15">
      <c r="B11" s="6" t="s">
        <v>20</v>
      </c>
      <c r="D11" s="117">
        <v>122235043</v>
      </c>
      <c r="E11" s="118">
        <v>119156521</v>
      </c>
      <c r="F11" s="119">
        <v>97.5</v>
      </c>
      <c r="G11" s="118">
        <v>116382825</v>
      </c>
      <c r="H11" s="118">
        <v>54064891</v>
      </c>
      <c r="I11" s="118">
        <v>53379127</v>
      </c>
      <c r="J11" s="118">
        <v>3082861</v>
      </c>
      <c r="K11" s="118">
        <v>5855946</v>
      </c>
      <c r="L11" s="118">
        <v>2773696</v>
      </c>
      <c r="M11" s="118">
        <v>60815</v>
      </c>
      <c r="N11" s="118">
        <v>2348997</v>
      </c>
      <c r="O11" s="118">
        <v>363884</v>
      </c>
      <c r="P11" s="118">
        <v>14329899</v>
      </c>
    </row>
    <row r="12" spans="1:18" s="1" customFormat="1" ht="33" customHeight="1" x14ac:dyDescent="0.15">
      <c r="B12" s="6" t="s">
        <v>106</v>
      </c>
      <c r="D12" s="117">
        <v>19468368</v>
      </c>
      <c r="E12" s="118">
        <v>18929776</v>
      </c>
      <c r="F12" s="119">
        <v>97.2</v>
      </c>
      <c r="G12" s="118">
        <v>18788449</v>
      </c>
      <c r="H12" s="118">
        <v>7904416</v>
      </c>
      <c r="I12" s="118">
        <v>9249430</v>
      </c>
      <c r="J12" s="118">
        <v>661016</v>
      </c>
      <c r="K12" s="118">
        <v>973587</v>
      </c>
      <c r="L12" s="118">
        <v>141327</v>
      </c>
      <c r="M12" s="118">
        <v>75052</v>
      </c>
      <c r="N12" s="118">
        <v>0</v>
      </c>
      <c r="O12" s="118">
        <v>66275</v>
      </c>
      <c r="P12" s="118">
        <v>2551946</v>
      </c>
    </row>
    <row r="13" spans="1:18" ht="19.5" customHeight="1" x14ac:dyDescent="0.15">
      <c r="B13" s="97"/>
      <c r="D13" s="23"/>
      <c r="E13" s="24"/>
      <c r="F13" s="61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8" ht="34.5" customHeight="1" x14ac:dyDescent="0.15">
      <c r="B14" s="91" t="s">
        <v>19</v>
      </c>
      <c r="D14" s="122">
        <v>66966731</v>
      </c>
      <c r="E14" s="120">
        <v>65491180</v>
      </c>
      <c r="F14" s="123">
        <v>97.8</v>
      </c>
      <c r="G14" s="120">
        <v>63111226</v>
      </c>
      <c r="H14" s="120">
        <v>31245938</v>
      </c>
      <c r="I14" s="120">
        <v>27484720</v>
      </c>
      <c r="J14" s="120">
        <v>1382599</v>
      </c>
      <c r="K14" s="120">
        <v>2997969</v>
      </c>
      <c r="L14" s="120">
        <v>2379954</v>
      </c>
      <c r="M14" s="120">
        <v>30957</v>
      </c>
      <c r="N14" s="120">
        <v>2348997</v>
      </c>
      <c r="O14" s="120">
        <v>0</v>
      </c>
      <c r="P14" s="120">
        <v>7324816</v>
      </c>
    </row>
    <row r="15" spans="1:18" ht="34.5" customHeight="1" x14ac:dyDescent="0.15">
      <c r="B15" s="91" t="s">
        <v>18</v>
      </c>
      <c r="D15" s="122">
        <v>14687991</v>
      </c>
      <c r="E15" s="120">
        <v>14338496</v>
      </c>
      <c r="F15" s="123">
        <v>97.6</v>
      </c>
      <c r="G15" s="120">
        <v>14315622</v>
      </c>
      <c r="H15" s="120">
        <v>6613961</v>
      </c>
      <c r="I15" s="120">
        <v>6416238</v>
      </c>
      <c r="J15" s="120">
        <v>454795</v>
      </c>
      <c r="K15" s="120">
        <v>830628</v>
      </c>
      <c r="L15" s="120">
        <v>22874</v>
      </c>
      <c r="M15" s="120">
        <v>22874</v>
      </c>
      <c r="N15" s="120">
        <v>0</v>
      </c>
      <c r="O15" s="120">
        <v>0</v>
      </c>
      <c r="P15" s="120">
        <v>1974333</v>
      </c>
    </row>
    <row r="16" spans="1:18" ht="34.5" customHeight="1" x14ac:dyDescent="0.15">
      <c r="B16" s="91" t="s">
        <v>17</v>
      </c>
      <c r="D16" s="122">
        <v>10223705</v>
      </c>
      <c r="E16" s="120">
        <v>9956788</v>
      </c>
      <c r="F16" s="123">
        <v>97.4</v>
      </c>
      <c r="G16" s="120">
        <v>9956788</v>
      </c>
      <c r="H16" s="120">
        <v>3322718</v>
      </c>
      <c r="I16" s="120">
        <v>5995667</v>
      </c>
      <c r="J16" s="120">
        <v>200986</v>
      </c>
      <c r="K16" s="120">
        <v>437417</v>
      </c>
      <c r="L16" s="120">
        <v>0</v>
      </c>
      <c r="M16" s="120">
        <v>0</v>
      </c>
      <c r="N16" s="120">
        <v>0</v>
      </c>
      <c r="O16" s="120">
        <v>0</v>
      </c>
      <c r="P16" s="120">
        <v>896378</v>
      </c>
    </row>
    <row r="17" spans="1:16" ht="34.5" customHeight="1" x14ac:dyDescent="0.15">
      <c r="B17" s="91" t="s">
        <v>16</v>
      </c>
      <c r="D17" s="122">
        <v>3815884</v>
      </c>
      <c r="E17" s="120">
        <v>3684783</v>
      </c>
      <c r="F17" s="123">
        <v>96.6</v>
      </c>
      <c r="G17" s="120">
        <v>3576150</v>
      </c>
      <c r="H17" s="120">
        <v>1670543</v>
      </c>
      <c r="I17" s="120">
        <v>1490302</v>
      </c>
      <c r="J17" s="120">
        <v>129237</v>
      </c>
      <c r="K17" s="120">
        <v>286068</v>
      </c>
      <c r="L17" s="120">
        <v>108633</v>
      </c>
      <c r="M17" s="120">
        <v>0</v>
      </c>
      <c r="N17" s="120">
        <v>0</v>
      </c>
      <c r="O17" s="120">
        <v>108633</v>
      </c>
      <c r="P17" s="120">
        <v>521760</v>
      </c>
    </row>
    <row r="18" spans="1:16" ht="34.5" customHeight="1" x14ac:dyDescent="0.15">
      <c r="B18" s="91" t="s">
        <v>15</v>
      </c>
      <c r="D18" s="122">
        <v>9350787</v>
      </c>
      <c r="E18" s="120">
        <v>8914599</v>
      </c>
      <c r="F18" s="123">
        <v>95.3</v>
      </c>
      <c r="G18" s="120">
        <v>8652624</v>
      </c>
      <c r="H18" s="120">
        <v>3859523</v>
      </c>
      <c r="I18" s="120">
        <v>4070304</v>
      </c>
      <c r="J18" s="120">
        <v>266956</v>
      </c>
      <c r="K18" s="120">
        <v>455841</v>
      </c>
      <c r="L18" s="120">
        <v>261975</v>
      </c>
      <c r="M18" s="120">
        <v>6724</v>
      </c>
      <c r="N18" s="120">
        <v>0</v>
      </c>
      <c r="O18" s="120">
        <v>255251</v>
      </c>
      <c r="P18" s="120">
        <v>1110970</v>
      </c>
    </row>
    <row r="19" spans="1:16" ht="34.5" customHeight="1" x14ac:dyDescent="0.15">
      <c r="B19" s="91" t="s">
        <v>14</v>
      </c>
      <c r="D19" s="122">
        <v>5659656</v>
      </c>
      <c r="E19" s="120">
        <v>5536361</v>
      </c>
      <c r="F19" s="123">
        <v>97.8</v>
      </c>
      <c r="G19" s="120">
        <v>5536361</v>
      </c>
      <c r="H19" s="120">
        <v>2510745</v>
      </c>
      <c r="I19" s="120">
        <v>2513527</v>
      </c>
      <c r="J19" s="120">
        <v>205892</v>
      </c>
      <c r="K19" s="120">
        <v>306197</v>
      </c>
      <c r="L19" s="120">
        <v>0</v>
      </c>
      <c r="M19" s="120">
        <v>0</v>
      </c>
      <c r="N19" s="120">
        <v>0</v>
      </c>
      <c r="O19" s="120">
        <v>0</v>
      </c>
      <c r="P19" s="120">
        <v>776180</v>
      </c>
    </row>
    <row r="20" spans="1:16" ht="34.5" customHeight="1" x14ac:dyDescent="0.15">
      <c r="B20" s="91" t="s">
        <v>13</v>
      </c>
      <c r="D20" s="122">
        <v>3511271</v>
      </c>
      <c r="E20" s="120">
        <v>3408694</v>
      </c>
      <c r="F20" s="123">
        <v>97.1</v>
      </c>
      <c r="G20" s="120">
        <v>3408694</v>
      </c>
      <c r="H20" s="120">
        <v>1450381</v>
      </c>
      <c r="I20" s="120">
        <v>1660170</v>
      </c>
      <c r="J20" s="120">
        <v>130718</v>
      </c>
      <c r="K20" s="120">
        <v>167425</v>
      </c>
      <c r="L20" s="120">
        <v>0</v>
      </c>
      <c r="M20" s="120">
        <v>0</v>
      </c>
      <c r="N20" s="120">
        <v>0</v>
      </c>
      <c r="O20" s="120">
        <v>0</v>
      </c>
      <c r="P20" s="120">
        <v>542164</v>
      </c>
    </row>
    <row r="21" spans="1:16" ht="34.5" customHeight="1" x14ac:dyDescent="0.15">
      <c r="B21" s="91" t="s">
        <v>12</v>
      </c>
      <c r="D21" s="122">
        <v>8019018</v>
      </c>
      <c r="E21" s="120">
        <v>7825620</v>
      </c>
      <c r="F21" s="123">
        <v>97.6</v>
      </c>
      <c r="G21" s="120">
        <v>7825360</v>
      </c>
      <c r="H21" s="120">
        <v>3391082</v>
      </c>
      <c r="I21" s="120">
        <v>3748199</v>
      </c>
      <c r="J21" s="120">
        <v>311678</v>
      </c>
      <c r="K21" s="120">
        <v>374401</v>
      </c>
      <c r="L21" s="120">
        <v>260</v>
      </c>
      <c r="M21" s="120">
        <v>260</v>
      </c>
      <c r="N21" s="120">
        <v>0</v>
      </c>
      <c r="O21" s="120">
        <v>0</v>
      </c>
      <c r="P21" s="120">
        <v>1183298</v>
      </c>
    </row>
    <row r="22" spans="1:16" ht="34.5" customHeight="1" x14ac:dyDescent="0.15">
      <c r="B22" s="91" t="s">
        <v>11</v>
      </c>
      <c r="D22" s="122">
        <v>1555517</v>
      </c>
      <c r="E22" s="120">
        <v>1489642</v>
      </c>
      <c r="F22" s="123">
        <v>95.8</v>
      </c>
      <c r="G22" s="120">
        <v>1473119</v>
      </c>
      <c r="H22" s="120">
        <v>628127</v>
      </c>
      <c r="I22" s="120">
        <v>675775</v>
      </c>
      <c r="J22" s="120">
        <v>70898</v>
      </c>
      <c r="K22" s="120">
        <v>98319</v>
      </c>
      <c r="L22" s="120">
        <v>16523</v>
      </c>
      <c r="M22" s="120">
        <v>16523</v>
      </c>
      <c r="N22" s="120">
        <v>0</v>
      </c>
      <c r="O22" s="120">
        <v>0</v>
      </c>
      <c r="P22" s="120">
        <v>270087</v>
      </c>
    </row>
    <row r="23" spans="1:16" ht="34.5" customHeight="1" x14ac:dyDescent="0.15">
      <c r="B23" s="91" t="s">
        <v>10</v>
      </c>
      <c r="D23" s="122">
        <v>1543413</v>
      </c>
      <c r="E23" s="120">
        <v>1482967</v>
      </c>
      <c r="F23" s="123">
        <v>96.1</v>
      </c>
      <c r="G23" s="120">
        <v>1473863</v>
      </c>
      <c r="H23" s="120">
        <v>616152</v>
      </c>
      <c r="I23" s="120">
        <v>692369</v>
      </c>
      <c r="J23" s="120">
        <v>74608</v>
      </c>
      <c r="K23" s="120">
        <v>90734</v>
      </c>
      <c r="L23" s="120">
        <v>9104</v>
      </c>
      <c r="M23" s="120">
        <v>9104</v>
      </c>
      <c r="N23" s="120">
        <v>0</v>
      </c>
      <c r="O23" s="120">
        <v>0</v>
      </c>
      <c r="P23" s="120">
        <v>260494</v>
      </c>
    </row>
    <row r="24" spans="1:16" ht="34.5" customHeight="1" x14ac:dyDescent="0.15">
      <c r="B24" s="91" t="s">
        <v>9</v>
      </c>
      <c r="D24" s="122">
        <v>2935201</v>
      </c>
      <c r="E24" s="120">
        <v>2853495</v>
      </c>
      <c r="F24" s="123">
        <v>97.2</v>
      </c>
      <c r="G24" s="120">
        <v>2851078</v>
      </c>
      <c r="H24" s="120">
        <v>1405909</v>
      </c>
      <c r="I24" s="120">
        <v>1205390</v>
      </c>
      <c r="J24" s="120">
        <v>117046</v>
      </c>
      <c r="K24" s="120">
        <v>122733</v>
      </c>
      <c r="L24" s="120">
        <v>2417</v>
      </c>
      <c r="M24" s="120">
        <v>2417</v>
      </c>
      <c r="N24" s="120">
        <v>0</v>
      </c>
      <c r="O24" s="120">
        <v>0</v>
      </c>
      <c r="P24" s="120">
        <v>459305</v>
      </c>
    </row>
    <row r="25" spans="1:16" ht="34.5" customHeight="1" x14ac:dyDescent="0.15">
      <c r="B25" s="91" t="s">
        <v>8</v>
      </c>
      <c r="D25" s="122">
        <v>914498</v>
      </c>
      <c r="E25" s="120">
        <v>911086</v>
      </c>
      <c r="F25" s="123">
        <v>99.6</v>
      </c>
      <c r="G25" s="120">
        <v>911086</v>
      </c>
      <c r="H25" s="120">
        <v>223647</v>
      </c>
      <c r="I25" s="120">
        <v>652106</v>
      </c>
      <c r="J25" s="120">
        <v>14248</v>
      </c>
      <c r="K25" s="120">
        <v>21085</v>
      </c>
      <c r="L25" s="120">
        <v>0</v>
      </c>
      <c r="M25" s="120">
        <v>0</v>
      </c>
      <c r="N25" s="120">
        <v>0</v>
      </c>
      <c r="O25" s="120">
        <v>0</v>
      </c>
      <c r="P25" s="120">
        <v>61391</v>
      </c>
    </row>
    <row r="26" spans="1:16" ht="34.5" customHeight="1" x14ac:dyDescent="0.15">
      <c r="B26" s="91" t="s">
        <v>7</v>
      </c>
      <c r="D26" s="122">
        <v>3085404</v>
      </c>
      <c r="E26" s="120">
        <v>2993308</v>
      </c>
      <c r="F26" s="123">
        <v>97</v>
      </c>
      <c r="G26" s="120">
        <v>2993308</v>
      </c>
      <c r="H26" s="120">
        <v>1332732</v>
      </c>
      <c r="I26" s="120">
        <v>1430616</v>
      </c>
      <c r="J26" s="120">
        <v>62661</v>
      </c>
      <c r="K26" s="120">
        <v>167299</v>
      </c>
      <c r="L26" s="120">
        <v>0</v>
      </c>
      <c r="M26" s="120">
        <v>0</v>
      </c>
      <c r="N26" s="120">
        <v>0</v>
      </c>
      <c r="O26" s="120">
        <v>0</v>
      </c>
      <c r="P26" s="120">
        <v>257814</v>
      </c>
    </row>
    <row r="27" spans="1:16" ht="34.5" customHeight="1" x14ac:dyDescent="0.15">
      <c r="B27" s="91" t="s">
        <v>6</v>
      </c>
      <c r="D27" s="122">
        <v>3131386</v>
      </c>
      <c r="E27" s="120">
        <v>3053151</v>
      </c>
      <c r="F27" s="123">
        <v>97.5</v>
      </c>
      <c r="G27" s="120">
        <v>3052920</v>
      </c>
      <c r="H27" s="120">
        <v>1262025</v>
      </c>
      <c r="I27" s="120">
        <v>1541141</v>
      </c>
      <c r="J27" s="120">
        <v>110911</v>
      </c>
      <c r="K27" s="120">
        <v>138843</v>
      </c>
      <c r="L27" s="120">
        <v>231</v>
      </c>
      <c r="M27" s="120">
        <v>231</v>
      </c>
      <c r="N27" s="120">
        <v>0</v>
      </c>
      <c r="O27" s="120">
        <v>0</v>
      </c>
      <c r="P27" s="120">
        <v>439552</v>
      </c>
    </row>
    <row r="28" spans="1:16" ht="34.5" customHeight="1" x14ac:dyDescent="0.15">
      <c r="B28" s="91" t="s">
        <v>5</v>
      </c>
      <c r="D28" s="122">
        <v>982654</v>
      </c>
      <c r="E28" s="120">
        <v>964405</v>
      </c>
      <c r="F28" s="123">
        <v>98.1</v>
      </c>
      <c r="G28" s="120">
        <v>920074</v>
      </c>
      <c r="H28" s="120">
        <v>409551</v>
      </c>
      <c r="I28" s="120">
        <v>442456</v>
      </c>
      <c r="J28" s="120">
        <v>36389</v>
      </c>
      <c r="K28" s="120">
        <v>31678</v>
      </c>
      <c r="L28" s="120">
        <v>44331</v>
      </c>
      <c r="M28" s="120">
        <v>44331</v>
      </c>
      <c r="N28" s="120">
        <v>0</v>
      </c>
      <c r="O28" s="120">
        <v>0</v>
      </c>
      <c r="P28" s="120">
        <v>144829</v>
      </c>
    </row>
    <row r="29" spans="1:16" ht="34.5" customHeight="1" x14ac:dyDescent="0.15">
      <c r="B29" s="91" t="s">
        <v>4</v>
      </c>
      <c r="D29" s="122">
        <v>3119332</v>
      </c>
      <c r="E29" s="120">
        <v>3051607</v>
      </c>
      <c r="F29" s="123">
        <v>97.8</v>
      </c>
      <c r="G29" s="120">
        <v>2985332</v>
      </c>
      <c r="H29" s="120">
        <v>1219668</v>
      </c>
      <c r="I29" s="120">
        <v>1497938</v>
      </c>
      <c r="J29" s="120">
        <v>88986</v>
      </c>
      <c r="K29" s="120">
        <v>178740</v>
      </c>
      <c r="L29" s="120">
        <v>66275</v>
      </c>
      <c r="M29" s="120">
        <v>0</v>
      </c>
      <c r="N29" s="120">
        <v>0</v>
      </c>
      <c r="O29" s="120">
        <v>66275</v>
      </c>
      <c r="P29" s="120">
        <v>367986</v>
      </c>
    </row>
    <row r="30" spans="1:16" ht="34.5" customHeight="1" x14ac:dyDescent="0.15">
      <c r="B30" s="91" t="s">
        <v>3</v>
      </c>
      <c r="D30" s="122">
        <v>2200963</v>
      </c>
      <c r="E30" s="120">
        <v>2130115</v>
      </c>
      <c r="F30" s="123">
        <v>96.8</v>
      </c>
      <c r="G30" s="120">
        <v>2127669</v>
      </c>
      <c r="H30" s="120">
        <v>806605</v>
      </c>
      <c r="I30" s="120">
        <v>1111639</v>
      </c>
      <c r="J30" s="120">
        <v>85269</v>
      </c>
      <c r="K30" s="120">
        <v>124156</v>
      </c>
      <c r="L30" s="120">
        <v>2446</v>
      </c>
      <c r="M30" s="120">
        <v>2446</v>
      </c>
      <c r="N30" s="120">
        <v>0</v>
      </c>
      <c r="O30" s="120">
        <v>0</v>
      </c>
      <c r="P30" s="120">
        <v>290488</v>
      </c>
    </row>
    <row r="31" spans="1:16" ht="9" customHeight="1" thickBot="1" x14ac:dyDescent="0.2">
      <c r="A31" s="124"/>
      <c r="B31" s="124"/>
      <c r="C31" s="124"/>
      <c r="D31" s="125"/>
      <c r="E31" s="95"/>
      <c r="F31" s="126"/>
      <c r="G31" s="126"/>
      <c r="H31" s="95"/>
      <c r="I31" s="95"/>
      <c r="J31" s="95"/>
      <c r="K31" s="95"/>
      <c r="L31" s="95"/>
      <c r="M31" s="95"/>
      <c r="N31" s="95"/>
      <c r="O31" s="95"/>
      <c r="P31" s="95"/>
    </row>
    <row r="32" spans="1:16" ht="13.5" customHeight="1" x14ac:dyDescent="0.15">
      <c r="A32" s="80" t="s">
        <v>454</v>
      </c>
    </row>
    <row r="33" spans="1:16" ht="13.5" customHeight="1" x14ac:dyDescent="0.15">
      <c r="A33" s="80" t="s">
        <v>105</v>
      </c>
      <c r="H33" s="87"/>
      <c r="I33" s="87"/>
      <c r="J33" s="87"/>
      <c r="K33" s="87"/>
      <c r="L33" s="87"/>
      <c r="M33" s="87"/>
      <c r="N33" s="87"/>
      <c r="O33" s="87"/>
      <c r="P33" s="87"/>
    </row>
    <row r="34" spans="1:16" ht="12" customHeight="1" x14ac:dyDescent="0.15">
      <c r="H34" s="87"/>
      <c r="I34" s="87"/>
      <c r="J34" s="87"/>
      <c r="K34" s="87"/>
      <c r="L34" s="87"/>
      <c r="M34" s="87"/>
      <c r="N34" s="87"/>
      <c r="O34" s="87"/>
      <c r="P34" s="87"/>
    </row>
    <row r="35" spans="1:16" ht="12" customHeight="1" x14ac:dyDescent="0.15">
      <c r="H35" s="87"/>
      <c r="I35" s="87"/>
      <c r="J35" s="87"/>
      <c r="K35" s="87"/>
      <c r="L35" s="87"/>
      <c r="M35" s="87"/>
      <c r="N35" s="87"/>
      <c r="O35" s="87"/>
      <c r="P35" s="87"/>
    </row>
    <row r="36" spans="1:16" ht="12" customHeight="1" x14ac:dyDescent="0.15">
      <c r="H36" s="87"/>
      <c r="I36" s="87"/>
      <c r="J36" s="87"/>
      <c r="K36" s="87"/>
      <c r="L36" s="87"/>
      <c r="M36" s="87"/>
      <c r="N36" s="87"/>
      <c r="O36" s="87"/>
      <c r="P36" s="87"/>
    </row>
    <row r="37" spans="1:16" ht="12" customHeight="1" x14ac:dyDescent="0.15">
      <c r="H37" s="87"/>
      <c r="I37" s="87"/>
      <c r="J37" s="87"/>
      <c r="K37" s="87"/>
      <c r="L37" s="87"/>
      <c r="M37" s="87"/>
      <c r="N37" s="87"/>
      <c r="O37" s="87"/>
      <c r="P37" s="87"/>
    </row>
    <row r="38" spans="1:16" ht="12" customHeight="1" x14ac:dyDescent="0.15">
      <c r="H38" s="87"/>
      <c r="I38" s="87"/>
      <c r="J38" s="87"/>
      <c r="K38" s="87"/>
      <c r="L38" s="87"/>
      <c r="M38" s="87"/>
      <c r="N38" s="87"/>
      <c r="O38" s="87"/>
      <c r="P38" s="87"/>
    </row>
    <row r="39" spans="1:16" ht="12" customHeight="1" x14ac:dyDescent="0.15">
      <c r="H39" s="87"/>
      <c r="I39" s="87"/>
      <c r="J39" s="87"/>
      <c r="K39" s="87"/>
      <c r="L39" s="87"/>
      <c r="M39" s="87"/>
      <c r="N39" s="87"/>
      <c r="O39" s="87"/>
      <c r="P39" s="87"/>
    </row>
    <row r="40" spans="1:16" ht="12" customHeight="1" x14ac:dyDescent="0.15">
      <c r="H40" s="87"/>
      <c r="I40" s="87"/>
      <c r="J40" s="87"/>
      <c r="K40" s="87"/>
      <c r="L40" s="87"/>
      <c r="M40" s="87"/>
      <c r="N40" s="87"/>
      <c r="O40" s="87"/>
      <c r="P40" s="87"/>
    </row>
    <row r="41" spans="1:16" ht="12" customHeight="1" x14ac:dyDescent="0.15">
      <c r="H41" s="87"/>
      <c r="I41" s="87"/>
      <c r="J41" s="87"/>
      <c r="K41" s="87"/>
      <c r="L41" s="87"/>
      <c r="M41" s="87"/>
      <c r="N41" s="87"/>
      <c r="O41" s="87"/>
      <c r="P41" s="87"/>
    </row>
    <row r="42" spans="1:16" ht="12" customHeight="1" x14ac:dyDescent="0.15">
      <c r="H42" s="87"/>
      <c r="I42" s="87"/>
      <c r="J42" s="87"/>
      <c r="K42" s="87"/>
      <c r="L42" s="87"/>
      <c r="M42" s="87"/>
      <c r="N42" s="87"/>
      <c r="O42" s="87"/>
      <c r="P42" s="87"/>
    </row>
    <row r="43" spans="1:16" ht="12" customHeight="1" x14ac:dyDescent="0.15">
      <c r="H43" s="87"/>
      <c r="I43" s="87"/>
      <c r="J43" s="87"/>
      <c r="K43" s="87"/>
      <c r="L43" s="87"/>
      <c r="M43" s="87"/>
      <c r="N43" s="87"/>
      <c r="O43" s="87"/>
      <c r="P43" s="87"/>
    </row>
    <row r="44" spans="1:16" ht="12" customHeight="1" x14ac:dyDescent="0.15">
      <c r="H44" s="87"/>
      <c r="I44" s="87"/>
      <c r="J44" s="87"/>
      <c r="K44" s="87"/>
      <c r="L44" s="87"/>
      <c r="M44" s="87"/>
      <c r="N44" s="87"/>
      <c r="O44" s="87"/>
      <c r="P44" s="87"/>
    </row>
    <row r="45" spans="1:16" ht="12" customHeight="1" x14ac:dyDescent="0.15">
      <c r="H45" s="87"/>
      <c r="I45" s="87"/>
      <c r="J45" s="87"/>
      <c r="K45" s="87"/>
      <c r="L45" s="87"/>
      <c r="M45" s="87"/>
      <c r="N45" s="87"/>
      <c r="O45" s="87"/>
      <c r="P45" s="87"/>
    </row>
    <row r="46" spans="1:16" x14ac:dyDescent="0.15">
      <c r="K46" s="87"/>
      <c r="L46" s="87"/>
      <c r="M46" s="87"/>
      <c r="N46" s="87"/>
      <c r="O46" s="87"/>
      <c r="P46" s="87"/>
    </row>
  </sheetData>
  <mergeCells count="8">
    <mergeCell ref="A5:C7"/>
    <mergeCell ref="D5:D7"/>
    <mergeCell ref="E5:E7"/>
    <mergeCell ref="F5:F7"/>
    <mergeCell ref="G5:P5"/>
    <mergeCell ref="G6:G7"/>
    <mergeCell ref="L6:L7"/>
    <mergeCell ref="P6:P7"/>
  </mergeCells>
  <phoneticPr fontId="9"/>
  <hyperlinks>
    <hyperlink ref="Q1" location="'財政'!A1" display="目次（項目一覧表）へ戻る" xr:uid="{36DC6D73-9039-43E1-AAFD-723BC3EDFF09}"/>
  </hyperlinks>
  <printOptions horizontalCentered="1"/>
  <pageMargins left="0.59055118110236227" right="0.59055118110236227" top="0.51181102362204722" bottom="0.59055118110236227" header="0.51181102362204722" footer="0.51181102362204722"/>
  <pageSetup paperSize="9" fitToWidth="0" fitToHeight="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O45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.44140625" style="80" customWidth="1"/>
    <col min="3" max="3" width="2.6640625" style="80" customWidth="1"/>
    <col min="4" max="4" width="6.6640625" style="80" customWidth="1"/>
    <col min="5" max="5" width="1.88671875" style="80" customWidth="1"/>
    <col min="6" max="6" width="17" style="80" customWidth="1"/>
    <col min="7" max="7" width="1.88671875" style="80" customWidth="1"/>
    <col min="8" max="9" width="13" style="80" customWidth="1"/>
    <col min="10" max="10" width="13" style="80" bestFit="1" customWidth="1"/>
    <col min="11" max="13" width="13" style="80" customWidth="1"/>
    <col min="14" max="14" width="23.44140625" style="80" bestFit="1" customWidth="1"/>
    <col min="15" max="16384" width="10.6640625" style="80"/>
  </cols>
  <sheetData>
    <row r="1" spans="1:15" ht="12" customHeight="1" x14ac:dyDescent="0.15">
      <c r="N1" s="96" t="s">
        <v>491</v>
      </c>
    </row>
    <row r="2" spans="1:15" ht="21" customHeight="1" x14ac:dyDescent="0.15">
      <c r="A2" s="210" t="s">
        <v>140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</row>
    <row r="3" spans="1:15" ht="18" customHeight="1" x14ac:dyDescent="0.15">
      <c r="A3" s="2" t="s">
        <v>139</v>
      </c>
      <c r="B3" s="2"/>
      <c r="C3" s="2"/>
      <c r="D3" s="2"/>
      <c r="E3" s="2"/>
      <c r="F3" s="2"/>
      <c r="G3" s="2"/>
    </row>
    <row r="4" spans="1:15" ht="18" customHeight="1" thickBot="1" x14ac:dyDescent="0.2">
      <c r="A4" s="2" t="s">
        <v>138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110"/>
      <c r="M4" s="81" t="s">
        <v>72</v>
      </c>
    </row>
    <row r="5" spans="1:15" ht="18" customHeight="1" x14ac:dyDescent="0.15">
      <c r="A5" s="222" t="s">
        <v>137</v>
      </c>
      <c r="B5" s="222"/>
      <c r="C5" s="222"/>
      <c r="D5" s="222"/>
      <c r="E5" s="222"/>
      <c r="F5" s="222"/>
      <c r="G5" s="223"/>
      <c r="H5" s="238" t="s">
        <v>136</v>
      </c>
      <c r="I5" s="219"/>
      <c r="J5" s="220"/>
      <c r="K5" s="238" t="s">
        <v>135</v>
      </c>
      <c r="L5" s="219"/>
      <c r="M5" s="219"/>
    </row>
    <row r="6" spans="1:15" ht="18" customHeight="1" x14ac:dyDescent="0.15">
      <c r="A6" s="224"/>
      <c r="B6" s="224"/>
      <c r="C6" s="224"/>
      <c r="D6" s="224"/>
      <c r="E6" s="224"/>
      <c r="F6" s="224"/>
      <c r="G6" s="225"/>
      <c r="H6" s="116" t="s">
        <v>455</v>
      </c>
      <c r="I6" s="116" t="s">
        <v>474</v>
      </c>
      <c r="J6" s="55" t="s">
        <v>494</v>
      </c>
      <c r="K6" s="115" t="s">
        <v>442</v>
      </c>
      <c r="L6" s="115" t="s">
        <v>455</v>
      </c>
      <c r="M6" s="55" t="s">
        <v>474</v>
      </c>
      <c r="O6" s="42"/>
    </row>
    <row r="7" spans="1:15" ht="6" customHeight="1" x14ac:dyDescent="0.15">
      <c r="H7" s="127"/>
      <c r="I7" s="87"/>
      <c r="J7" s="87"/>
      <c r="K7" s="87"/>
      <c r="L7" s="87"/>
      <c r="M7" s="87"/>
    </row>
    <row r="8" spans="1:15" s="1" customFormat="1" ht="22.5" customHeight="1" x14ac:dyDescent="0.15">
      <c r="B8" s="236" t="s">
        <v>134</v>
      </c>
      <c r="C8" s="236"/>
      <c r="D8" s="236"/>
      <c r="E8" s="236"/>
      <c r="F8" s="236"/>
      <c r="H8" s="43">
        <v>488320000</v>
      </c>
      <c r="I8" s="44">
        <v>486607000</v>
      </c>
      <c r="J8" s="45">
        <f>SUM(J10,J25:J38)</f>
        <v>496706000</v>
      </c>
      <c r="K8" s="46">
        <v>544969286</v>
      </c>
      <c r="L8" s="46">
        <v>509232389</v>
      </c>
      <c r="M8" s="45">
        <f>SUM(M10,M25:M38)</f>
        <v>521855359</v>
      </c>
      <c r="N8" s="27"/>
    </row>
    <row r="9" spans="1:15" ht="14.25" customHeight="1" x14ac:dyDescent="0.15">
      <c r="H9" s="23"/>
      <c r="I9" s="22"/>
      <c r="J9" s="54"/>
      <c r="K9" s="24"/>
      <c r="L9" s="24"/>
      <c r="M9" s="24"/>
    </row>
    <row r="10" spans="1:15" ht="22.5" customHeight="1" x14ac:dyDescent="0.15">
      <c r="B10" s="236" t="s">
        <v>133</v>
      </c>
      <c r="C10" s="236"/>
      <c r="D10" s="236"/>
      <c r="E10" s="236"/>
      <c r="F10" s="236"/>
      <c r="H10" s="47">
        <v>129177012</v>
      </c>
      <c r="I10" s="48">
        <v>127963011</v>
      </c>
      <c r="J10" s="45">
        <f>J11+J22</f>
        <v>133729011</v>
      </c>
      <c r="K10" s="42">
        <v>129136111</v>
      </c>
      <c r="L10" s="42">
        <v>132831401</v>
      </c>
      <c r="M10" s="45">
        <f>M11+M22</f>
        <v>136821304</v>
      </c>
    </row>
    <row r="11" spans="1:15" ht="22.5" customHeight="1" x14ac:dyDescent="0.15">
      <c r="C11" s="209" t="s">
        <v>132</v>
      </c>
      <c r="D11" s="209"/>
      <c r="E11" s="209"/>
      <c r="F11" s="209"/>
      <c r="H11" s="47">
        <v>129173012</v>
      </c>
      <c r="I11" s="48">
        <v>127959011</v>
      </c>
      <c r="J11" s="53">
        <f>SUM(J12:J21)</f>
        <v>133725011</v>
      </c>
      <c r="K11" s="42">
        <v>129131922</v>
      </c>
      <c r="L11" s="42">
        <v>132827360</v>
      </c>
      <c r="M11" s="53">
        <f>SUM(M12:M21)</f>
        <v>136817349</v>
      </c>
    </row>
    <row r="12" spans="1:15" ht="22.5" customHeight="1" x14ac:dyDescent="0.15">
      <c r="D12" s="209" t="s">
        <v>131</v>
      </c>
      <c r="E12" s="209"/>
      <c r="F12" s="209"/>
      <c r="H12" s="47">
        <v>38601000</v>
      </c>
      <c r="I12" s="48">
        <v>36735000</v>
      </c>
      <c r="J12" s="53">
        <v>41583000</v>
      </c>
      <c r="K12" s="42">
        <v>38541398</v>
      </c>
      <c r="L12" s="42">
        <v>39843371</v>
      </c>
      <c r="M12" s="42">
        <v>40439967</v>
      </c>
    </row>
    <row r="13" spans="1:15" ht="22.5" customHeight="1" x14ac:dyDescent="0.15">
      <c r="D13" s="209" t="s">
        <v>130</v>
      </c>
      <c r="E13" s="209"/>
      <c r="F13" s="209" t="s">
        <v>130</v>
      </c>
      <c r="H13" s="47">
        <v>31703000</v>
      </c>
      <c r="I13" s="48">
        <v>32136000</v>
      </c>
      <c r="J13" s="53">
        <v>33626000</v>
      </c>
      <c r="K13" s="42">
        <v>32831493</v>
      </c>
      <c r="L13" s="42">
        <v>32633951</v>
      </c>
      <c r="M13" s="42">
        <v>35897158</v>
      </c>
    </row>
    <row r="14" spans="1:15" ht="22.5" customHeight="1" x14ac:dyDescent="0.15">
      <c r="D14" s="209" t="s">
        <v>85</v>
      </c>
      <c r="E14" s="209"/>
      <c r="F14" s="209" t="s">
        <v>85</v>
      </c>
      <c r="H14" s="47">
        <v>32407000</v>
      </c>
      <c r="I14" s="48">
        <v>32731000</v>
      </c>
      <c r="J14" s="53">
        <v>32416000</v>
      </c>
      <c r="K14" s="42">
        <v>31450678</v>
      </c>
      <c r="L14" s="42">
        <v>33695387</v>
      </c>
      <c r="M14" s="42">
        <v>34269840</v>
      </c>
    </row>
    <row r="15" spans="1:15" ht="22.5" customHeight="1" x14ac:dyDescent="0.15">
      <c r="D15" s="209" t="s">
        <v>82</v>
      </c>
      <c r="E15" s="209"/>
      <c r="F15" s="209" t="s">
        <v>82</v>
      </c>
      <c r="H15" s="47">
        <v>2227000</v>
      </c>
      <c r="I15" s="48">
        <v>1981000</v>
      </c>
      <c r="J15" s="53">
        <v>2086000</v>
      </c>
      <c r="K15" s="42">
        <v>1824936</v>
      </c>
      <c r="L15" s="42">
        <v>2251446</v>
      </c>
      <c r="M15" s="42">
        <v>2068222</v>
      </c>
    </row>
    <row r="16" spans="1:15" ht="22.5" customHeight="1" x14ac:dyDescent="0.15">
      <c r="D16" s="209" t="s">
        <v>81</v>
      </c>
      <c r="E16" s="209"/>
      <c r="F16" s="209" t="s">
        <v>81</v>
      </c>
      <c r="H16" s="47">
        <v>1058000</v>
      </c>
      <c r="I16" s="48">
        <v>1123000</v>
      </c>
      <c r="J16" s="53">
        <v>1094000</v>
      </c>
      <c r="K16" s="42">
        <v>1109129</v>
      </c>
      <c r="L16" s="42">
        <v>1115323</v>
      </c>
      <c r="M16" s="42">
        <v>1098384</v>
      </c>
    </row>
    <row r="17" spans="2:13" ht="22.5" customHeight="1" x14ac:dyDescent="0.15">
      <c r="D17" s="209" t="s">
        <v>80</v>
      </c>
      <c r="E17" s="209"/>
      <c r="F17" s="209" t="s">
        <v>80</v>
      </c>
      <c r="H17" s="47">
        <v>340000</v>
      </c>
      <c r="I17" s="48">
        <v>337000</v>
      </c>
      <c r="J17" s="53">
        <v>330000</v>
      </c>
      <c r="K17" s="42">
        <v>338277</v>
      </c>
      <c r="L17" s="42">
        <v>343570</v>
      </c>
      <c r="M17" s="42">
        <v>335453</v>
      </c>
    </row>
    <row r="18" spans="2:13" ht="22.5" customHeight="1" x14ac:dyDescent="0.15">
      <c r="D18" s="209" t="s">
        <v>75</v>
      </c>
      <c r="E18" s="209"/>
      <c r="F18" s="209" t="s">
        <v>75</v>
      </c>
      <c r="H18" s="47">
        <v>9267000</v>
      </c>
      <c r="I18" s="48">
        <v>9178000</v>
      </c>
      <c r="J18" s="53">
        <v>8775000</v>
      </c>
      <c r="K18" s="42">
        <v>9260165</v>
      </c>
      <c r="L18" s="42">
        <v>9114654</v>
      </c>
      <c r="M18" s="42">
        <v>8913845</v>
      </c>
    </row>
    <row r="19" spans="2:13" ht="22.5" customHeight="1" x14ac:dyDescent="0.15">
      <c r="D19" s="209" t="s">
        <v>79</v>
      </c>
      <c r="E19" s="209"/>
      <c r="F19" s="209" t="s">
        <v>79</v>
      </c>
      <c r="H19" s="47">
        <v>13570000</v>
      </c>
      <c r="I19" s="48">
        <v>13738000</v>
      </c>
      <c r="J19" s="53">
        <v>13815000</v>
      </c>
      <c r="K19" s="42">
        <v>13761772</v>
      </c>
      <c r="L19" s="42">
        <v>13771272</v>
      </c>
      <c r="M19" s="42">
        <v>13794468</v>
      </c>
    </row>
    <row r="20" spans="2:13" ht="22.5" customHeight="1" x14ac:dyDescent="0.15">
      <c r="D20" s="209" t="s">
        <v>78</v>
      </c>
      <c r="E20" s="209"/>
      <c r="F20" s="209" t="s">
        <v>78</v>
      </c>
      <c r="G20" s="128"/>
      <c r="H20" s="62">
        <v>11</v>
      </c>
      <c r="I20" s="48">
        <v>11</v>
      </c>
      <c r="J20" s="53">
        <v>11</v>
      </c>
      <c r="K20" s="42">
        <v>12</v>
      </c>
      <c r="L20" s="42">
        <v>12</v>
      </c>
      <c r="M20" s="42">
        <v>12</v>
      </c>
    </row>
    <row r="21" spans="2:13" ht="22.5" customHeight="1" x14ac:dyDescent="0.15">
      <c r="D21" s="213" t="s">
        <v>475</v>
      </c>
      <c r="E21" s="213"/>
      <c r="F21" s="213"/>
      <c r="G21" s="128"/>
      <c r="H21" s="62">
        <v>1</v>
      </c>
      <c r="I21" s="48">
        <v>0</v>
      </c>
      <c r="J21" s="48">
        <v>0</v>
      </c>
      <c r="K21" s="48">
        <v>14062</v>
      </c>
      <c r="L21" s="48">
        <v>58374</v>
      </c>
      <c r="M21" s="48">
        <v>0</v>
      </c>
    </row>
    <row r="22" spans="2:13" ht="22.5" customHeight="1" x14ac:dyDescent="0.15">
      <c r="C22" s="209" t="s">
        <v>481</v>
      </c>
      <c r="D22" s="209"/>
      <c r="E22" s="209"/>
      <c r="F22" s="209"/>
      <c r="G22" s="128"/>
      <c r="H22" s="62">
        <v>4000</v>
      </c>
      <c r="I22" s="48">
        <v>4000</v>
      </c>
      <c r="J22" s="63">
        <f>J23</f>
        <v>4000</v>
      </c>
      <c r="K22" s="42">
        <v>4189</v>
      </c>
      <c r="L22" s="42">
        <v>4041</v>
      </c>
      <c r="M22" s="63">
        <f>M23</f>
        <v>3955</v>
      </c>
    </row>
    <row r="23" spans="2:13" ht="22.5" customHeight="1" x14ac:dyDescent="0.15">
      <c r="D23" s="209" t="s">
        <v>76</v>
      </c>
      <c r="E23" s="209"/>
      <c r="F23" s="209"/>
      <c r="G23" s="128"/>
      <c r="H23" s="62">
        <v>4000</v>
      </c>
      <c r="I23" s="48">
        <v>4000</v>
      </c>
      <c r="J23" s="63">
        <v>4000</v>
      </c>
      <c r="K23" s="42">
        <v>4189</v>
      </c>
      <c r="L23" s="42">
        <v>4041</v>
      </c>
      <c r="M23" s="42">
        <v>3955</v>
      </c>
    </row>
    <row r="24" spans="2:13" ht="22.5" customHeight="1" x14ac:dyDescent="0.15">
      <c r="B24" s="91"/>
      <c r="C24" s="91"/>
      <c r="D24" s="91"/>
      <c r="E24" s="91"/>
      <c r="F24" s="91"/>
      <c r="G24" s="128"/>
      <c r="H24" s="64"/>
      <c r="I24" s="22"/>
      <c r="J24" s="54"/>
      <c r="K24" s="24"/>
      <c r="L24" s="24"/>
      <c r="M24" s="24"/>
    </row>
    <row r="25" spans="2:13" ht="22.5" customHeight="1" x14ac:dyDescent="0.15">
      <c r="B25" s="236" t="s">
        <v>482</v>
      </c>
      <c r="C25" s="236"/>
      <c r="D25" s="236"/>
      <c r="E25" s="236"/>
      <c r="F25" s="236"/>
      <c r="H25" s="47">
        <v>51630000</v>
      </c>
      <c r="I25" s="48">
        <v>47865000</v>
      </c>
      <c r="J25" s="45">
        <v>54903000</v>
      </c>
      <c r="K25" s="42">
        <v>48544367</v>
      </c>
      <c r="L25" s="42">
        <v>48215972</v>
      </c>
      <c r="M25" s="46">
        <v>50490247</v>
      </c>
    </row>
    <row r="26" spans="2:13" ht="13.5" customHeight="1" x14ac:dyDescent="0.15">
      <c r="B26" s="236" t="s">
        <v>129</v>
      </c>
      <c r="C26" s="236"/>
      <c r="D26" s="236"/>
      <c r="E26" s="236"/>
      <c r="F26" s="236"/>
      <c r="H26" s="47">
        <v>15591700</v>
      </c>
      <c r="I26" s="48">
        <v>17977300</v>
      </c>
      <c r="J26" s="45">
        <v>20265100</v>
      </c>
      <c r="K26" s="42">
        <v>19347038</v>
      </c>
      <c r="L26" s="42">
        <v>19426439</v>
      </c>
      <c r="M26" s="46">
        <v>21976140</v>
      </c>
    </row>
    <row r="27" spans="2:13" ht="22.5" customHeight="1" x14ac:dyDescent="0.15">
      <c r="B27" s="236" t="s">
        <v>128</v>
      </c>
      <c r="C27" s="236"/>
      <c r="D27" s="236"/>
      <c r="E27" s="236"/>
      <c r="F27" s="236"/>
      <c r="H27" s="47">
        <v>602000</v>
      </c>
      <c r="I27" s="48">
        <v>3357039</v>
      </c>
      <c r="J27" s="45">
        <v>531000</v>
      </c>
      <c r="K27" s="42">
        <v>607053</v>
      </c>
      <c r="L27" s="42">
        <v>585107</v>
      </c>
      <c r="M27" s="46">
        <v>3318399</v>
      </c>
    </row>
    <row r="28" spans="2:13" ht="22.5" customHeight="1" x14ac:dyDescent="0.15">
      <c r="B28" s="236" t="s">
        <v>127</v>
      </c>
      <c r="C28" s="236"/>
      <c r="D28" s="236"/>
      <c r="E28" s="236"/>
      <c r="F28" s="236"/>
      <c r="H28" s="47">
        <v>124100000</v>
      </c>
      <c r="I28" s="48">
        <v>126200000</v>
      </c>
      <c r="J28" s="45">
        <v>128000000</v>
      </c>
      <c r="K28" s="42">
        <v>129683598</v>
      </c>
      <c r="L28" s="42">
        <v>132838424</v>
      </c>
      <c r="M28" s="46">
        <v>135229237</v>
      </c>
    </row>
    <row r="29" spans="2:13" ht="22.5" customHeight="1" x14ac:dyDescent="0.15">
      <c r="B29" s="236" t="s">
        <v>126</v>
      </c>
      <c r="C29" s="236"/>
      <c r="D29" s="236"/>
      <c r="E29" s="236"/>
      <c r="F29" s="236"/>
      <c r="H29" s="47">
        <v>315000</v>
      </c>
      <c r="I29" s="48">
        <v>289000</v>
      </c>
      <c r="J29" s="45">
        <v>289000</v>
      </c>
      <c r="K29" s="42">
        <v>269477</v>
      </c>
      <c r="L29" s="42">
        <v>230700</v>
      </c>
      <c r="M29" s="46">
        <v>214106</v>
      </c>
    </row>
    <row r="30" spans="2:13" ht="22.5" customHeight="1" x14ac:dyDescent="0.15">
      <c r="B30" s="236" t="s">
        <v>125</v>
      </c>
      <c r="C30" s="236"/>
      <c r="D30" s="236"/>
      <c r="E30" s="236"/>
      <c r="F30" s="236"/>
      <c r="H30" s="47">
        <v>2210528</v>
      </c>
      <c r="I30" s="48">
        <v>3382340</v>
      </c>
      <c r="J30" s="45">
        <v>2487287</v>
      </c>
      <c r="K30" s="42">
        <v>2562424</v>
      </c>
      <c r="L30" s="42">
        <v>2500618</v>
      </c>
      <c r="M30" s="46">
        <v>3646165</v>
      </c>
    </row>
    <row r="31" spans="2:13" ht="22.5" customHeight="1" x14ac:dyDescent="0.15">
      <c r="B31" s="236" t="s">
        <v>124</v>
      </c>
      <c r="C31" s="236"/>
      <c r="D31" s="236"/>
      <c r="E31" s="236"/>
      <c r="F31" s="236"/>
      <c r="H31" s="47">
        <v>5969985</v>
      </c>
      <c r="I31" s="48">
        <v>5775472</v>
      </c>
      <c r="J31" s="45">
        <v>5728379</v>
      </c>
      <c r="K31" s="42">
        <v>5943242</v>
      </c>
      <c r="L31" s="42">
        <v>5755365</v>
      </c>
      <c r="M31" s="46">
        <v>5705097</v>
      </c>
    </row>
    <row r="32" spans="2:13" ht="22.5" customHeight="1" x14ac:dyDescent="0.15">
      <c r="B32" s="236" t="s">
        <v>123</v>
      </c>
      <c r="C32" s="236"/>
      <c r="D32" s="236"/>
      <c r="E32" s="236"/>
      <c r="F32" s="236"/>
      <c r="H32" s="47">
        <v>62104246</v>
      </c>
      <c r="I32" s="48">
        <v>49822707</v>
      </c>
      <c r="J32" s="45">
        <v>54241256</v>
      </c>
      <c r="K32" s="42">
        <v>100812707</v>
      </c>
      <c r="L32" s="42">
        <v>64714185</v>
      </c>
      <c r="M32" s="46">
        <v>53450339</v>
      </c>
    </row>
    <row r="33" spans="1:15" ht="22.5" customHeight="1" x14ac:dyDescent="0.15">
      <c r="B33" s="236" t="s">
        <v>122</v>
      </c>
      <c r="C33" s="236"/>
      <c r="D33" s="236"/>
      <c r="E33" s="236"/>
      <c r="F33" s="236"/>
      <c r="H33" s="47">
        <v>618374</v>
      </c>
      <c r="I33" s="48">
        <v>630283</v>
      </c>
      <c r="J33" s="45">
        <v>672115</v>
      </c>
      <c r="K33" s="42">
        <v>8755466</v>
      </c>
      <c r="L33" s="42">
        <v>746705</v>
      </c>
      <c r="M33" s="46">
        <v>1027737</v>
      </c>
    </row>
    <row r="34" spans="1:15" ht="22.5" customHeight="1" x14ac:dyDescent="0.15">
      <c r="B34" s="236" t="s">
        <v>121</v>
      </c>
      <c r="C34" s="236"/>
      <c r="D34" s="236"/>
      <c r="E34" s="236"/>
      <c r="F34" s="236"/>
      <c r="H34" s="47">
        <v>33399</v>
      </c>
      <c r="I34" s="48">
        <v>9398</v>
      </c>
      <c r="J34" s="45">
        <v>10873</v>
      </c>
      <c r="K34" s="42">
        <v>103908</v>
      </c>
      <c r="L34" s="42">
        <v>86555</v>
      </c>
      <c r="M34" s="46">
        <v>203937</v>
      </c>
    </row>
    <row r="35" spans="1:15" ht="22.5" customHeight="1" x14ac:dyDescent="0.15">
      <c r="B35" s="236" t="s">
        <v>120</v>
      </c>
      <c r="C35" s="236"/>
      <c r="D35" s="236"/>
      <c r="E35" s="236"/>
      <c r="F35" s="236"/>
      <c r="H35" s="47">
        <v>17281064</v>
      </c>
      <c r="I35" s="48">
        <v>22437690</v>
      </c>
      <c r="J35" s="45">
        <v>23023441</v>
      </c>
      <c r="K35" s="42">
        <v>8311586</v>
      </c>
      <c r="L35" s="42">
        <v>11901465</v>
      </c>
      <c r="M35" s="46">
        <v>15266657</v>
      </c>
    </row>
    <row r="36" spans="1:15" ht="22.5" customHeight="1" x14ac:dyDescent="0.15">
      <c r="B36" s="236" t="s">
        <v>119</v>
      </c>
      <c r="C36" s="236"/>
      <c r="D36" s="236"/>
      <c r="E36" s="236"/>
      <c r="F36" s="236"/>
      <c r="H36" s="47">
        <v>1</v>
      </c>
      <c r="I36" s="48">
        <v>1</v>
      </c>
      <c r="J36" s="45">
        <v>1</v>
      </c>
      <c r="K36" s="42">
        <v>13616030</v>
      </c>
      <c r="L36" s="42">
        <v>13818034</v>
      </c>
      <c r="M36" s="46">
        <v>14745005</v>
      </c>
    </row>
    <row r="37" spans="1:15" ht="22.5" customHeight="1" x14ac:dyDescent="0.15">
      <c r="B37" s="236" t="s">
        <v>118</v>
      </c>
      <c r="C37" s="236"/>
      <c r="D37" s="236"/>
      <c r="E37" s="236"/>
      <c r="F37" s="236"/>
      <c r="H37" s="47">
        <v>47169691</v>
      </c>
      <c r="I37" s="48">
        <v>44886759</v>
      </c>
      <c r="J37" s="45">
        <v>45166537</v>
      </c>
      <c r="K37" s="42">
        <v>47794279</v>
      </c>
      <c r="L37" s="42">
        <v>46391419</v>
      </c>
      <c r="M37" s="46">
        <v>44215989</v>
      </c>
    </row>
    <row r="38" spans="1:15" ht="22.5" customHeight="1" x14ac:dyDescent="0.15">
      <c r="B38" s="236" t="s">
        <v>117</v>
      </c>
      <c r="C38" s="236"/>
      <c r="D38" s="236"/>
      <c r="E38" s="236"/>
      <c r="F38" s="236"/>
      <c r="H38" s="47">
        <v>31517000</v>
      </c>
      <c r="I38" s="48">
        <v>36011000</v>
      </c>
      <c r="J38" s="45">
        <v>27659000</v>
      </c>
      <c r="K38" s="42">
        <v>29482000</v>
      </c>
      <c r="L38" s="42">
        <v>29190000</v>
      </c>
      <c r="M38" s="46">
        <v>35545000</v>
      </c>
    </row>
    <row r="39" spans="1:15" ht="22.5" customHeight="1" thickBot="1" x14ac:dyDescent="0.2">
      <c r="B39" s="93"/>
      <c r="C39" s="93"/>
      <c r="D39" s="93"/>
      <c r="E39" s="93"/>
      <c r="F39" s="93"/>
      <c r="G39" s="93"/>
      <c r="H39" s="125"/>
      <c r="I39" s="95"/>
      <c r="J39" s="95"/>
      <c r="K39" s="95"/>
      <c r="L39" s="95"/>
      <c r="M39" s="95"/>
    </row>
    <row r="40" spans="1:15" ht="22.5" customHeight="1" x14ac:dyDescent="0.15">
      <c r="A40" s="129" t="s">
        <v>422</v>
      </c>
      <c r="B40" s="39"/>
      <c r="C40" s="39"/>
      <c r="D40" s="39"/>
      <c r="E40" s="39"/>
      <c r="F40" s="40"/>
      <c r="G40" s="40"/>
      <c r="H40" s="40"/>
      <c r="I40" s="40"/>
      <c r="J40"/>
      <c r="K40"/>
      <c r="L40"/>
      <c r="M40"/>
      <c r="N40"/>
      <c r="O40"/>
    </row>
    <row r="41" spans="1:15" ht="6" customHeight="1" x14ac:dyDescent="0.15">
      <c r="A41" s="130"/>
      <c r="B41" t="s">
        <v>423</v>
      </c>
      <c r="C41"/>
      <c r="D41" s="39"/>
      <c r="E41" s="39"/>
      <c r="F41" s="40"/>
      <c r="G41" s="40"/>
      <c r="H41" s="40"/>
      <c r="I41" s="40"/>
      <c r="J41"/>
      <c r="K41"/>
      <c r="L41"/>
      <c r="M41"/>
      <c r="N41"/>
      <c r="O41"/>
    </row>
    <row r="42" spans="1:15" customFormat="1" ht="14.25" customHeight="1" x14ac:dyDescent="0.15">
      <c r="A42" s="80" t="s">
        <v>400</v>
      </c>
      <c r="B42" s="80"/>
      <c r="C42" s="80"/>
      <c r="D42" s="80"/>
      <c r="E42" s="80"/>
      <c r="F42" s="80"/>
      <c r="G42" s="80"/>
      <c r="H42" s="87"/>
      <c r="I42" s="87"/>
      <c r="J42" s="87"/>
      <c r="K42" s="87"/>
      <c r="L42" s="87"/>
      <c r="M42" s="80"/>
      <c r="N42" s="80"/>
      <c r="O42" s="80"/>
    </row>
    <row r="43" spans="1:15" customFormat="1" ht="14.25" customHeight="1" x14ac:dyDescent="0.15">
      <c r="A43" s="131"/>
      <c r="B43" s="237"/>
      <c r="C43" s="237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80"/>
      <c r="O43" s="80"/>
    </row>
    <row r="44" spans="1:15" ht="13.5" customHeight="1" x14ac:dyDescent="0.15"/>
    <row r="45" spans="1:15" ht="24.45" customHeight="1" x14ac:dyDescent="0.15"/>
  </sheetData>
  <mergeCells count="34">
    <mergeCell ref="B34:F34"/>
    <mergeCell ref="B35:F35"/>
    <mergeCell ref="B36:F36"/>
    <mergeCell ref="B37:F37"/>
    <mergeCell ref="B33:F33"/>
    <mergeCell ref="B27:F27"/>
    <mergeCell ref="B28:F28"/>
    <mergeCell ref="B29:F29"/>
    <mergeCell ref="B30:F30"/>
    <mergeCell ref="B31:F31"/>
    <mergeCell ref="B26:F26"/>
    <mergeCell ref="D18:F18"/>
    <mergeCell ref="D19:F19"/>
    <mergeCell ref="D20:F20"/>
    <mergeCell ref="D21:F21"/>
    <mergeCell ref="B25:F25"/>
    <mergeCell ref="C22:F22"/>
    <mergeCell ref="D23:F23"/>
    <mergeCell ref="B38:F38"/>
    <mergeCell ref="B43:M43"/>
    <mergeCell ref="A2:M2"/>
    <mergeCell ref="A5:G6"/>
    <mergeCell ref="H5:J5"/>
    <mergeCell ref="K5:M5"/>
    <mergeCell ref="B8:F8"/>
    <mergeCell ref="D17:F17"/>
    <mergeCell ref="D13:F13"/>
    <mergeCell ref="D14:F14"/>
    <mergeCell ref="D15:F15"/>
    <mergeCell ref="D16:F16"/>
    <mergeCell ref="B10:F10"/>
    <mergeCell ref="C11:F11"/>
    <mergeCell ref="D12:F12"/>
    <mergeCell ref="B32:F32"/>
  </mergeCells>
  <phoneticPr fontId="9"/>
  <hyperlinks>
    <hyperlink ref="N1" location="'財政'!A1" display="目次（項目一覧表）へ戻る" xr:uid="{37F90C4C-340C-4F58-9E74-C7ABA283B154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K27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0.6640625" style="80" customWidth="1"/>
    <col min="3" max="3" width="1.6640625" style="80" customWidth="1"/>
    <col min="4" max="9" width="14.5546875" style="80" customWidth="1"/>
    <col min="10" max="10" width="23.44140625" style="80" bestFit="1" customWidth="1"/>
    <col min="11" max="16384" width="10.6640625" style="80"/>
  </cols>
  <sheetData>
    <row r="1" spans="1:10" ht="12" customHeight="1" x14ac:dyDescent="0.15">
      <c r="J1" s="96" t="s">
        <v>491</v>
      </c>
    </row>
    <row r="2" spans="1:10" ht="21" customHeight="1" x14ac:dyDescent="0.15">
      <c r="A2" s="3"/>
      <c r="B2" s="3"/>
      <c r="C2" s="3"/>
    </row>
    <row r="3" spans="1:10" ht="18" customHeight="1" x14ac:dyDescent="0.15">
      <c r="A3" s="2" t="s">
        <v>381</v>
      </c>
      <c r="B3" s="32"/>
      <c r="C3" s="32"/>
      <c r="D3" s="97"/>
      <c r="E3" s="97"/>
      <c r="F3" s="97"/>
      <c r="G3" s="97"/>
      <c r="H3" s="97"/>
      <c r="I3" s="97"/>
    </row>
    <row r="4" spans="1:10" ht="18" customHeight="1" thickBot="1" x14ac:dyDescent="0.2">
      <c r="A4" s="2" t="s">
        <v>138</v>
      </c>
      <c r="H4" s="110"/>
      <c r="I4" s="81" t="s">
        <v>72</v>
      </c>
    </row>
    <row r="5" spans="1:10" ht="18" customHeight="1" x14ac:dyDescent="0.15">
      <c r="A5" s="222" t="s">
        <v>159</v>
      </c>
      <c r="B5" s="222"/>
      <c r="C5" s="223"/>
      <c r="D5" s="238" t="s">
        <v>158</v>
      </c>
      <c r="E5" s="219"/>
      <c r="F5" s="219"/>
      <c r="G5" s="238" t="s">
        <v>157</v>
      </c>
      <c r="H5" s="219"/>
      <c r="I5" s="219"/>
    </row>
    <row r="6" spans="1:10" ht="18" customHeight="1" x14ac:dyDescent="0.15">
      <c r="A6" s="224"/>
      <c r="B6" s="224"/>
      <c r="C6" s="225"/>
      <c r="D6" s="113" t="s">
        <v>455</v>
      </c>
      <c r="E6" s="112" t="s">
        <v>474</v>
      </c>
      <c r="F6" s="56" t="s">
        <v>494</v>
      </c>
      <c r="G6" s="114" t="s">
        <v>442</v>
      </c>
      <c r="H6" s="114" t="s">
        <v>455</v>
      </c>
      <c r="I6" s="56" t="s">
        <v>474</v>
      </c>
    </row>
    <row r="7" spans="1:10" ht="6" customHeight="1" x14ac:dyDescent="0.15">
      <c r="C7" s="132"/>
      <c r="D7" s="133"/>
      <c r="F7" s="1"/>
      <c r="I7" s="1"/>
    </row>
    <row r="8" spans="1:10" s="1" customFormat="1" ht="18" customHeight="1" x14ac:dyDescent="0.15">
      <c r="A8" s="60"/>
      <c r="B8" s="6" t="s">
        <v>156</v>
      </c>
      <c r="C8" s="66"/>
      <c r="D8" s="44">
        <v>488320000</v>
      </c>
      <c r="E8" s="134">
        <v>486607000</v>
      </c>
      <c r="F8" s="67">
        <f>SUM(F10:F25)</f>
        <v>496706000</v>
      </c>
      <c r="G8" s="46">
        <v>531151252</v>
      </c>
      <c r="H8" s="46">
        <v>494487384</v>
      </c>
      <c r="I8" s="68">
        <f>SUM(I10:I25)</f>
        <v>502324480</v>
      </c>
    </row>
    <row r="9" spans="1:10" ht="9" customHeight="1" x14ac:dyDescent="0.15">
      <c r="C9" s="92"/>
      <c r="D9" s="22"/>
      <c r="E9" s="65"/>
      <c r="F9" s="1"/>
      <c r="G9" s="24"/>
      <c r="H9" s="24"/>
      <c r="I9" s="68"/>
    </row>
    <row r="10" spans="1:10" ht="18" customHeight="1" x14ac:dyDescent="0.15">
      <c r="A10" s="85"/>
      <c r="B10" s="91" t="s">
        <v>155</v>
      </c>
      <c r="C10" s="86"/>
      <c r="D10" s="48">
        <v>1202378</v>
      </c>
      <c r="E10" s="63">
        <v>1239471</v>
      </c>
      <c r="F10" s="67">
        <v>1190648</v>
      </c>
      <c r="G10" s="42">
        <v>1111093</v>
      </c>
      <c r="H10" s="42">
        <v>1154990</v>
      </c>
      <c r="I10" s="68">
        <v>1147276</v>
      </c>
    </row>
    <row r="11" spans="1:10" ht="18" customHeight="1" x14ac:dyDescent="0.15">
      <c r="A11" s="85"/>
      <c r="B11" s="91" t="s">
        <v>154</v>
      </c>
      <c r="C11" s="86"/>
      <c r="D11" s="48">
        <v>26399457</v>
      </c>
      <c r="E11" s="63">
        <v>26883333</v>
      </c>
      <c r="F11" s="67">
        <v>30119414</v>
      </c>
      <c r="G11" s="42">
        <v>43745068</v>
      </c>
      <c r="H11" s="42">
        <v>35754629</v>
      </c>
      <c r="I11" s="68">
        <v>40679421</v>
      </c>
    </row>
    <row r="12" spans="1:10" ht="18" customHeight="1" x14ac:dyDescent="0.15">
      <c r="A12" s="85"/>
      <c r="B12" s="91" t="s">
        <v>153</v>
      </c>
      <c r="C12" s="86"/>
      <c r="D12" s="48">
        <v>72218037</v>
      </c>
      <c r="E12" s="63">
        <v>72353977</v>
      </c>
      <c r="F12" s="67">
        <v>75585915</v>
      </c>
      <c r="G12" s="42">
        <v>72112560</v>
      </c>
      <c r="H12" s="42">
        <v>71675553</v>
      </c>
      <c r="I12" s="68">
        <v>72647366</v>
      </c>
    </row>
    <row r="13" spans="1:10" ht="18" customHeight="1" x14ac:dyDescent="0.15">
      <c r="A13" s="85"/>
      <c r="B13" s="91" t="s">
        <v>152</v>
      </c>
      <c r="C13" s="86"/>
      <c r="D13" s="48">
        <v>28249086</v>
      </c>
      <c r="E13" s="63">
        <v>13607565</v>
      </c>
      <c r="F13" s="67">
        <v>14874007</v>
      </c>
      <c r="G13" s="42">
        <v>38405350</v>
      </c>
      <c r="H13" s="42">
        <v>20566502</v>
      </c>
      <c r="I13" s="68">
        <v>12934557</v>
      </c>
    </row>
    <row r="14" spans="1:10" ht="18" customHeight="1" x14ac:dyDescent="0.15">
      <c r="A14" s="85"/>
      <c r="B14" s="91" t="s">
        <v>151</v>
      </c>
      <c r="C14" s="86"/>
      <c r="D14" s="48">
        <v>1233123</v>
      </c>
      <c r="E14" s="63">
        <v>1270387</v>
      </c>
      <c r="F14" s="67">
        <v>1341728</v>
      </c>
      <c r="G14" s="42">
        <v>1174697</v>
      </c>
      <c r="H14" s="42">
        <v>1012076</v>
      </c>
      <c r="I14" s="68">
        <v>1037143</v>
      </c>
    </row>
    <row r="15" spans="1:10" ht="9" customHeight="1" x14ac:dyDescent="0.15">
      <c r="A15" s="85"/>
      <c r="C15" s="86"/>
      <c r="D15" s="22"/>
      <c r="E15" s="65"/>
      <c r="F15" s="1"/>
      <c r="G15" s="24"/>
      <c r="H15" s="24"/>
      <c r="I15" s="68"/>
    </row>
    <row r="16" spans="1:10" ht="18" customHeight="1" x14ac:dyDescent="0.15">
      <c r="A16" s="85"/>
      <c r="B16" s="91" t="s">
        <v>150</v>
      </c>
      <c r="C16" s="86"/>
      <c r="D16" s="48">
        <v>17472021</v>
      </c>
      <c r="E16" s="63">
        <v>19363154</v>
      </c>
      <c r="F16" s="67">
        <v>20470941</v>
      </c>
      <c r="G16" s="42">
        <v>17915313</v>
      </c>
      <c r="H16" s="42">
        <v>19205564</v>
      </c>
      <c r="I16" s="68">
        <v>20048775</v>
      </c>
    </row>
    <row r="17" spans="1:11" ht="18" customHeight="1" x14ac:dyDescent="0.15">
      <c r="A17" s="85"/>
      <c r="B17" s="91" t="s">
        <v>149</v>
      </c>
      <c r="C17" s="86"/>
      <c r="D17" s="48">
        <v>50068011</v>
      </c>
      <c r="E17" s="63">
        <v>47319287</v>
      </c>
      <c r="F17" s="67">
        <v>48789749</v>
      </c>
      <c r="G17" s="42">
        <v>68355262</v>
      </c>
      <c r="H17" s="42">
        <v>53298171</v>
      </c>
      <c r="I17" s="68">
        <v>45277848</v>
      </c>
    </row>
    <row r="18" spans="1:11" ht="18" customHeight="1" x14ac:dyDescent="0.15">
      <c r="A18" s="85"/>
      <c r="B18" s="91" t="s">
        <v>148</v>
      </c>
      <c r="C18" s="86"/>
      <c r="D18" s="48">
        <v>37395938</v>
      </c>
      <c r="E18" s="63">
        <v>36689808</v>
      </c>
      <c r="F18" s="67">
        <v>36857002</v>
      </c>
      <c r="G18" s="42">
        <v>45349486</v>
      </c>
      <c r="H18" s="42">
        <v>50004374</v>
      </c>
      <c r="I18" s="68">
        <v>50363360</v>
      </c>
    </row>
    <row r="19" spans="1:11" ht="18" customHeight="1" x14ac:dyDescent="0.15">
      <c r="A19" s="85"/>
      <c r="B19" s="91" t="s">
        <v>147</v>
      </c>
      <c r="C19" s="86"/>
      <c r="D19" s="48">
        <v>25927356</v>
      </c>
      <c r="E19" s="63">
        <v>26347669</v>
      </c>
      <c r="F19" s="67">
        <v>27332803</v>
      </c>
      <c r="G19" s="42">
        <v>25835891</v>
      </c>
      <c r="H19" s="42">
        <v>25368497</v>
      </c>
      <c r="I19" s="68">
        <v>25666142</v>
      </c>
    </row>
    <row r="20" spans="1:11" ht="9" customHeight="1" x14ac:dyDescent="0.15">
      <c r="A20" s="85"/>
      <c r="C20" s="86"/>
      <c r="D20" s="22"/>
      <c r="E20" s="65"/>
      <c r="F20" s="1"/>
      <c r="G20" s="24"/>
      <c r="H20" s="24"/>
      <c r="I20" s="68"/>
    </row>
    <row r="21" spans="1:11" ht="18" customHeight="1" x14ac:dyDescent="0.15">
      <c r="A21" s="85"/>
      <c r="B21" s="91" t="s">
        <v>146</v>
      </c>
      <c r="C21" s="86"/>
      <c r="D21" s="48">
        <v>94148372</v>
      </c>
      <c r="E21" s="63">
        <v>109295512</v>
      </c>
      <c r="F21" s="67">
        <v>99516641</v>
      </c>
      <c r="G21" s="42">
        <v>93051621</v>
      </c>
      <c r="H21" s="42">
        <v>89933093</v>
      </c>
      <c r="I21" s="68">
        <v>103147259</v>
      </c>
    </row>
    <row r="22" spans="1:11" ht="18" customHeight="1" x14ac:dyDescent="0.15">
      <c r="A22" s="85"/>
      <c r="B22" s="91" t="s">
        <v>145</v>
      </c>
      <c r="C22" s="86"/>
      <c r="D22" s="48">
        <v>5765390</v>
      </c>
      <c r="E22" s="63">
        <v>5763508</v>
      </c>
      <c r="F22" s="67">
        <v>5763476</v>
      </c>
      <c r="G22" s="42">
        <v>84942</v>
      </c>
      <c r="H22" s="42">
        <v>207043</v>
      </c>
      <c r="I22" s="68">
        <v>244102</v>
      </c>
    </row>
    <row r="23" spans="1:11" ht="18" customHeight="1" x14ac:dyDescent="0.15">
      <c r="A23" s="85"/>
      <c r="B23" s="91" t="s">
        <v>144</v>
      </c>
      <c r="C23" s="86"/>
      <c r="D23" s="48">
        <v>61842107</v>
      </c>
      <c r="E23" s="63">
        <v>62086655</v>
      </c>
      <c r="F23" s="67">
        <v>63400766</v>
      </c>
      <c r="G23" s="42">
        <v>60286358</v>
      </c>
      <c r="H23" s="42">
        <v>60116686</v>
      </c>
      <c r="I23" s="68">
        <v>60651073</v>
      </c>
      <c r="K23" s="120"/>
    </row>
    <row r="24" spans="1:11" ht="18" customHeight="1" x14ac:dyDescent="0.15">
      <c r="A24" s="85"/>
      <c r="B24" s="91" t="s">
        <v>143</v>
      </c>
      <c r="C24" s="86"/>
      <c r="D24" s="48">
        <v>66348724</v>
      </c>
      <c r="E24" s="63">
        <v>64336674</v>
      </c>
      <c r="F24" s="67">
        <v>71412910</v>
      </c>
      <c r="G24" s="42">
        <v>63723611</v>
      </c>
      <c r="H24" s="42">
        <v>66190206</v>
      </c>
      <c r="I24" s="68">
        <v>68480158</v>
      </c>
    </row>
    <row r="25" spans="1:11" ht="18" customHeight="1" x14ac:dyDescent="0.15">
      <c r="A25" s="85"/>
      <c r="B25" s="91" t="s">
        <v>142</v>
      </c>
      <c r="C25" s="86"/>
      <c r="D25" s="48">
        <v>50000</v>
      </c>
      <c r="E25" s="63">
        <v>50000</v>
      </c>
      <c r="F25" s="67">
        <v>50000</v>
      </c>
      <c r="G25" s="42">
        <v>0</v>
      </c>
      <c r="H25" s="42">
        <v>0</v>
      </c>
      <c r="I25" s="46">
        <v>0</v>
      </c>
    </row>
    <row r="26" spans="1:11" ht="6" customHeight="1" thickBot="1" x14ac:dyDescent="0.2">
      <c r="A26" s="135"/>
      <c r="B26" s="135"/>
      <c r="C26" s="136"/>
      <c r="D26" s="95"/>
      <c r="E26" s="95"/>
      <c r="F26" s="95"/>
      <c r="G26" s="95"/>
      <c r="H26" s="95"/>
      <c r="I26" s="95"/>
    </row>
    <row r="27" spans="1:11" ht="14.25" customHeight="1" x14ac:dyDescent="0.15">
      <c r="A27" s="80" t="s">
        <v>141</v>
      </c>
      <c r="B27" s="85"/>
      <c r="C27" s="85"/>
      <c r="D27" s="87"/>
      <c r="E27" s="87"/>
      <c r="F27" s="87"/>
      <c r="G27" s="87"/>
      <c r="H27" s="87"/>
    </row>
  </sheetData>
  <mergeCells count="3">
    <mergeCell ref="A5:C6"/>
    <mergeCell ref="D5:F5"/>
    <mergeCell ref="G5:I5"/>
  </mergeCells>
  <phoneticPr fontId="9"/>
  <hyperlinks>
    <hyperlink ref="J1" location="'財政'!A1" display="目次（項目一覧表）へ戻る" xr:uid="{91FE9A7B-87B6-4E74-A9A0-4682073330D2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90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L2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.6640625" style="80" customWidth="1"/>
    <col min="3" max="3" width="18" style="80" customWidth="1"/>
    <col min="4" max="4" width="1.6640625" style="80" customWidth="1"/>
    <col min="5" max="10" width="14.5546875" style="80" customWidth="1"/>
    <col min="11" max="11" width="23.44140625" style="80" bestFit="1" customWidth="1"/>
    <col min="12" max="16384" width="10.6640625" style="80"/>
  </cols>
  <sheetData>
    <row r="1" spans="1:12" ht="12" customHeight="1" x14ac:dyDescent="0.15">
      <c r="K1" s="96" t="s">
        <v>491</v>
      </c>
    </row>
    <row r="2" spans="1:12" ht="21" customHeight="1" x14ac:dyDescent="0.15"/>
    <row r="3" spans="1:12" ht="18" customHeight="1" x14ac:dyDescent="0.15">
      <c r="A3" s="2" t="s">
        <v>382</v>
      </c>
      <c r="B3" s="2"/>
      <c r="C3" s="2"/>
      <c r="D3" s="2"/>
    </row>
    <row r="4" spans="1:12" ht="18" customHeight="1" thickBot="1" x14ac:dyDescent="0.2">
      <c r="A4" s="2" t="s">
        <v>138</v>
      </c>
      <c r="J4" s="81" t="s">
        <v>72</v>
      </c>
    </row>
    <row r="5" spans="1:12" ht="30" customHeight="1" x14ac:dyDescent="0.15">
      <c r="A5" s="239" t="s">
        <v>175</v>
      </c>
      <c r="B5" s="239"/>
      <c r="C5" s="239"/>
      <c r="D5" s="240"/>
      <c r="E5" s="137" t="s">
        <v>476</v>
      </c>
      <c r="F5" s="137" t="s">
        <v>443</v>
      </c>
      <c r="G5" s="137" t="s">
        <v>444</v>
      </c>
      <c r="H5" s="137" t="s">
        <v>456</v>
      </c>
      <c r="I5" s="137" t="s">
        <v>477</v>
      </c>
      <c r="J5" s="137" t="s">
        <v>495</v>
      </c>
    </row>
    <row r="6" spans="1:12" ht="6" customHeight="1" x14ac:dyDescent="0.15">
      <c r="E6" s="84"/>
    </row>
    <row r="7" spans="1:12" s="1" customFormat="1" ht="18" customHeight="1" x14ac:dyDescent="0.15">
      <c r="B7" s="236" t="s">
        <v>0</v>
      </c>
      <c r="C7" s="236"/>
      <c r="D7" s="41"/>
      <c r="E7" s="46">
        <v>458824465</v>
      </c>
      <c r="F7" s="46">
        <v>507313061</v>
      </c>
      <c r="G7" s="46">
        <v>536001217</v>
      </c>
      <c r="H7" s="46">
        <v>531151252</v>
      </c>
      <c r="I7" s="46">
        <v>494487384</v>
      </c>
      <c r="J7" s="68">
        <f>J9+J14+J18</f>
        <v>502324480</v>
      </c>
      <c r="L7" s="120"/>
    </row>
    <row r="8" spans="1:12" ht="9" customHeight="1" x14ac:dyDescent="0.15">
      <c r="D8" s="128"/>
      <c r="E8" s="24"/>
      <c r="F8" s="24"/>
      <c r="G8" s="24"/>
      <c r="H8" s="24"/>
      <c r="I8" s="24"/>
      <c r="J8" s="68"/>
    </row>
    <row r="9" spans="1:12" ht="18" customHeight="1" x14ac:dyDescent="0.15">
      <c r="B9" s="236" t="s">
        <v>174</v>
      </c>
      <c r="C9" s="236"/>
      <c r="D9" s="41"/>
      <c r="E9" s="46">
        <v>193493873</v>
      </c>
      <c r="F9" s="46">
        <v>192081576</v>
      </c>
      <c r="G9" s="46">
        <v>192443167</v>
      </c>
      <c r="H9" s="46">
        <v>192670039</v>
      </c>
      <c r="I9" s="46">
        <v>185845550</v>
      </c>
      <c r="J9" s="68">
        <f>SUM(J10:J12)</f>
        <v>194093512</v>
      </c>
    </row>
    <row r="10" spans="1:12" ht="18" customHeight="1" x14ac:dyDescent="0.15">
      <c r="C10" s="91" t="s">
        <v>173</v>
      </c>
      <c r="D10" s="128"/>
      <c r="E10" s="42">
        <v>124053827</v>
      </c>
      <c r="F10" s="42">
        <v>122782548</v>
      </c>
      <c r="G10" s="42">
        <v>122368692</v>
      </c>
      <c r="H10" s="42">
        <v>121072636</v>
      </c>
      <c r="I10" s="42">
        <v>115377179</v>
      </c>
      <c r="J10" s="4">
        <v>123408336</v>
      </c>
    </row>
    <row r="11" spans="1:12" ht="18" customHeight="1" x14ac:dyDescent="0.15">
      <c r="C11" s="91" t="s">
        <v>172</v>
      </c>
      <c r="D11" s="128"/>
      <c r="E11" s="42">
        <v>9358574</v>
      </c>
      <c r="F11" s="42">
        <v>9515039</v>
      </c>
      <c r="G11" s="42">
        <v>10061071</v>
      </c>
      <c r="H11" s="42">
        <v>11319726</v>
      </c>
      <c r="I11" s="42">
        <v>10359809</v>
      </c>
      <c r="J11" s="4">
        <v>10052603</v>
      </c>
    </row>
    <row r="12" spans="1:12" ht="18" customHeight="1" x14ac:dyDescent="0.15">
      <c r="C12" s="91" t="s">
        <v>144</v>
      </c>
      <c r="D12" s="128"/>
      <c r="E12" s="42">
        <v>60081472</v>
      </c>
      <c r="F12" s="42">
        <v>59783989</v>
      </c>
      <c r="G12" s="42">
        <v>60013404</v>
      </c>
      <c r="H12" s="42">
        <v>60277677</v>
      </c>
      <c r="I12" s="42">
        <v>60108562</v>
      </c>
      <c r="J12" s="4">
        <v>60632573</v>
      </c>
    </row>
    <row r="13" spans="1:12" ht="9" customHeight="1" x14ac:dyDescent="0.15">
      <c r="D13" s="128"/>
      <c r="E13" s="24"/>
      <c r="F13" s="24"/>
      <c r="G13" s="24"/>
      <c r="H13" s="24"/>
      <c r="I13" s="24"/>
      <c r="J13" s="68"/>
    </row>
    <row r="14" spans="1:12" ht="18" customHeight="1" x14ac:dyDescent="0.15">
      <c r="B14" s="236" t="s">
        <v>171</v>
      </c>
      <c r="C14" s="236"/>
      <c r="D14" s="41"/>
      <c r="E14" s="46">
        <v>63903039</v>
      </c>
      <c r="F14" s="46">
        <v>66414783</v>
      </c>
      <c r="G14" s="46">
        <v>65154717</v>
      </c>
      <c r="H14" s="46">
        <v>59119652</v>
      </c>
      <c r="I14" s="46">
        <v>64493185</v>
      </c>
      <c r="J14" s="68">
        <f>SUM(J15:J16)</f>
        <v>71201419</v>
      </c>
    </row>
    <row r="15" spans="1:12" ht="18" customHeight="1" x14ac:dyDescent="0.15">
      <c r="C15" s="91" t="s">
        <v>170</v>
      </c>
      <c r="D15" s="128"/>
      <c r="E15" s="42">
        <v>62230439</v>
      </c>
      <c r="F15" s="42">
        <v>66108414</v>
      </c>
      <c r="G15" s="42">
        <v>64905085</v>
      </c>
      <c r="H15" s="42">
        <v>58799151</v>
      </c>
      <c r="I15" s="42">
        <v>64286142</v>
      </c>
      <c r="J15" s="4">
        <v>70957317</v>
      </c>
    </row>
    <row r="16" spans="1:12" ht="18" customHeight="1" x14ac:dyDescent="0.15">
      <c r="C16" s="91" t="s">
        <v>169</v>
      </c>
      <c r="D16" s="128"/>
      <c r="E16" s="42">
        <v>1672600</v>
      </c>
      <c r="F16" s="42">
        <v>306369</v>
      </c>
      <c r="G16" s="42">
        <v>249632</v>
      </c>
      <c r="H16" s="42">
        <v>320501</v>
      </c>
      <c r="I16" s="42">
        <v>207043</v>
      </c>
      <c r="J16" s="4">
        <v>244102</v>
      </c>
    </row>
    <row r="17" spans="1:10" ht="9" customHeight="1" x14ac:dyDescent="0.15">
      <c r="D17" s="128"/>
      <c r="E17" s="24"/>
      <c r="F17" s="24"/>
      <c r="G17" s="24"/>
      <c r="H17" s="24"/>
      <c r="I17" s="24"/>
      <c r="J17" s="68"/>
    </row>
    <row r="18" spans="1:10" ht="18" customHeight="1" x14ac:dyDescent="0.15">
      <c r="B18" s="236" t="s">
        <v>168</v>
      </c>
      <c r="C18" s="236"/>
      <c r="D18" s="41"/>
      <c r="E18" s="46">
        <v>201427553</v>
      </c>
      <c r="F18" s="46">
        <v>248816702</v>
      </c>
      <c r="G18" s="46">
        <v>278403333</v>
      </c>
      <c r="H18" s="46">
        <v>279361561</v>
      </c>
      <c r="I18" s="46">
        <v>244148649</v>
      </c>
      <c r="J18" s="68">
        <f>SUM(J19:J25)</f>
        <v>237029549</v>
      </c>
    </row>
    <row r="19" spans="1:10" ht="18" customHeight="1" x14ac:dyDescent="0.15">
      <c r="C19" s="91" t="s">
        <v>167</v>
      </c>
      <c r="D19" s="128"/>
      <c r="E19" s="42">
        <v>20078201</v>
      </c>
      <c r="F19" s="42">
        <v>19924234</v>
      </c>
      <c r="G19" s="42">
        <v>22330600</v>
      </c>
      <c r="H19" s="42">
        <v>32581112</v>
      </c>
      <c r="I19" s="42">
        <v>21438326</v>
      </c>
      <c r="J19" s="4">
        <v>18840142</v>
      </c>
    </row>
    <row r="20" spans="1:10" ht="18" customHeight="1" x14ac:dyDescent="0.15">
      <c r="C20" s="91" t="s">
        <v>166</v>
      </c>
      <c r="D20" s="128"/>
      <c r="E20" s="42">
        <v>7035527</v>
      </c>
      <c r="F20" s="42">
        <v>6294469</v>
      </c>
      <c r="G20" s="42">
        <v>5721841</v>
      </c>
      <c r="H20" s="42">
        <v>5709373</v>
      </c>
      <c r="I20" s="42">
        <v>7551184</v>
      </c>
      <c r="J20" s="4">
        <v>7053635</v>
      </c>
    </row>
    <row r="21" spans="1:10" ht="18" customHeight="1" x14ac:dyDescent="0.15">
      <c r="C21" s="91" t="s">
        <v>165</v>
      </c>
      <c r="D21" s="128"/>
      <c r="E21" s="42">
        <v>120205416</v>
      </c>
      <c r="F21" s="42">
        <v>165831587</v>
      </c>
      <c r="G21" s="42">
        <v>187313285</v>
      </c>
      <c r="H21" s="42">
        <v>176827909</v>
      </c>
      <c r="I21" s="42">
        <v>157194386</v>
      </c>
      <c r="J21" s="4">
        <v>150319055</v>
      </c>
    </row>
    <row r="22" spans="1:10" ht="18" customHeight="1" x14ac:dyDescent="0.15">
      <c r="C22" s="91" t="s">
        <v>164</v>
      </c>
      <c r="D22" s="128"/>
      <c r="E22" s="42">
        <v>7228587</v>
      </c>
      <c r="F22" s="42">
        <v>11235125</v>
      </c>
      <c r="G22" s="42">
        <v>17968842</v>
      </c>
      <c r="H22" s="42">
        <v>18982356</v>
      </c>
      <c r="I22" s="42">
        <v>12676502</v>
      </c>
      <c r="J22" s="4">
        <v>16697326</v>
      </c>
    </row>
    <row r="23" spans="1:10" ht="18" customHeight="1" x14ac:dyDescent="0.15">
      <c r="C23" s="91" t="s">
        <v>163</v>
      </c>
      <c r="D23" s="128"/>
      <c r="E23" s="42">
        <v>410103</v>
      </c>
      <c r="F23" s="42">
        <v>958</v>
      </c>
      <c r="G23" s="42">
        <v>466</v>
      </c>
      <c r="H23" s="42">
        <v>163</v>
      </c>
      <c r="I23" s="42" t="s">
        <v>441</v>
      </c>
      <c r="J23" s="5">
        <v>500</v>
      </c>
    </row>
    <row r="24" spans="1:10" ht="18" customHeight="1" x14ac:dyDescent="0.15">
      <c r="C24" s="91" t="s">
        <v>162</v>
      </c>
      <c r="D24" s="128"/>
      <c r="E24" s="42">
        <v>39079611</v>
      </c>
      <c r="F24" s="42">
        <v>38567221</v>
      </c>
      <c r="G24" s="42">
        <v>38545651</v>
      </c>
      <c r="H24" s="42">
        <v>38547974</v>
      </c>
      <c r="I24" s="42">
        <v>38514369</v>
      </c>
      <c r="J24" s="4">
        <v>37620488</v>
      </c>
    </row>
    <row r="25" spans="1:10" ht="18" customHeight="1" x14ac:dyDescent="0.15">
      <c r="C25" s="91" t="s">
        <v>161</v>
      </c>
      <c r="D25" s="128"/>
      <c r="E25" s="42">
        <v>7390108</v>
      </c>
      <c r="F25" s="42">
        <v>6963108</v>
      </c>
      <c r="G25" s="42">
        <v>6522648</v>
      </c>
      <c r="H25" s="42">
        <v>6712674</v>
      </c>
      <c r="I25" s="42">
        <v>6773882</v>
      </c>
      <c r="J25" s="4">
        <v>6498403</v>
      </c>
    </row>
    <row r="26" spans="1:10" ht="6" customHeight="1" thickBot="1" x14ac:dyDescent="0.2">
      <c r="A26" s="93"/>
      <c r="B26" s="93"/>
      <c r="C26" s="93"/>
      <c r="D26" s="93"/>
      <c r="E26" s="94"/>
      <c r="F26" s="93"/>
      <c r="G26" s="93"/>
      <c r="H26" s="93"/>
      <c r="I26" s="93"/>
      <c r="J26" s="93"/>
    </row>
    <row r="27" spans="1:10" ht="13.5" customHeight="1" x14ac:dyDescent="0.15">
      <c r="A27" s="80" t="s">
        <v>160</v>
      </c>
    </row>
    <row r="28" spans="1:10" x14ac:dyDescent="0.15">
      <c r="J28" s="138"/>
    </row>
  </sheetData>
  <mergeCells count="5">
    <mergeCell ref="A5:D5"/>
    <mergeCell ref="B7:C7"/>
    <mergeCell ref="B9:C9"/>
    <mergeCell ref="B14:C14"/>
    <mergeCell ref="B18:C18"/>
  </mergeCells>
  <phoneticPr fontId="9"/>
  <hyperlinks>
    <hyperlink ref="K1" location="'財政'!A1" display="目次（項目一覧表）へ戻る" xr:uid="{C8A9DF8F-8EA9-4783-B347-35BAA705F90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K28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33.44140625" style="80" customWidth="1"/>
    <col min="3" max="3" width="1.6640625" style="80" customWidth="1"/>
    <col min="4" max="9" width="12.5546875" style="80" customWidth="1"/>
    <col min="10" max="10" width="23.44140625" style="80" bestFit="1" customWidth="1"/>
    <col min="11" max="16384" width="10.6640625" style="80"/>
  </cols>
  <sheetData>
    <row r="1" spans="1:11" ht="12" customHeight="1" x14ac:dyDescent="0.15">
      <c r="J1" s="96" t="s">
        <v>491</v>
      </c>
    </row>
    <row r="2" spans="1:11" ht="21" customHeight="1" x14ac:dyDescent="0.15"/>
    <row r="3" spans="1:11" ht="30" customHeight="1" thickBot="1" x14ac:dyDescent="0.2">
      <c r="A3" s="2" t="s">
        <v>196</v>
      </c>
      <c r="I3" s="81" t="s">
        <v>72</v>
      </c>
    </row>
    <row r="4" spans="1:11" ht="18" customHeight="1" x14ac:dyDescent="0.15">
      <c r="A4" s="222" t="s">
        <v>195</v>
      </c>
      <c r="B4" s="222"/>
      <c r="C4" s="223"/>
      <c r="D4" s="238" t="s">
        <v>457</v>
      </c>
      <c r="E4" s="220"/>
      <c r="F4" s="238" t="s">
        <v>478</v>
      </c>
      <c r="G4" s="220"/>
      <c r="H4" s="241" t="s">
        <v>496</v>
      </c>
      <c r="I4" s="242"/>
    </row>
    <row r="5" spans="1:11" ht="18" customHeight="1" x14ac:dyDescent="0.15">
      <c r="A5" s="224"/>
      <c r="B5" s="224"/>
      <c r="C5" s="225"/>
      <c r="D5" s="115" t="s">
        <v>194</v>
      </c>
      <c r="E5" s="115" t="s">
        <v>193</v>
      </c>
      <c r="F5" s="115" t="s">
        <v>194</v>
      </c>
      <c r="G5" s="113" t="s">
        <v>193</v>
      </c>
      <c r="H5" s="55" t="s">
        <v>194</v>
      </c>
      <c r="I5" s="55" t="s">
        <v>193</v>
      </c>
    </row>
    <row r="6" spans="1:11" ht="6" customHeight="1" x14ac:dyDescent="0.15">
      <c r="D6" s="84"/>
      <c r="H6" s="1"/>
      <c r="I6" s="1"/>
    </row>
    <row r="7" spans="1:11" s="1" customFormat="1" ht="16.350000000000001" customHeight="1" x14ac:dyDescent="0.15">
      <c r="A7" s="60"/>
      <c r="B7" s="6" t="s">
        <v>0</v>
      </c>
      <c r="C7" s="69"/>
      <c r="D7" s="46">
        <v>264356447</v>
      </c>
      <c r="E7" s="46">
        <v>261100309</v>
      </c>
      <c r="F7" s="46">
        <v>269706583</v>
      </c>
      <c r="G7" s="46">
        <v>267632132</v>
      </c>
      <c r="H7" s="68">
        <f>SUM(H9:H26)</f>
        <v>290604177</v>
      </c>
      <c r="I7" s="68">
        <f>SUM(I9:I26)</f>
        <v>289417116</v>
      </c>
    </row>
    <row r="8" spans="1:11" ht="9" customHeight="1" x14ac:dyDescent="0.15">
      <c r="A8" s="85"/>
      <c r="B8" s="91"/>
      <c r="C8" s="139"/>
      <c r="D8" s="24"/>
      <c r="E8" s="24"/>
      <c r="F8" s="24"/>
      <c r="G8" s="24"/>
      <c r="H8" s="68"/>
      <c r="I8" s="68"/>
    </row>
    <row r="9" spans="1:11" ht="16.350000000000001" customHeight="1" x14ac:dyDescent="0.15">
      <c r="A9" s="85"/>
      <c r="B9" s="91" t="s">
        <v>192</v>
      </c>
      <c r="C9" s="139"/>
      <c r="D9" s="42">
        <v>206023</v>
      </c>
      <c r="E9" s="42">
        <v>123683</v>
      </c>
      <c r="F9" s="42">
        <v>166374</v>
      </c>
      <c r="G9" s="42">
        <v>122657</v>
      </c>
      <c r="H9" s="68">
        <v>93835</v>
      </c>
      <c r="I9" s="68">
        <v>72571</v>
      </c>
      <c r="K9" s="120"/>
    </row>
    <row r="10" spans="1:11" ht="16.350000000000001" customHeight="1" x14ac:dyDescent="0.15">
      <c r="A10" s="85"/>
      <c r="B10" s="91" t="s">
        <v>191</v>
      </c>
      <c r="C10" s="139"/>
      <c r="D10" s="42">
        <v>0</v>
      </c>
      <c r="E10" s="42">
        <v>0</v>
      </c>
      <c r="F10" s="42">
        <v>0</v>
      </c>
      <c r="G10" s="42">
        <v>0</v>
      </c>
      <c r="H10" s="46">
        <v>0</v>
      </c>
      <c r="I10" s="46">
        <v>0</v>
      </c>
    </row>
    <row r="11" spans="1:11" ht="16.350000000000001" customHeight="1" x14ac:dyDescent="0.15">
      <c r="A11" s="85"/>
      <c r="B11" s="91" t="s">
        <v>190</v>
      </c>
      <c r="C11" s="139"/>
      <c r="D11" s="42">
        <v>84833</v>
      </c>
      <c r="E11" s="42">
        <v>78331</v>
      </c>
      <c r="F11" s="42">
        <v>87795</v>
      </c>
      <c r="G11" s="42">
        <v>87326</v>
      </c>
      <c r="H11" s="68">
        <v>83585</v>
      </c>
      <c r="I11" s="68">
        <v>83198</v>
      </c>
    </row>
    <row r="12" spans="1:11" ht="16.350000000000001" customHeight="1" x14ac:dyDescent="0.15">
      <c r="A12" s="85"/>
      <c r="B12" s="91" t="s">
        <v>189</v>
      </c>
      <c r="C12" s="139"/>
      <c r="D12" s="42">
        <v>1596201</v>
      </c>
      <c r="E12" s="42">
        <v>1595520</v>
      </c>
      <c r="F12" s="42">
        <v>3478640</v>
      </c>
      <c r="G12" s="42">
        <v>3478640</v>
      </c>
      <c r="H12" s="68">
        <v>2534715</v>
      </c>
      <c r="I12" s="68">
        <v>2534715</v>
      </c>
    </row>
    <row r="13" spans="1:11" ht="16.350000000000001" customHeight="1" x14ac:dyDescent="0.15">
      <c r="A13" s="85"/>
      <c r="B13" s="91" t="s">
        <v>188</v>
      </c>
      <c r="C13" s="139"/>
      <c r="D13" s="42">
        <v>93036218</v>
      </c>
      <c r="E13" s="42">
        <v>93031601</v>
      </c>
      <c r="F13" s="42">
        <v>92273070</v>
      </c>
      <c r="G13" s="42">
        <v>92266357</v>
      </c>
      <c r="H13" s="68">
        <v>94485102</v>
      </c>
      <c r="I13" s="68">
        <v>94482949</v>
      </c>
    </row>
    <row r="14" spans="1:11" ht="16.350000000000001" customHeight="1" x14ac:dyDescent="0.15">
      <c r="A14" s="85"/>
      <c r="B14" s="91" t="s">
        <v>187</v>
      </c>
      <c r="C14" s="139"/>
      <c r="D14" s="42">
        <v>2838596</v>
      </c>
      <c r="E14" s="42">
        <v>2629044</v>
      </c>
      <c r="F14" s="42">
        <v>2782341</v>
      </c>
      <c r="G14" s="42">
        <v>2592026</v>
      </c>
      <c r="H14" s="68">
        <v>2874812</v>
      </c>
      <c r="I14" s="68">
        <v>2667797</v>
      </c>
    </row>
    <row r="15" spans="1:11" ht="16.350000000000001" customHeight="1" x14ac:dyDescent="0.15">
      <c r="A15" s="85"/>
      <c r="B15" s="91" t="s">
        <v>186</v>
      </c>
      <c r="C15" s="139"/>
      <c r="D15" s="42">
        <v>325827</v>
      </c>
      <c r="E15" s="42">
        <v>325827</v>
      </c>
      <c r="F15" s="42">
        <v>351592</v>
      </c>
      <c r="G15" s="42">
        <v>351592</v>
      </c>
      <c r="H15" s="68">
        <v>385229</v>
      </c>
      <c r="I15" s="68">
        <v>385229</v>
      </c>
    </row>
    <row r="16" spans="1:11" ht="16.350000000000001" customHeight="1" x14ac:dyDescent="0.15">
      <c r="A16" s="85"/>
      <c r="B16" s="91" t="s">
        <v>185</v>
      </c>
      <c r="C16" s="139"/>
      <c r="D16" s="42">
        <v>486923</v>
      </c>
      <c r="E16" s="42">
        <v>486923</v>
      </c>
      <c r="F16" s="42">
        <v>457716</v>
      </c>
      <c r="G16" s="42">
        <v>457716</v>
      </c>
      <c r="H16" s="68">
        <v>440038</v>
      </c>
      <c r="I16" s="68">
        <v>440038</v>
      </c>
    </row>
    <row r="17" spans="1:9" ht="16.350000000000001" customHeight="1" x14ac:dyDescent="0.15">
      <c r="A17" s="85"/>
      <c r="B17" s="91" t="s">
        <v>184</v>
      </c>
      <c r="C17" s="139"/>
      <c r="D17" s="42">
        <v>229992</v>
      </c>
      <c r="E17" s="42">
        <v>229992</v>
      </c>
      <c r="F17" s="42">
        <v>603435</v>
      </c>
      <c r="G17" s="42">
        <v>603435</v>
      </c>
      <c r="H17" s="68">
        <v>557461</v>
      </c>
      <c r="I17" s="68">
        <v>557461</v>
      </c>
    </row>
    <row r="18" spans="1:9" ht="16.350000000000001" customHeight="1" x14ac:dyDescent="0.15">
      <c r="A18" s="85"/>
      <c r="B18" s="91" t="s">
        <v>183</v>
      </c>
      <c r="C18" s="139"/>
      <c r="D18" s="42">
        <v>51377</v>
      </c>
      <c r="E18" s="42">
        <v>31</v>
      </c>
      <c r="F18" s="42">
        <v>55283</v>
      </c>
      <c r="G18" s="42">
        <v>12107</v>
      </c>
      <c r="H18" s="68">
        <v>52719</v>
      </c>
      <c r="I18" s="68">
        <v>16340</v>
      </c>
    </row>
    <row r="19" spans="1:9" ht="16.350000000000001" customHeight="1" x14ac:dyDescent="0.15">
      <c r="A19" s="85"/>
      <c r="B19" s="91" t="s">
        <v>182</v>
      </c>
      <c r="C19" s="139"/>
      <c r="D19" s="42">
        <v>131135</v>
      </c>
      <c r="E19" s="42">
        <v>30</v>
      </c>
      <c r="F19" s="42">
        <v>136635</v>
      </c>
      <c r="G19" s="42">
        <v>30</v>
      </c>
      <c r="H19" s="68">
        <v>137481</v>
      </c>
      <c r="I19" s="68">
        <v>24</v>
      </c>
    </row>
    <row r="20" spans="1:9" ht="16.350000000000001" customHeight="1" x14ac:dyDescent="0.15">
      <c r="A20" s="85"/>
      <c r="B20" s="91" t="s">
        <v>181</v>
      </c>
      <c r="C20" s="139"/>
      <c r="D20" s="42">
        <v>0</v>
      </c>
      <c r="E20" s="42">
        <v>0</v>
      </c>
      <c r="F20" s="42">
        <v>0</v>
      </c>
      <c r="G20" s="42">
        <v>0</v>
      </c>
      <c r="H20" s="46">
        <v>0</v>
      </c>
      <c r="I20" s="46">
        <v>0</v>
      </c>
    </row>
    <row r="21" spans="1:9" ht="16.350000000000001" customHeight="1" x14ac:dyDescent="0.15">
      <c r="A21" s="85"/>
      <c r="B21" s="91" t="s">
        <v>180</v>
      </c>
      <c r="C21" s="139"/>
      <c r="D21" s="42">
        <v>387775</v>
      </c>
      <c r="E21" s="42">
        <v>379742</v>
      </c>
      <c r="F21" s="70">
        <v>350656</v>
      </c>
      <c r="G21" s="42">
        <v>349845</v>
      </c>
      <c r="H21" s="68">
        <v>294667</v>
      </c>
      <c r="I21" s="68">
        <v>287578</v>
      </c>
    </row>
    <row r="22" spans="1:9" ht="16.350000000000001" customHeight="1" x14ac:dyDescent="0.15">
      <c r="A22" s="85"/>
      <c r="B22" s="91" t="s">
        <v>179</v>
      </c>
      <c r="C22" s="139"/>
      <c r="D22" s="71">
        <v>625497</v>
      </c>
      <c r="E22" s="71">
        <v>625497</v>
      </c>
      <c r="F22" s="42">
        <v>916380</v>
      </c>
      <c r="G22" s="71">
        <v>916380</v>
      </c>
      <c r="H22" s="68">
        <v>1108441</v>
      </c>
      <c r="I22" s="68">
        <v>1108441</v>
      </c>
    </row>
    <row r="23" spans="1:9" ht="16.350000000000001" customHeight="1" x14ac:dyDescent="0.15">
      <c r="A23" s="85"/>
      <c r="B23" s="91" t="s">
        <v>178</v>
      </c>
      <c r="C23" s="139"/>
      <c r="D23" s="71">
        <v>830975</v>
      </c>
      <c r="E23" s="71">
        <v>830975</v>
      </c>
      <c r="F23" s="71">
        <v>830283</v>
      </c>
      <c r="G23" s="71">
        <v>830283</v>
      </c>
      <c r="H23" s="68">
        <v>831162</v>
      </c>
      <c r="I23" s="68">
        <v>831162</v>
      </c>
    </row>
    <row r="24" spans="1:9" ht="16.350000000000001" customHeight="1" x14ac:dyDescent="0.15">
      <c r="A24" s="85"/>
      <c r="B24" s="91" t="s">
        <v>401</v>
      </c>
      <c r="C24" s="139"/>
      <c r="D24" s="71">
        <v>456141</v>
      </c>
      <c r="E24" s="71">
        <v>449036</v>
      </c>
      <c r="F24" s="71">
        <v>435060</v>
      </c>
      <c r="G24" s="71">
        <v>410577</v>
      </c>
      <c r="H24" s="68">
        <v>424352</v>
      </c>
      <c r="I24" s="68">
        <v>394642</v>
      </c>
    </row>
    <row r="25" spans="1:9" ht="16.350000000000001" customHeight="1" x14ac:dyDescent="0.15">
      <c r="A25" s="85"/>
      <c r="B25" s="91" t="s">
        <v>177</v>
      </c>
      <c r="C25" s="139"/>
      <c r="D25" s="71">
        <v>64262280</v>
      </c>
      <c r="E25" s="71">
        <v>64262280</v>
      </c>
      <c r="F25" s="71">
        <v>70357381</v>
      </c>
      <c r="G25" s="71">
        <v>70357381</v>
      </c>
      <c r="H25" s="68">
        <v>94764604</v>
      </c>
      <c r="I25" s="68">
        <v>94764604</v>
      </c>
    </row>
    <row r="26" spans="1:9" ht="16.350000000000001" customHeight="1" x14ac:dyDescent="0.15">
      <c r="A26" s="85"/>
      <c r="B26" s="91" t="s">
        <v>424</v>
      </c>
      <c r="C26" s="139"/>
      <c r="D26" s="42">
        <v>98806654</v>
      </c>
      <c r="E26" s="42">
        <v>96051797</v>
      </c>
      <c r="F26" s="71">
        <v>96423942</v>
      </c>
      <c r="G26" s="71">
        <v>94795780</v>
      </c>
      <c r="H26" s="68">
        <v>91535974</v>
      </c>
      <c r="I26" s="68">
        <v>90790367</v>
      </c>
    </row>
    <row r="27" spans="1:9" ht="6" customHeight="1" thickBot="1" x14ac:dyDescent="0.2">
      <c r="A27" s="93"/>
      <c r="B27" s="93"/>
      <c r="C27" s="93"/>
      <c r="D27" s="94"/>
      <c r="E27" s="93"/>
      <c r="F27" s="93"/>
      <c r="G27" s="93"/>
      <c r="H27" s="93"/>
      <c r="I27" s="93"/>
    </row>
    <row r="28" spans="1:9" ht="14.25" customHeight="1" x14ac:dyDescent="0.15">
      <c r="A28" s="80" t="s">
        <v>176</v>
      </c>
      <c r="B28" s="100"/>
    </row>
  </sheetData>
  <mergeCells count="4">
    <mergeCell ref="A4:C5"/>
    <mergeCell ref="D4:E4"/>
    <mergeCell ref="F4:G4"/>
    <mergeCell ref="H4:I4"/>
  </mergeCells>
  <phoneticPr fontId="9"/>
  <hyperlinks>
    <hyperlink ref="J1" location="'財政'!A1" display="目次（項目一覧表）へ戻る" xr:uid="{9BA7B3F1-1DBD-4953-8B07-6C5DECDBC972}"/>
  </hyperlinks>
  <pageMargins left="0.59055118110236227" right="0.59055118110236227" top="0.51181102362204722" bottom="0.59055118110236227" header="0.51181102362204722" footer="0.51181102362204722"/>
  <pageSetup paperSize="9" scale="72" orientation="portrait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K30"/>
  <sheetViews>
    <sheetView showGridLines="0" defaultGridColor="0" colorId="22" zoomScaleNormal="100" zoomScaleSheetLayoutView="100" workbookViewId="0"/>
  </sheetViews>
  <sheetFormatPr defaultColWidth="10.6640625" defaultRowHeight="12" x14ac:dyDescent="0.15"/>
  <cols>
    <col min="1" max="1" width="1.6640625" style="80" customWidth="1"/>
    <col min="2" max="2" width="2.6640625" style="80" customWidth="1"/>
    <col min="3" max="3" width="30.6640625" style="80" customWidth="1"/>
    <col min="4" max="4" width="1.6640625" style="80" customWidth="1"/>
    <col min="5" max="10" width="12.5546875" style="80" customWidth="1"/>
    <col min="11" max="11" width="23.44140625" style="80" bestFit="1" customWidth="1"/>
    <col min="12" max="16384" width="10.6640625" style="80"/>
  </cols>
  <sheetData>
    <row r="1" spans="1:11" ht="12" customHeight="1" x14ac:dyDescent="0.15">
      <c r="K1" s="96" t="s">
        <v>491</v>
      </c>
    </row>
    <row r="2" spans="1:11" ht="21" customHeight="1" x14ac:dyDescent="0.15"/>
    <row r="3" spans="1:11" ht="18" customHeight="1" x14ac:dyDescent="0.15">
      <c r="A3" s="2" t="s">
        <v>216</v>
      </c>
      <c r="B3" s="32"/>
      <c r="C3" s="32"/>
      <c r="D3" s="32"/>
      <c r="E3" s="97"/>
      <c r="F3" s="97"/>
      <c r="G3" s="97"/>
      <c r="H3" s="97"/>
      <c r="I3" s="97"/>
    </row>
    <row r="4" spans="1:11" ht="18" customHeight="1" thickBot="1" x14ac:dyDescent="0.2">
      <c r="A4" s="2" t="s">
        <v>215</v>
      </c>
      <c r="J4" s="81" t="s">
        <v>72</v>
      </c>
    </row>
    <row r="5" spans="1:11" ht="30" customHeight="1" x14ac:dyDescent="0.15">
      <c r="A5" s="239" t="s">
        <v>402</v>
      </c>
      <c r="B5" s="239"/>
      <c r="C5" s="239"/>
      <c r="D5" s="240"/>
      <c r="E5" s="137" t="s">
        <v>431</v>
      </c>
      <c r="F5" s="137" t="s">
        <v>443</v>
      </c>
      <c r="G5" s="137" t="s">
        <v>444</v>
      </c>
      <c r="H5" s="137" t="s">
        <v>456</v>
      </c>
      <c r="I5" s="137" t="s">
        <v>477</v>
      </c>
      <c r="J5" s="137" t="s">
        <v>495</v>
      </c>
    </row>
    <row r="6" spans="1:11" ht="6" customHeight="1" x14ac:dyDescent="0.15">
      <c r="D6" s="140"/>
    </row>
    <row r="7" spans="1:11" s="1" customFormat="1" ht="16.350000000000001" customHeight="1" x14ac:dyDescent="0.15">
      <c r="B7" s="236" t="s">
        <v>0</v>
      </c>
      <c r="C7" s="236"/>
      <c r="D7" s="41"/>
      <c r="E7" s="33">
        <v>446907282</v>
      </c>
      <c r="F7" s="33">
        <v>492818320</v>
      </c>
      <c r="G7" s="33">
        <v>519685364</v>
      </c>
      <c r="H7" s="33">
        <v>515593484</v>
      </c>
      <c r="I7" s="33">
        <v>477854963</v>
      </c>
      <c r="J7" s="68">
        <f>J9+J19</f>
        <v>491138881</v>
      </c>
      <c r="K7" s="120"/>
    </row>
    <row r="8" spans="1:11" ht="9" customHeight="1" x14ac:dyDescent="0.15">
      <c r="D8" s="128"/>
      <c r="E8" s="52"/>
      <c r="F8" s="52"/>
      <c r="G8" s="52"/>
      <c r="H8" s="52"/>
      <c r="I8" s="52"/>
      <c r="J8" s="4"/>
    </row>
    <row r="9" spans="1:11" ht="16.350000000000001" customHeight="1" x14ac:dyDescent="0.15">
      <c r="B9" s="236" t="s">
        <v>214</v>
      </c>
      <c r="C9" s="236"/>
      <c r="D9" s="41"/>
      <c r="E9" s="33">
        <v>215851101</v>
      </c>
      <c r="F9" s="33">
        <v>217362970</v>
      </c>
      <c r="G9" s="33">
        <v>222988085</v>
      </c>
      <c r="H9" s="33">
        <v>235328066</v>
      </c>
      <c r="I9" s="33">
        <v>230782470</v>
      </c>
      <c r="J9" s="68">
        <f>SUM(J10:J17)</f>
        <v>241342136</v>
      </c>
    </row>
    <row r="10" spans="1:11" ht="16.350000000000001" customHeight="1" x14ac:dyDescent="0.15">
      <c r="C10" s="91" t="s">
        <v>213</v>
      </c>
      <c r="D10" s="128"/>
      <c r="E10" s="52">
        <v>133171086</v>
      </c>
      <c r="F10" s="52">
        <v>137696286</v>
      </c>
      <c r="G10" s="52">
        <v>145127714</v>
      </c>
      <c r="H10" s="52">
        <v>146612420</v>
      </c>
      <c r="I10" s="52">
        <v>147991488</v>
      </c>
      <c r="J10" s="4">
        <v>154912671</v>
      </c>
    </row>
    <row r="11" spans="1:11" ht="16.350000000000001" customHeight="1" x14ac:dyDescent="0.15">
      <c r="C11" s="91" t="s">
        <v>212</v>
      </c>
      <c r="D11" s="128"/>
      <c r="E11" s="52">
        <v>2792146</v>
      </c>
      <c r="F11" s="52">
        <v>2743752</v>
      </c>
      <c r="G11" s="52">
        <v>3008908</v>
      </c>
      <c r="H11" s="52">
        <v>2700539</v>
      </c>
      <c r="I11" s="52">
        <v>2625330</v>
      </c>
      <c r="J11" s="4">
        <v>3776313</v>
      </c>
    </row>
    <row r="12" spans="1:11" ht="16.350000000000001" customHeight="1" x14ac:dyDescent="0.15">
      <c r="C12" s="91" t="s">
        <v>211</v>
      </c>
      <c r="D12" s="128"/>
      <c r="E12" s="52">
        <v>6559652</v>
      </c>
      <c r="F12" s="52">
        <v>6196452</v>
      </c>
      <c r="G12" s="52">
        <v>6141894</v>
      </c>
      <c r="H12" s="52">
        <v>6210310</v>
      </c>
      <c r="I12" s="52">
        <v>6070177</v>
      </c>
      <c r="J12" s="4">
        <v>6072559</v>
      </c>
    </row>
    <row r="13" spans="1:11" ht="16.350000000000001" customHeight="1" x14ac:dyDescent="0.15">
      <c r="C13" s="91" t="s">
        <v>210</v>
      </c>
      <c r="D13" s="128"/>
      <c r="E13" s="52">
        <v>754158</v>
      </c>
      <c r="F13" s="52">
        <v>884793</v>
      </c>
      <c r="G13" s="52">
        <v>905484</v>
      </c>
      <c r="H13" s="52">
        <v>8760184</v>
      </c>
      <c r="I13" s="52">
        <v>757837</v>
      </c>
      <c r="J13" s="4">
        <v>1037933</v>
      </c>
    </row>
    <row r="14" spans="1:11" ht="16.350000000000001" customHeight="1" x14ac:dyDescent="0.15">
      <c r="C14" s="91" t="s">
        <v>209</v>
      </c>
      <c r="D14" s="128"/>
      <c r="E14" s="52">
        <v>363112</v>
      </c>
      <c r="F14" s="52">
        <v>124617</v>
      </c>
      <c r="G14" s="52">
        <v>85159</v>
      </c>
      <c r="H14" s="52">
        <v>106408</v>
      </c>
      <c r="I14" s="52">
        <v>88785</v>
      </c>
      <c r="J14" s="4">
        <v>206467</v>
      </c>
    </row>
    <row r="15" spans="1:11" ht="16.350000000000001" customHeight="1" x14ac:dyDescent="0.15">
      <c r="C15" s="91" t="s">
        <v>208</v>
      </c>
      <c r="D15" s="128"/>
      <c r="E15" s="52">
        <v>12591367</v>
      </c>
      <c r="F15" s="52">
        <v>8324935</v>
      </c>
      <c r="G15" s="52">
        <v>5091181</v>
      </c>
      <c r="H15" s="52">
        <v>8304304</v>
      </c>
      <c r="I15" s="52">
        <v>11910619</v>
      </c>
      <c r="J15" s="4">
        <v>15295915</v>
      </c>
    </row>
    <row r="16" spans="1:11" ht="16.350000000000001" customHeight="1" x14ac:dyDescent="0.15">
      <c r="C16" s="91" t="s">
        <v>207</v>
      </c>
      <c r="D16" s="128"/>
      <c r="E16" s="52">
        <v>10417832</v>
      </c>
      <c r="F16" s="52">
        <v>10804808</v>
      </c>
      <c r="G16" s="52">
        <v>14294089</v>
      </c>
      <c r="H16" s="52">
        <v>14165857</v>
      </c>
      <c r="I16" s="52">
        <v>14310604</v>
      </c>
      <c r="J16" s="4">
        <v>15190486</v>
      </c>
    </row>
    <row r="17" spans="1:10" ht="16.350000000000001" customHeight="1" x14ac:dyDescent="0.15">
      <c r="C17" s="91" t="s">
        <v>206</v>
      </c>
      <c r="D17" s="128"/>
      <c r="E17" s="52">
        <v>49201748</v>
      </c>
      <c r="F17" s="52">
        <v>50587327</v>
      </c>
      <c r="G17" s="52">
        <v>48333656</v>
      </c>
      <c r="H17" s="52">
        <v>48468044</v>
      </c>
      <c r="I17" s="52">
        <v>47027630</v>
      </c>
      <c r="J17" s="4">
        <v>44849792</v>
      </c>
    </row>
    <row r="18" spans="1:10" ht="9" customHeight="1" x14ac:dyDescent="0.15">
      <c r="D18" s="128"/>
      <c r="E18" s="52"/>
      <c r="F18" s="52"/>
      <c r="G18" s="52"/>
      <c r="H18" s="52"/>
      <c r="I18" s="52"/>
      <c r="J18" s="4"/>
    </row>
    <row r="19" spans="1:10" ht="16.350000000000001" customHeight="1" x14ac:dyDescent="0.15">
      <c r="B19" s="236" t="s">
        <v>205</v>
      </c>
      <c r="C19" s="236"/>
      <c r="D19" s="41"/>
      <c r="E19" s="33">
        <v>231056181</v>
      </c>
      <c r="F19" s="33">
        <v>275455350</v>
      </c>
      <c r="G19" s="33">
        <v>296697279</v>
      </c>
      <c r="H19" s="33">
        <v>280265418</v>
      </c>
      <c r="I19" s="33">
        <v>247072493</v>
      </c>
      <c r="J19" s="68">
        <f>SUM(J20:J25)</f>
        <v>249796745</v>
      </c>
    </row>
    <row r="20" spans="1:10" ht="16.350000000000001" customHeight="1" x14ac:dyDescent="0.15">
      <c r="C20" s="91" t="s">
        <v>204</v>
      </c>
      <c r="D20" s="128"/>
      <c r="E20" s="52">
        <v>17341628</v>
      </c>
      <c r="F20" s="52">
        <v>15399661</v>
      </c>
      <c r="G20" s="52">
        <v>16971601</v>
      </c>
      <c r="H20" s="52">
        <v>19347038</v>
      </c>
      <c r="I20" s="52">
        <v>19426439</v>
      </c>
      <c r="J20" s="4">
        <v>21976140</v>
      </c>
    </row>
    <row r="21" spans="1:10" ht="16.350000000000001" customHeight="1" x14ac:dyDescent="0.15">
      <c r="C21" s="91" t="s">
        <v>203</v>
      </c>
      <c r="D21" s="128"/>
      <c r="E21" s="24">
        <v>1004150</v>
      </c>
      <c r="F21" s="24">
        <v>645183</v>
      </c>
      <c r="G21" s="24">
        <v>613882</v>
      </c>
      <c r="H21" s="24">
        <v>607053</v>
      </c>
      <c r="I21" s="24">
        <v>585107</v>
      </c>
      <c r="J21" s="4">
        <v>3318399</v>
      </c>
    </row>
    <row r="22" spans="1:10" ht="16.350000000000001" customHeight="1" x14ac:dyDescent="0.15">
      <c r="C22" s="91" t="s">
        <v>202</v>
      </c>
      <c r="D22" s="128"/>
      <c r="E22" s="52">
        <v>112362599</v>
      </c>
      <c r="F22" s="52">
        <v>116150222</v>
      </c>
      <c r="G22" s="52">
        <v>133640181</v>
      </c>
      <c r="H22" s="52">
        <v>129683598</v>
      </c>
      <c r="I22" s="52">
        <v>132838424</v>
      </c>
      <c r="J22" s="4">
        <v>135229237</v>
      </c>
    </row>
    <row r="23" spans="1:10" ht="16.350000000000001" customHeight="1" x14ac:dyDescent="0.15">
      <c r="C23" s="91" t="s">
        <v>126</v>
      </c>
      <c r="D23" s="128"/>
      <c r="E23" s="52">
        <v>306171</v>
      </c>
      <c r="F23" s="52">
        <v>324612</v>
      </c>
      <c r="G23" s="52">
        <v>310050</v>
      </c>
      <c r="H23" s="52">
        <v>269477</v>
      </c>
      <c r="I23" s="52">
        <v>230700</v>
      </c>
      <c r="J23" s="4">
        <v>214106</v>
      </c>
    </row>
    <row r="24" spans="1:10" ht="16.350000000000001" customHeight="1" x14ac:dyDescent="0.15">
      <c r="C24" s="91" t="s">
        <v>201</v>
      </c>
      <c r="D24" s="128"/>
      <c r="E24" s="52">
        <v>47447633</v>
      </c>
      <c r="F24" s="52">
        <v>92147672</v>
      </c>
      <c r="G24" s="52">
        <v>98560565</v>
      </c>
      <c r="H24" s="52">
        <v>100876252</v>
      </c>
      <c r="I24" s="52">
        <v>64801823</v>
      </c>
      <c r="J24" s="4">
        <v>53513863</v>
      </c>
    </row>
    <row r="25" spans="1:10" ht="16.350000000000001" customHeight="1" x14ac:dyDescent="0.15">
      <c r="C25" s="91" t="s">
        <v>200</v>
      </c>
      <c r="D25" s="128"/>
      <c r="E25" s="52">
        <v>52594000</v>
      </c>
      <c r="F25" s="52">
        <v>50788000</v>
      </c>
      <c r="G25" s="52">
        <v>46601000</v>
      </c>
      <c r="H25" s="52">
        <v>29482000</v>
      </c>
      <c r="I25" s="52">
        <v>29190000</v>
      </c>
      <c r="J25" s="4">
        <v>35545000</v>
      </c>
    </row>
    <row r="26" spans="1:10" ht="6" customHeight="1" thickBot="1" x14ac:dyDescent="0.2">
      <c r="A26" s="93"/>
      <c r="B26" s="93"/>
      <c r="C26" s="93"/>
      <c r="D26" s="93"/>
      <c r="E26" s="125"/>
      <c r="F26" s="95"/>
      <c r="G26" s="95"/>
      <c r="H26" s="95"/>
      <c r="I26" s="95"/>
      <c r="J26" s="95"/>
    </row>
    <row r="27" spans="1:10" ht="13.5" customHeight="1" x14ac:dyDescent="0.15">
      <c r="A27" s="80" t="s">
        <v>199</v>
      </c>
    </row>
    <row r="28" spans="1:10" ht="13.5" customHeight="1" x14ac:dyDescent="0.15">
      <c r="A28" s="80" t="s">
        <v>198</v>
      </c>
    </row>
    <row r="29" spans="1:10" ht="13.5" customHeight="1" x14ac:dyDescent="0.15">
      <c r="A29" s="80" t="s">
        <v>197</v>
      </c>
    </row>
    <row r="30" spans="1:10" ht="13.5" customHeight="1" x14ac:dyDescent="0.15">
      <c r="A30" s="80" t="s">
        <v>176</v>
      </c>
      <c r="J30" s="138"/>
    </row>
  </sheetData>
  <mergeCells count="4">
    <mergeCell ref="A5:D5"/>
    <mergeCell ref="B7:C7"/>
    <mergeCell ref="B9:C9"/>
    <mergeCell ref="B19:C19"/>
  </mergeCells>
  <phoneticPr fontId="9"/>
  <hyperlinks>
    <hyperlink ref="K1" location="'財政'!A1" display="目次（項目一覧表）へ戻る" xr:uid="{792DBED2-4BDA-445C-A758-E67B85F15731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7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財政</vt:lpstr>
      <vt:lpstr>17-1</vt:lpstr>
      <vt:lpstr>17-2</vt:lpstr>
      <vt:lpstr>17-3</vt:lpstr>
      <vt:lpstr>17-4(1)</vt:lpstr>
      <vt:lpstr>17-4(2)</vt:lpstr>
      <vt:lpstr>17-4(3)</vt:lpstr>
      <vt:lpstr>17-4(4)</vt:lpstr>
      <vt:lpstr>17-4(5)</vt:lpstr>
      <vt:lpstr>17-4(6)</vt:lpstr>
      <vt:lpstr>17-4(7)</vt:lpstr>
      <vt:lpstr>17-5(1)</vt:lpstr>
      <vt:lpstr>17-5(2)</vt:lpstr>
      <vt:lpstr>17-6(1)</vt:lpstr>
      <vt:lpstr>17-6(2)</vt:lpstr>
      <vt:lpstr>17-7(1)(2)</vt:lpstr>
      <vt:lpstr>17-7(3)</vt:lpstr>
      <vt:lpstr>17-8</vt:lpstr>
      <vt:lpstr>'17-1'!DTP表</vt:lpstr>
      <vt:lpstr>'17-4(1)'!DTP表</vt:lpstr>
      <vt:lpstr>'17-4(2)'!DTP表</vt:lpstr>
      <vt:lpstr>'17-4(3)'!DTP表</vt:lpstr>
      <vt:lpstr>'17-4(4)'!DTP表</vt:lpstr>
      <vt:lpstr>'17-4(5)'!DTP表</vt:lpstr>
      <vt:lpstr>'17-4(6)'!DTP表</vt:lpstr>
      <vt:lpstr>'17-4(7)'!DTP表</vt:lpstr>
      <vt:lpstr>'17-6(1)'!DTP表</vt:lpstr>
      <vt:lpstr>'17-6(2)'!DTP表</vt:lpstr>
      <vt:lpstr>'17-7(3)'!DTP表</vt:lpstr>
      <vt:lpstr>'17-8'!DTP表</vt:lpstr>
      <vt:lpstr>DTP表</vt:lpstr>
      <vt:lpstr>'17-3'!DTP表1</vt:lpstr>
      <vt:lpstr>'17-5(1)'!DTP表1</vt:lpstr>
      <vt:lpstr>'17-7(1)(2)'!DTP表1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2022-02-14T04:51:43Z</dcterms:created>
  <dcterms:modified xsi:type="dcterms:W3CDTF">2026-04-06T04:23:30Z</dcterms:modified>
</cp:coreProperties>
</file>