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2\"/>
    </mc:Choice>
  </mc:AlternateContent>
  <bookViews>
    <workbookView xWindow="0" yWindow="0" windowWidth="20490" windowHeight="7770" activeTab="1"/>
  </bookViews>
  <sheets>
    <sheet name="35-1" sheetId="1" r:id="rId1"/>
    <sheet name="35-2" sheetId="2" r:id="rId2"/>
  </sheets>
  <definedNames>
    <definedName name="_19表の３">#REF!</definedName>
    <definedName name="_xlnm.Print_Area" localSheetId="0">'35-1'!$A$1:$AC$69</definedName>
    <definedName name="_xlnm.Print_Area" localSheetId="1">'35-2'!$A$1:$Z$70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0" i="2" l="1"/>
  <c r="U70" i="2"/>
  <c r="S70" i="2"/>
  <c r="R70" i="2"/>
  <c r="N70" i="2"/>
  <c r="K70" i="2"/>
  <c r="H70" i="2"/>
  <c r="E70" i="2"/>
  <c r="D70" i="2"/>
  <c r="Y70" i="2" s="1"/>
  <c r="C70" i="2"/>
  <c r="X70" i="2" s="1"/>
  <c r="A70" i="2"/>
  <c r="Z70" i="2" s="1"/>
  <c r="X69" i="2"/>
  <c r="V69" i="2"/>
  <c r="U69" i="2"/>
  <c r="S69" i="2"/>
  <c r="R69" i="2"/>
  <c r="N69" i="2"/>
  <c r="K69" i="2"/>
  <c r="H69" i="2"/>
  <c r="E69" i="2"/>
  <c r="C69" i="2"/>
  <c r="A69" i="2"/>
  <c r="Z69" i="2" s="1"/>
  <c r="V68" i="2"/>
  <c r="U68" i="2"/>
  <c r="S68" i="2"/>
  <c r="R68" i="2"/>
  <c r="N68" i="2"/>
  <c r="K68" i="2"/>
  <c r="H68" i="2"/>
  <c r="E68" i="2"/>
  <c r="D68" i="2"/>
  <c r="Y68" i="2" s="1"/>
  <c r="C68" i="2"/>
  <c r="X68" i="2" s="1"/>
  <c r="A68" i="2"/>
  <c r="Z68" i="2" s="1"/>
  <c r="V67" i="2"/>
  <c r="U67" i="2"/>
  <c r="S67" i="2"/>
  <c r="R67" i="2"/>
  <c r="N67" i="2"/>
  <c r="K67" i="2"/>
  <c r="H67" i="2"/>
  <c r="E67" i="2"/>
  <c r="D67" i="2"/>
  <c r="Y67" i="2" s="1"/>
  <c r="C67" i="2"/>
  <c r="X67" i="2" s="1"/>
  <c r="A67" i="2"/>
  <c r="Z67" i="2" s="1"/>
  <c r="V66" i="2"/>
  <c r="U66" i="2"/>
  <c r="S66" i="2"/>
  <c r="R66" i="2"/>
  <c r="N66" i="2"/>
  <c r="K66" i="2"/>
  <c r="H66" i="2"/>
  <c r="E66" i="2"/>
  <c r="D66" i="2"/>
  <c r="Y66" i="2" s="1"/>
  <c r="C66" i="2"/>
  <c r="X66" i="2" s="1"/>
  <c r="A66" i="2"/>
  <c r="Z66" i="2" s="1"/>
  <c r="V65" i="2"/>
  <c r="U65" i="2"/>
  <c r="S65" i="2"/>
  <c r="R65" i="2"/>
  <c r="N65" i="2"/>
  <c r="K65" i="2"/>
  <c r="H65" i="2"/>
  <c r="E65" i="2"/>
  <c r="D65" i="2"/>
  <c r="Y65" i="2" s="1"/>
  <c r="C65" i="2"/>
  <c r="X65" i="2" s="1"/>
  <c r="A65" i="2"/>
  <c r="Z65" i="2" s="1"/>
  <c r="V64" i="2"/>
  <c r="U64" i="2"/>
  <c r="S64" i="2"/>
  <c r="R64" i="2"/>
  <c r="N64" i="2"/>
  <c r="K64" i="2"/>
  <c r="H64" i="2"/>
  <c r="E64" i="2"/>
  <c r="D64" i="2"/>
  <c r="Y64" i="2" s="1"/>
  <c r="C64" i="2"/>
  <c r="X64" i="2" s="1"/>
  <c r="A64" i="2"/>
  <c r="Z64" i="2" s="1"/>
  <c r="V63" i="2"/>
  <c r="U63" i="2"/>
  <c r="S63" i="2"/>
  <c r="R63" i="2"/>
  <c r="N63" i="2"/>
  <c r="K63" i="2"/>
  <c r="H63" i="2"/>
  <c r="E63" i="2"/>
  <c r="D63" i="2"/>
  <c r="Y63" i="2" s="1"/>
  <c r="C63" i="2"/>
  <c r="X63" i="2" s="1"/>
  <c r="A63" i="2"/>
  <c r="Z63" i="2" s="1"/>
  <c r="V62" i="2"/>
  <c r="U62" i="2"/>
  <c r="S62" i="2"/>
  <c r="R62" i="2"/>
  <c r="N62" i="2"/>
  <c r="K62" i="2"/>
  <c r="H62" i="2"/>
  <c r="E62" i="2"/>
  <c r="D62" i="2"/>
  <c r="Y62" i="2" s="1"/>
  <c r="C62" i="2"/>
  <c r="X62" i="2" s="1"/>
  <c r="A62" i="2"/>
  <c r="Z62" i="2" s="1"/>
  <c r="X61" i="2"/>
  <c r="V61" i="2"/>
  <c r="U61" i="2"/>
  <c r="S61" i="2"/>
  <c r="R61" i="2"/>
  <c r="N61" i="2"/>
  <c r="K61" i="2"/>
  <c r="H61" i="2"/>
  <c r="E61" i="2"/>
  <c r="C61" i="2"/>
  <c r="A61" i="2"/>
  <c r="Z61" i="2" s="1"/>
  <c r="X60" i="2"/>
  <c r="V60" i="2"/>
  <c r="U60" i="2"/>
  <c r="S60" i="2"/>
  <c r="R60" i="2"/>
  <c r="N60" i="2"/>
  <c r="K60" i="2"/>
  <c r="H60" i="2"/>
  <c r="E60" i="2"/>
  <c r="C60" i="2"/>
  <c r="A60" i="2"/>
  <c r="Z60" i="2" s="1"/>
  <c r="X59" i="2"/>
  <c r="V59" i="2"/>
  <c r="U59" i="2"/>
  <c r="S59" i="2"/>
  <c r="R59" i="2"/>
  <c r="N59" i="2"/>
  <c r="K59" i="2"/>
  <c r="H59" i="2"/>
  <c r="E59" i="2"/>
  <c r="C59" i="2"/>
  <c r="A59" i="2"/>
  <c r="Z59" i="2" s="1"/>
  <c r="V58" i="2"/>
  <c r="U58" i="2"/>
  <c r="S58" i="2"/>
  <c r="R58" i="2"/>
  <c r="N58" i="2"/>
  <c r="K58" i="2"/>
  <c r="H58" i="2"/>
  <c r="E58" i="2"/>
  <c r="D58" i="2"/>
  <c r="Y58" i="2" s="1"/>
  <c r="C58" i="2"/>
  <c r="X58" i="2" s="1"/>
  <c r="B58" i="2"/>
  <c r="A58" i="2"/>
  <c r="Z58" i="2" s="1"/>
  <c r="E57" i="2"/>
  <c r="X56" i="2"/>
  <c r="V56" i="2"/>
  <c r="U56" i="2"/>
  <c r="S56" i="2"/>
  <c r="R56" i="2"/>
  <c r="N56" i="2"/>
  <c r="K56" i="2"/>
  <c r="H56" i="2"/>
  <c r="E56" i="2"/>
  <c r="C56" i="2"/>
  <c r="B56" i="2"/>
  <c r="A56" i="2"/>
  <c r="Z56" i="2" s="1"/>
  <c r="X55" i="2"/>
  <c r="V55" i="2"/>
  <c r="U55" i="2"/>
  <c r="S55" i="2"/>
  <c r="R55" i="2"/>
  <c r="Q55" i="2"/>
  <c r="H55" i="2"/>
  <c r="T55" i="2" s="1"/>
  <c r="E55" i="2"/>
  <c r="D55" i="2"/>
  <c r="Y55" i="2" s="1"/>
  <c r="C55" i="2"/>
  <c r="B55" i="2"/>
  <c r="A55" i="2"/>
  <c r="Z55" i="2" s="1"/>
  <c r="X54" i="2"/>
  <c r="V54" i="2"/>
  <c r="U54" i="2"/>
  <c r="S54" i="2"/>
  <c r="R54" i="2"/>
  <c r="N54" i="2"/>
  <c r="K54" i="2"/>
  <c r="H54" i="2"/>
  <c r="E54" i="2"/>
  <c r="C54" i="2"/>
  <c r="B54" i="2"/>
  <c r="A54" i="2"/>
  <c r="Z54" i="2" s="1"/>
  <c r="X53" i="2"/>
  <c r="V53" i="2"/>
  <c r="U53" i="2"/>
  <c r="S53" i="2"/>
  <c r="R53" i="2"/>
  <c r="N53" i="2"/>
  <c r="K53" i="2"/>
  <c r="H53" i="2"/>
  <c r="E53" i="2"/>
  <c r="D53" i="2"/>
  <c r="Y53" i="2" s="1"/>
  <c r="C53" i="2"/>
  <c r="B53" i="2"/>
  <c r="A53" i="2"/>
  <c r="Z53" i="2" s="1"/>
  <c r="Y52" i="2"/>
  <c r="W52" i="2"/>
  <c r="V52" i="2"/>
  <c r="U52" i="2"/>
  <c r="S52" i="2"/>
  <c r="R52" i="2"/>
  <c r="N52" i="2"/>
  <c r="K52" i="2"/>
  <c r="H52" i="2"/>
  <c r="E52" i="2"/>
  <c r="D52" i="2"/>
  <c r="C52" i="2"/>
  <c r="X52" i="2" s="1"/>
  <c r="B52" i="2"/>
  <c r="A52" i="2"/>
  <c r="Z52" i="2" s="1"/>
  <c r="Y51" i="2"/>
  <c r="W51" i="2"/>
  <c r="V51" i="2"/>
  <c r="U51" i="2"/>
  <c r="S51" i="2"/>
  <c r="R51" i="2"/>
  <c r="N51" i="2"/>
  <c r="K51" i="2"/>
  <c r="H51" i="2"/>
  <c r="E51" i="2"/>
  <c r="D51" i="2"/>
  <c r="C51" i="2"/>
  <c r="X51" i="2" s="1"/>
  <c r="B51" i="2"/>
  <c r="A51" i="2"/>
  <c r="Z51" i="2" s="1"/>
  <c r="Y50" i="2"/>
  <c r="W50" i="2"/>
  <c r="V50" i="2"/>
  <c r="U50" i="2"/>
  <c r="S50" i="2"/>
  <c r="R50" i="2"/>
  <c r="N50" i="2"/>
  <c r="K50" i="2"/>
  <c r="H50" i="2"/>
  <c r="E50" i="2"/>
  <c r="D50" i="2"/>
  <c r="C50" i="2"/>
  <c r="X50" i="2" s="1"/>
  <c r="B50" i="2"/>
  <c r="A50" i="2"/>
  <c r="Z50" i="2" s="1"/>
  <c r="Y49" i="2"/>
  <c r="W49" i="2"/>
  <c r="V49" i="2"/>
  <c r="U49" i="2"/>
  <c r="S49" i="2"/>
  <c r="R49" i="2"/>
  <c r="N49" i="2"/>
  <c r="K49" i="2"/>
  <c r="H49" i="2"/>
  <c r="E49" i="2"/>
  <c r="D49" i="2"/>
  <c r="C49" i="2"/>
  <c r="X49" i="2" s="1"/>
  <c r="B49" i="2"/>
  <c r="A49" i="2"/>
  <c r="Z49" i="2" s="1"/>
  <c r="Y48" i="2"/>
  <c r="W48" i="2"/>
  <c r="V48" i="2"/>
  <c r="U48" i="2"/>
  <c r="S48" i="2"/>
  <c r="R48" i="2"/>
  <c r="N48" i="2"/>
  <c r="K48" i="2"/>
  <c r="H48" i="2"/>
  <c r="E48" i="2"/>
  <c r="D48" i="2"/>
  <c r="C48" i="2"/>
  <c r="X48" i="2" s="1"/>
  <c r="B48" i="2"/>
  <c r="A48" i="2"/>
  <c r="Z48" i="2" s="1"/>
  <c r="Y47" i="2"/>
  <c r="W47" i="2"/>
  <c r="V47" i="2"/>
  <c r="U47" i="2"/>
  <c r="S47" i="2"/>
  <c r="R47" i="2"/>
  <c r="N47" i="2"/>
  <c r="K47" i="2"/>
  <c r="H47" i="2"/>
  <c r="E47" i="2"/>
  <c r="D47" i="2"/>
  <c r="C47" i="2"/>
  <c r="X47" i="2" s="1"/>
  <c r="B47" i="2"/>
  <c r="A47" i="2"/>
  <c r="Z47" i="2" s="1"/>
  <c r="V46" i="2"/>
  <c r="U46" i="2"/>
  <c r="S46" i="2"/>
  <c r="R46" i="2"/>
  <c r="K46" i="2"/>
  <c r="H46" i="2"/>
  <c r="E46" i="2"/>
  <c r="D46" i="2"/>
  <c r="Y46" i="2" s="1"/>
  <c r="C46" i="2"/>
  <c r="X46" i="2" s="1"/>
  <c r="B46" i="2"/>
  <c r="W46" i="2" s="1"/>
  <c r="A46" i="2"/>
  <c r="Z46" i="2" s="1"/>
  <c r="Z45" i="2"/>
  <c r="V45" i="2"/>
  <c r="U45" i="2"/>
  <c r="S45" i="2"/>
  <c r="R45" i="2"/>
  <c r="K45" i="2"/>
  <c r="H45" i="2"/>
  <c r="E45" i="2"/>
  <c r="D45" i="2"/>
  <c r="Y45" i="2" s="1"/>
  <c r="C45" i="2"/>
  <c r="X45" i="2" s="1"/>
  <c r="B45" i="2"/>
  <c r="W45" i="2" s="1"/>
  <c r="A45" i="2"/>
  <c r="V44" i="2"/>
  <c r="U44" i="2"/>
  <c r="S44" i="2"/>
  <c r="R44" i="2"/>
  <c r="K44" i="2"/>
  <c r="H44" i="2"/>
  <c r="E44" i="2"/>
  <c r="D44" i="2"/>
  <c r="Y44" i="2" s="1"/>
  <c r="C44" i="2"/>
  <c r="X44" i="2" s="1"/>
  <c r="B44" i="2"/>
  <c r="W44" i="2" s="1"/>
  <c r="A44" i="2"/>
  <c r="Z44" i="2" s="1"/>
  <c r="Z43" i="2"/>
  <c r="V43" i="2"/>
  <c r="U43" i="2"/>
  <c r="S43" i="2"/>
  <c r="R43" i="2"/>
  <c r="K43" i="2"/>
  <c r="H43" i="2"/>
  <c r="E43" i="2"/>
  <c r="D43" i="2"/>
  <c r="Y43" i="2" s="1"/>
  <c r="C43" i="2"/>
  <c r="X43" i="2" s="1"/>
  <c r="B43" i="2"/>
  <c r="W43" i="2" s="1"/>
  <c r="A43" i="2"/>
  <c r="V42" i="2"/>
  <c r="U42" i="2"/>
  <c r="S42" i="2"/>
  <c r="R42" i="2"/>
  <c r="K42" i="2"/>
  <c r="H42" i="2"/>
  <c r="E42" i="2"/>
  <c r="D42" i="2"/>
  <c r="Y42" i="2" s="1"/>
  <c r="C42" i="2"/>
  <c r="X42" i="2" s="1"/>
  <c r="B42" i="2"/>
  <c r="W42" i="2" s="1"/>
  <c r="A42" i="2"/>
  <c r="Z42" i="2" s="1"/>
  <c r="Z41" i="2"/>
  <c r="V41" i="2"/>
  <c r="U41" i="2"/>
  <c r="S41" i="2"/>
  <c r="R41" i="2"/>
  <c r="K41" i="2"/>
  <c r="H41" i="2"/>
  <c r="E41" i="2"/>
  <c r="D41" i="2"/>
  <c r="Y41" i="2" s="1"/>
  <c r="C41" i="2"/>
  <c r="X41" i="2" s="1"/>
  <c r="B41" i="2"/>
  <c r="W41" i="2" s="1"/>
  <c r="A41" i="2"/>
  <c r="V40" i="2"/>
  <c r="U40" i="2"/>
  <c r="S40" i="2"/>
  <c r="R40" i="2"/>
  <c r="K40" i="2"/>
  <c r="H40" i="2"/>
  <c r="E40" i="2"/>
  <c r="D40" i="2"/>
  <c r="Y40" i="2" s="1"/>
  <c r="C40" i="2"/>
  <c r="X40" i="2" s="1"/>
  <c r="B40" i="2"/>
  <c r="W40" i="2" s="1"/>
  <c r="A40" i="2"/>
  <c r="Z40" i="2" s="1"/>
  <c r="Z39" i="2"/>
  <c r="V39" i="2"/>
  <c r="U39" i="2"/>
  <c r="S39" i="2"/>
  <c r="R39" i="2"/>
  <c r="K39" i="2"/>
  <c r="H39" i="2"/>
  <c r="E39" i="2"/>
  <c r="D39" i="2"/>
  <c r="Y39" i="2" s="1"/>
  <c r="C39" i="2"/>
  <c r="X39" i="2" s="1"/>
  <c r="B39" i="2"/>
  <c r="W39" i="2" s="1"/>
  <c r="A39" i="2"/>
  <c r="V38" i="2"/>
  <c r="U38" i="2"/>
  <c r="S38" i="2"/>
  <c r="R38" i="2"/>
  <c r="K38" i="2"/>
  <c r="H38" i="2"/>
  <c r="E38" i="2"/>
  <c r="D38" i="2"/>
  <c r="Y38" i="2" s="1"/>
  <c r="C38" i="2"/>
  <c r="X38" i="2" s="1"/>
  <c r="B38" i="2"/>
  <c r="W38" i="2" s="1"/>
  <c r="A38" i="2"/>
  <c r="Z38" i="2" s="1"/>
  <c r="W37" i="2"/>
  <c r="V37" i="2"/>
  <c r="U37" i="2"/>
  <c r="S37" i="2"/>
  <c r="R37" i="2"/>
  <c r="K37" i="2"/>
  <c r="H37" i="2"/>
  <c r="E37" i="2"/>
  <c r="D37" i="2"/>
  <c r="Y37" i="2" s="1"/>
  <c r="C37" i="2"/>
  <c r="X37" i="2" s="1"/>
  <c r="B37" i="2"/>
  <c r="A37" i="2"/>
  <c r="Z37" i="2" s="1"/>
  <c r="V36" i="2"/>
  <c r="U36" i="2"/>
  <c r="S36" i="2"/>
  <c r="R36" i="2"/>
  <c r="K36" i="2"/>
  <c r="H36" i="2"/>
  <c r="E36" i="2"/>
  <c r="D36" i="2"/>
  <c r="Y36" i="2" s="1"/>
  <c r="C36" i="2"/>
  <c r="X36" i="2" s="1"/>
  <c r="B36" i="2"/>
  <c r="W36" i="2" s="1"/>
  <c r="A36" i="2"/>
  <c r="Z36" i="2" s="1"/>
  <c r="W35" i="2"/>
  <c r="V35" i="2"/>
  <c r="U35" i="2"/>
  <c r="S35" i="2"/>
  <c r="R35" i="2"/>
  <c r="K35" i="2"/>
  <c r="H35" i="2"/>
  <c r="E35" i="2"/>
  <c r="D35" i="2"/>
  <c r="Y35" i="2" s="1"/>
  <c r="C35" i="2"/>
  <c r="X35" i="2" s="1"/>
  <c r="B35" i="2"/>
  <c r="A35" i="2"/>
  <c r="Z35" i="2" s="1"/>
  <c r="V34" i="2"/>
  <c r="U34" i="2"/>
  <c r="S34" i="2"/>
  <c r="R34" i="2"/>
  <c r="K34" i="2"/>
  <c r="T34" i="2" s="1"/>
  <c r="H34" i="2"/>
  <c r="E34" i="2"/>
  <c r="D34" i="2"/>
  <c r="Y34" i="2" s="1"/>
  <c r="C34" i="2"/>
  <c r="X34" i="2" s="1"/>
  <c r="B34" i="2"/>
  <c r="W34" i="2" s="1"/>
  <c r="A34" i="2"/>
  <c r="Z34" i="2" s="1"/>
  <c r="W33" i="2"/>
  <c r="V33" i="2"/>
  <c r="U33" i="2"/>
  <c r="S33" i="2"/>
  <c r="R33" i="2"/>
  <c r="K33" i="2"/>
  <c r="H33" i="2"/>
  <c r="E33" i="2"/>
  <c r="D33" i="2"/>
  <c r="Y33" i="2" s="1"/>
  <c r="C33" i="2"/>
  <c r="X33" i="2" s="1"/>
  <c r="B33" i="2"/>
  <c r="A33" i="2"/>
  <c r="Z33" i="2" s="1"/>
  <c r="Z32" i="2"/>
  <c r="X32" i="2"/>
  <c r="V32" i="2"/>
  <c r="U32" i="2"/>
  <c r="S32" i="2"/>
  <c r="R32" i="2"/>
  <c r="H32" i="2"/>
  <c r="T32" i="2" s="1"/>
  <c r="E32" i="2"/>
  <c r="D32" i="2"/>
  <c r="Y32" i="2" s="1"/>
  <c r="C32" i="2"/>
  <c r="B32" i="2"/>
  <c r="W32" i="2" s="1"/>
  <c r="A32" i="2"/>
  <c r="Z31" i="2"/>
  <c r="X31" i="2"/>
  <c r="V31" i="2"/>
  <c r="U31" i="2"/>
  <c r="S31" i="2"/>
  <c r="R31" i="2"/>
  <c r="H31" i="2"/>
  <c r="E31" i="2"/>
  <c r="D31" i="2"/>
  <c r="Y31" i="2" s="1"/>
  <c r="C31" i="2"/>
  <c r="B31" i="2"/>
  <c r="W31" i="2" s="1"/>
  <c r="A31" i="2"/>
  <c r="Z30" i="2"/>
  <c r="X30" i="2"/>
  <c r="V30" i="2"/>
  <c r="U30" i="2"/>
  <c r="S30" i="2"/>
  <c r="R30" i="2"/>
  <c r="H30" i="2"/>
  <c r="E30" i="2"/>
  <c r="D30" i="2"/>
  <c r="Y30" i="2" s="1"/>
  <c r="C30" i="2"/>
  <c r="B30" i="2"/>
  <c r="W30" i="2" s="1"/>
  <c r="A30" i="2"/>
  <c r="Z29" i="2"/>
  <c r="X29" i="2"/>
  <c r="V29" i="2"/>
  <c r="U29" i="2"/>
  <c r="S29" i="2"/>
  <c r="R29" i="2"/>
  <c r="H29" i="2"/>
  <c r="E29" i="2"/>
  <c r="D29" i="2"/>
  <c r="Y29" i="2" s="1"/>
  <c r="C29" i="2"/>
  <c r="B29" i="2"/>
  <c r="W29" i="2" s="1"/>
  <c r="A29" i="2"/>
  <c r="Z28" i="2"/>
  <c r="X28" i="2"/>
  <c r="V28" i="2"/>
  <c r="U28" i="2"/>
  <c r="S28" i="2"/>
  <c r="R28" i="2"/>
  <c r="H28" i="2"/>
  <c r="E28" i="2"/>
  <c r="D28" i="2"/>
  <c r="Y28" i="2" s="1"/>
  <c r="C28" i="2"/>
  <c r="B28" i="2"/>
  <c r="W28" i="2" s="1"/>
  <c r="A28" i="2"/>
  <c r="Z27" i="2"/>
  <c r="X27" i="2"/>
  <c r="V27" i="2"/>
  <c r="U27" i="2"/>
  <c r="S27" i="2"/>
  <c r="R27" i="2"/>
  <c r="H27" i="2"/>
  <c r="E27" i="2"/>
  <c r="D27" i="2"/>
  <c r="Y27" i="2" s="1"/>
  <c r="C27" i="2"/>
  <c r="B27" i="2"/>
  <c r="W27" i="2" s="1"/>
  <c r="A27" i="2"/>
  <c r="Z26" i="2"/>
  <c r="X26" i="2"/>
  <c r="V26" i="2"/>
  <c r="U26" i="2"/>
  <c r="S26" i="2"/>
  <c r="R26" i="2"/>
  <c r="H26" i="2"/>
  <c r="E26" i="2"/>
  <c r="D26" i="2"/>
  <c r="Y26" i="2" s="1"/>
  <c r="C26" i="2"/>
  <c r="B26" i="2"/>
  <c r="W26" i="2" s="1"/>
  <c r="A26" i="2"/>
  <c r="Z25" i="2"/>
  <c r="X25" i="2"/>
  <c r="V25" i="2"/>
  <c r="U25" i="2"/>
  <c r="S25" i="2"/>
  <c r="R25" i="2"/>
  <c r="H25" i="2"/>
  <c r="E25" i="2"/>
  <c r="D25" i="2"/>
  <c r="Y25" i="2" s="1"/>
  <c r="C25" i="2"/>
  <c r="B25" i="2"/>
  <c r="W25" i="2" s="1"/>
  <c r="A25" i="2"/>
  <c r="Z24" i="2"/>
  <c r="X24" i="2"/>
  <c r="V24" i="2"/>
  <c r="U24" i="2"/>
  <c r="S24" i="2"/>
  <c r="R24" i="2"/>
  <c r="H24" i="2"/>
  <c r="E24" i="2"/>
  <c r="D24" i="2"/>
  <c r="Y24" i="2" s="1"/>
  <c r="C24" i="2"/>
  <c r="B24" i="2"/>
  <c r="W24" i="2" s="1"/>
  <c r="A24" i="2"/>
  <c r="Z23" i="2"/>
  <c r="X23" i="2"/>
  <c r="V23" i="2"/>
  <c r="U23" i="2"/>
  <c r="S23" i="2"/>
  <c r="R23" i="2"/>
  <c r="H23" i="2"/>
  <c r="E23" i="2"/>
  <c r="D23" i="2"/>
  <c r="Y23" i="2" s="1"/>
  <c r="C23" i="2"/>
  <c r="B23" i="2"/>
  <c r="W23" i="2" s="1"/>
  <c r="A23" i="2"/>
  <c r="Z22" i="2"/>
  <c r="X22" i="2"/>
  <c r="V22" i="2"/>
  <c r="U22" i="2"/>
  <c r="S22" i="2"/>
  <c r="R22" i="2"/>
  <c r="H22" i="2"/>
  <c r="E22" i="2"/>
  <c r="D22" i="2"/>
  <c r="Y22" i="2" s="1"/>
  <c r="C22" i="2"/>
  <c r="B22" i="2"/>
  <c r="W22" i="2" s="1"/>
  <c r="A22" i="2"/>
  <c r="Z21" i="2"/>
  <c r="X21" i="2"/>
  <c r="V21" i="2"/>
  <c r="U21" i="2"/>
  <c r="S21" i="2"/>
  <c r="R21" i="2"/>
  <c r="H21" i="2"/>
  <c r="E21" i="2"/>
  <c r="D21" i="2"/>
  <c r="Y21" i="2" s="1"/>
  <c r="C21" i="2"/>
  <c r="B21" i="2"/>
  <c r="W21" i="2" s="1"/>
  <c r="A21" i="2"/>
  <c r="Z20" i="2"/>
  <c r="X20" i="2"/>
  <c r="V20" i="2"/>
  <c r="U20" i="2"/>
  <c r="S20" i="2"/>
  <c r="R20" i="2"/>
  <c r="H20" i="2"/>
  <c r="E20" i="2"/>
  <c r="D20" i="2"/>
  <c r="Y20" i="2" s="1"/>
  <c r="C20" i="2"/>
  <c r="B20" i="2"/>
  <c r="W20" i="2" s="1"/>
  <c r="A20" i="2"/>
  <c r="Z19" i="2"/>
  <c r="X19" i="2"/>
  <c r="V19" i="2"/>
  <c r="U19" i="2"/>
  <c r="S19" i="2"/>
  <c r="R19" i="2"/>
  <c r="H19" i="2"/>
  <c r="E19" i="2"/>
  <c r="D19" i="2"/>
  <c r="Y19" i="2" s="1"/>
  <c r="C19" i="2"/>
  <c r="B19" i="2"/>
  <c r="W19" i="2" s="1"/>
  <c r="A19" i="2"/>
  <c r="Z18" i="2"/>
  <c r="X18" i="2"/>
  <c r="V18" i="2"/>
  <c r="U18" i="2"/>
  <c r="S18" i="2"/>
  <c r="R18" i="2"/>
  <c r="H18" i="2"/>
  <c r="E18" i="2"/>
  <c r="D18" i="2"/>
  <c r="Y18" i="2" s="1"/>
  <c r="C18" i="2"/>
  <c r="B18" i="2"/>
  <c r="W18" i="2" s="1"/>
  <c r="A18" i="2"/>
  <c r="Z17" i="2"/>
  <c r="X17" i="2"/>
  <c r="V17" i="2"/>
  <c r="U17" i="2"/>
  <c r="S17" i="2"/>
  <c r="R17" i="2"/>
  <c r="H17" i="2"/>
  <c r="E17" i="2"/>
  <c r="D17" i="2"/>
  <c r="Y17" i="2" s="1"/>
  <c r="C17" i="2"/>
  <c r="B17" i="2"/>
  <c r="W17" i="2" s="1"/>
  <c r="A17" i="2"/>
  <c r="Z16" i="2"/>
  <c r="X16" i="2"/>
  <c r="V16" i="2"/>
  <c r="U16" i="2"/>
  <c r="S16" i="2"/>
  <c r="R16" i="2"/>
  <c r="H16" i="2"/>
  <c r="E16" i="2"/>
  <c r="D16" i="2"/>
  <c r="Y16" i="2" s="1"/>
  <c r="C16" i="2"/>
  <c r="B16" i="2"/>
  <c r="W16" i="2" s="1"/>
  <c r="A16" i="2"/>
  <c r="Z15" i="2"/>
  <c r="X15" i="2"/>
  <c r="V15" i="2"/>
  <c r="U15" i="2"/>
  <c r="S15" i="2"/>
  <c r="R15" i="2"/>
  <c r="H15" i="2"/>
  <c r="E15" i="2"/>
  <c r="D15" i="2"/>
  <c r="Y15" i="2" s="1"/>
  <c r="C15" i="2"/>
  <c r="B15" i="2"/>
  <c r="W15" i="2" s="1"/>
  <c r="A15" i="2"/>
  <c r="Z14" i="2"/>
  <c r="X14" i="2"/>
  <c r="V14" i="2"/>
  <c r="U14" i="2"/>
  <c r="S14" i="2"/>
  <c r="R14" i="2"/>
  <c r="H14" i="2"/>
  <c r="E14" i="2"/>
  <c r="D14" i="2"/>
  <c r="Y14" i="2" s="1"/>
  <c r="C14" i="2"/>
  <c r="B14" i="2"/>
  <c r="W14" i="2" s="1"/>
  <c r="A14" i="2"/>
  <c r="Z13" i="2"/>
  <c r="X13" i="2"/>
  <c r="V13" i="2"/>
  <c r="U13" i="2"/>
  <c r="S13" i="2"/>
  <c r="R13" i="2"/>
  <c r="H13" i="2"/>
  <c r="E13" i="2"/>
  <c r="D13" i="2"/>
  <c r="Y13" i="2" s="1"/>
  <c r="C13" i="2"/>
  <c r="B13" i="2"/>
  <c r="W13" i="2" s="1"/>
  <c r="A13" i="2"/>
  <c r="Z12" i="2"/>
  <c r="X12" i="2"/>
  <c r="V12" i="2"/>
  <c r="U12" i="2"/>
  <c r="S12" i="2"/>
  <c r="R12" i="2"/>
  <c r="H12" i="2"/>
  <c r="E12" i="2"/>
  <c r="D12" i="2"/>
  <c r="Y12" i="2" s="1"/>
  <c r="C12" i="2"/>
  <c r="B12" i="2"/>
  <c r="W12" i="2" s="1"/>
  <c r="A12" i="2"/>
  <c r="Z11" i="2"/>
  <c r="X11" i="2"/>
  <c r="V11" i="2"/>
  <c r="U11" i="2"/>
  <c r="S11" i="2"/>
  <c r="R11" i="2"/>
  <c r="H11" i="2"/>
  <c r="E11" i="2"/>
  <c r="D11" i="2"/>
  <c r="Y11" i="2" s="1"/>
  <c r="C11" i="2"/>
  <c r="B11" i="2"/>
  <c r="W11" i="2" s="1"/>
  <c r="A11" i="2"/>
  <c r="Z10" i="2"/>
  <c r="X10" i="2"/>
  <c r="V10" i="2"/>
  <c r="U10" i="2"/>
  <c r="S10" i="2"/>
  <c r="R10" i="2"/>
  <c r="H10" i="2"/>
  <c r="E10" i="2"/>
  <c r="D10" i="2"/>
  <c r="Y10" i="2" s="1"/>
  <c r="C10" i="2"/>
  <c r="B10" i="2"/>
  <c r="W10" i="2" s="1"/>
  <c r="A10" i="2"/>
  <c r="Z9" i="2"/>
  <c r="X9" i="2"/>
  <c r="V9" i="2"/>
  <c r="U9" i="2"/>
  <c r="S9" i="2"/>
  <c r="R9" i="2"/>
  <c r="H9" i="2"/>
  <c r="E9" i="2"/>
  <c r="D9" i="2"/>
  <c r="Y9" i="2" s="1"/>
  <c r="C9" i="2"/>
  <c r="B9" i="2"/>
  <c r="W9" i="2" s="1"/>
  <c r="A9" i="2"/>
  <c r="Z8" i="2"/>
  <c r="X8" i="2"/>
  <c r="V8" i="2"/>
  <c r="U8" i="2"/>
  <c r="S8" i="2"/>
  <c r="R8" i="2"/>
  <c r="H8" i="2"/>
  <c r="E8" i="2"/>
  <c r="D8" i="2"/>
  <c r="Y8" i="2" s="1"/>
  <c r="C8" i="2"/>
  <c r="B8" i="2"/>
  <c r="W8" i="2" s="1"/>
  <c r="A8" i="2"/>
  <c r="Z7" i="2"/>
  <c r="X7" i="2"/>
  <c r="V7" i="2"/>
  <c r="U7" i="2"/>
  <c r="S7" i="2"/>
  <c r="R7" i="2"/>
  <c r="H7" i="2"/>
  <c r="E7" i="2"/>
  <c r="D7" i="2"/>
  <c r="Y7" i="2" s="1"/>
  <c r="C7" i="2"/>
  <c r="B7" i="2"/>
  <c r="W7" i="2" s="1"/>
  <c r="A7" i="2"/>
  <c r="Z6" i="2"/>
  <c r="X6" i="2"/>
  <c r="V6" i="2"/>
  <c r="U6" i="2"/>
  <c r="S6" i="2"/>
  <c r="R6" i="2"/>
  <c r="H6" i="2"/>
  <c r="E6" i="2"/>
  <c r="D6" i="2"/>
  <c r="Y6" i="2" s="1"/>
  <c r="C6" i="2"/>
  <c r="B6" i="2"/>
  <c r="W6" i="2" s="1"/>
  <c r="A6" i="2"/>
  <c r="A1" i="2"/>
  <c r="AC69" i="1"/>
  <c r="AB69" i="1"/>
  <c r="AA69" i="1"/>
  <c r="W69" i="1"/>
  <c r="T69" i="1"/>
  <c r="Q69" i="1"/>
  <c r="N69" i="1"/>
  <c r="K69" i="1"/>
  <c r="H69" i="1"/>
  <c r="E69" i="1"/>
  <c r="AC68" i="1"/>
  <c r="AB68" i="1"/>
  <c r="AA68" i="1"/>
  <c r="W68" i="1"/>
  <c r="T68" i="1"/>
  <c r="Q68" i="1"/>
  <c r="N68" i="1"/>
  <c r="K68" i="1"/>
  <c r="H68" i="1"/>
  <c r="E68" i="1"/>
  <c r="AC67" i="1"/>
  <c r="AB67" i="1"/>
  <c r="AA67" i="1"/>
  <c r="W67" i="1"/>
  <c r="T67" i="1"/>
  <c r="Q67" i="1"/>
  <c r="N67" i="1"/>
  <c r="K67" i="1"/>
  <c r="H67" i="1"/>
  <c r="E67" i="1"/>
  <c r="AC66" i="1"/>
  <c r="AB66" i="1"/>
  <c r="AA66" i="1"/>
  <c r="W66" i="1"/>
  <c r="T66" i="1"/>
  <c r="Q66" i="1"/>
  <c r="T67" i="2" s="1"/>
  <c r="N66" i="1"/>
  <c r="K66" i="1"/>
  <c r="H66" i="1"/>
  <c r="E66" i="1"/>
  <c r="AC65" i="1"/>
  <c r="AB65" i="1"/>
  <c r="AA65" i="1"/>
  <c r="W65" i="1"/>
  <c r="T65" i="1"/>
  <c r="Q65" i="1"/>
  <c r="N65" i="1"/>
  <c r="K65" i="1"/>
  <c r="H65" i="1"/>
  <c r="E65" i="1"/>
  <c r="AC64" i="1"/>
  <c r="AB64" i="1"/>
  <c r="AA64" i="1"/>
  <c r="W64" i="1"/>
  <c r="T64" i="1"/>
  <c r="Q64" i="1"/>
  <c r="N64" i="1"/>
  <c r="K64" i="1"/>
  <c r="H64" i="1"/>
  <c r="E64" i="1"/>
  <c r="AC63" i="1"/>
  <c r="AB63" i="1"/>
  <c r="AA63" i="1"/>
  <c r="W63" i="1"/>
  <c r="T63" i="1"/>
  <c r="Q63" i="1"/>
  <c r="N63" i="1"/>
  <c r="K63" i="1"/>
  <c r="H63" i="1"/>
  <c r="E63" i="1"/>
  <c r="AC62" i="1"/>
  <c r="AB62" i="1"/>
  <c r="AA62" i="1"/>
  <c r="W62" i="1"/>
  <c r="T62" i="1"/>
  <c r="Q62" i="1"/>
  <c r="N62" i="1"/>
  <c r="K62" i="1"/>
  <c r="H62" i="1"/>
  <c r="E62" i="1"/>
  <c r="AC61" i="1"/>
  <c r="AB61" i="1"/>
  <c r="AA61" i="1"/>
  <c r="W61" i="1"/>
  <c r="T61" i="1"/>
  <c r="Q61" i="1"/>
  <c r="N61" i="1"/>
  <c r="K61" i="1"/>
  <c r="H61" i="1"/>
  <c r="E61" i="1"/>
  <c r="AC60" i="1"/>
  <c r="AB60" i="1"/>
  <c r="AA60" i="1"/>
  <c r="W60" i="1"/>
  <c r="T60" i="1"/>
  <c r="Q60" i="1"/>
  <c r="N60" i="1"/>
  <c r="K60" i="1"/>
  <c r="H60" i="1"/>
  <c r="E60" i="1"/>
  <c r="Q61" i="2" s="1"/>
  <c r="AC59" i="1"/>
  <c r="AB59" i="1"/>
  <c r="AA59" i="1"/>
  <c r="W59" i="1"/>
  <c r="T59" i="1"/>
  <c r="Q59" i="1"/>
  <c r="N59" i="1"/>
  <c r="K59" i="1"/>
  <c r="H59" i="1"/>
  <c r="E59" i="1"/>
  <c r="Q60" i="2" s="1"/>
  <c r="AC58" i="1"/>
  <c r="AB58" i="1"/>
  <c r="AA58" i="1"/>
  <c r="W58" i="1"/>
  <c r="Q58" i="1"/>
  <c r="N58" i="1"/>
  <c r="K58" i="1"/>
  <c r="H58" i="1"/>
  <c r="Q59" i="2" s="1"/>
  <c r="E58" i="1"/>
  <c r="AC57" i="1"/>
  <c r="AB57" i="1"/>
  <c r="AA57" i="1"/>
  <c r="W57" i="1"/>
  <c r="Q57" i="1"/>
  <c r="N57" i="1"/>
  <c r="K57" i="1"/>
  <c r="H57" i="1"/>
  <c r="E57" i="1"/>
  <c r="AC55" i="1"/>
  <c r="AB55" i="1"/>
  <c r="AA55" i="1"/>
  <c r="W55" i="1"/>
  <c r="Q55" i="1"/>
  <c r="N55" i="1"/>
  <c r="K55" i="1"/>
  <c r="H55" i="1"/>
  <c r="Q56" i="2" s="1"/>
  <c r="E55" i="1"/>
  <c r="AC54" i="1"/>
  <c r="AC53" i="1"/>
  <c r="AB53" i="1"/>
  <c r="AA53" i="1"/>
  <c r="W53" i="1"/>
  <c r="Q53" i="1"/>
  <c r="N53" i="1"/>
  <c r="K53" i="1"/>
  <c r="H53" i="1"/>
  <c r="Q54" i="2" s="1"/>
  <c r="E53" i="1"/>
  <c r="AC52" i="1"/>
  <c r="AB52" i="1"/>
  <c r="AA52" i="1"/>
  <c r="W52" i="1"/>
  <c r="Q52" i="1"/>
  <c r="N52" i="1"/>
  <c r="K52" i="1"/>
  <c r="H52" i="1"/>
  <c r="E52" i="1"/>
  <c r="AC51" i="1"/>
  <c r="AB51" i="1"/>
  <c r="AA51" i="1"/>
  <c r="Z51" i="1"/>
  <c r="W51" i="1"/>
  <c r="Q51" i="1"/>
  <c r="N51" i="1"/>
  <c r="K51" i="1"/>
  <c r="H51" i="1"/>
  <c r="E51" i="1"/>
  <c r="Q52" i="2" s="1"/>
  <c r="AC50" i="1"/>
  <c r="AB50" i="1"/>
  <c r="AA50" i="1"/>
  <c r="Z50" i="1"/>
  <c r="W50" i="1"/>
  <c r="Q50" i="1"/>
  <c r="N50" i="1"/>
  <c r="K50" i="1"/>
  <c r="H50" i="1"/>
  <c r="E50" i="1"/>
  <c r="AC49" i="1"/>
  <c r="AB49" i="1"/>
  <c r="AA49" i="1"/>
  <c r="Z49" i="1"/>
  <c r="W49" i="1"/>
  <c r="Q49" i="1"/>
  <c r="N49" i="1"/>
  <c r="K49" i="1"/>
  <c r="H49" i="1"/>
  <c r="E49" i="1"/>
  <c r="Q50" i="2" s="1"/>
  <c r="AC48" i="1"/>
  <c r="AB48" i="1"/>
  <c r="AA48" i="1"/>
  <c r="Z48" i="1"/>
  <c r="W48" i="1"/>
  <c r="Q48" i="1"/>
  <c r="T49" i="2" s="1"/>
  <c r="N48" i="1"/>
  <c r="K48" i="1"/>
  <c r="H48" i="1"/>
  <c r="E48" i="1"/>
  <c r="AC47" i="1"/>
  <c r="AB47" i="1"/>
  <c r="AA47" i="1"/>
  <c r="Z47" i="1"/>
  <c r="W47" i="1"/>
  <c r="Q47" i="1"/>
  <c r="T48" i="2" s="1"/>
  <c r="N47" i="1"/>
  <c r="K47" i="1"/>
  <c r="H47" i="1"/>
  <c r="E47" i="1"/>
  <c r="Q48" i="2" s="1"/>
  <c r="AC46" i="1"/>
  <c r="AB46" i="1"/>
  <c r="AA46" i="1"/>
  <c r="Z46" i="1"/>
  <c r="W46" i="1"/>
  <c r="Q46" i="1"/>
  <c r="N46" i="1"/>
  <c r="K46" i="1"/>
  <c r="H46" i="1"/>
  <c r="E46" i="1"/>
  <c r="AC45" i="1"/>
  <c r="AB45" i="1"/>
  <c r="AA45" i="1"/>
  <c r="Z45" i="1"/>
  <c r="W45" i="1"/>
  <c r="Q45" i="1"/>
  <c r="T46" i="2" s="1"/>
  <c r="N45" i="1"/>
  <c r="K45" i="1"/>
  <c r="H45" i="1"/>
  <c r="E45" i="1"/>
  <c r="Q46" i="2" s="1"/>
  <c r="AC44" i="1"/>
  <c r="AB44" i="1"/>
  <c r="AA44" i="1"/>
  <c r="Z44" i="1"/>
  <c r="W44" i="1"/>
  <c r="Q44" i="1"/>
  <c r="N44" i="1"/>
  <c r="K44" i="1"/>
  <c r="H44" i="1"/>
  <c r="E44" i="1"/>
  <c r="AC43" i="1"/>
  <c r="AB43" i="1"/>
  <c r="AA43" i="1"/>
  <c r="Z43" i="1"/>
  <c r="W43" i="1"/>
  <c r="Q43" i="1"/>
  <c r="N43" i="1"/>
  <c r="K43" i="1"/>
  <c r="H43" i="1"/>
  <c r="E43" i="1"/>
  <c r="Q44" i="2" s="1"/>
  <c r="AC42" i="1"/>
  <c r="AB42" i="1"/>
  <c r="AA42" i="1"/>
  <c r="Z42" i="1"/>
  <c r="W42" i="1"/>
  <c r="Q42" i="1"/>
  <c r="T43" i="2" s="1"/>
  <c r="N42" i="1"/>
  <c r="K42" i="1"/>
  <c r="H42" i="1"/>
  <c r="E42" i="1"/>
  <c r="AC41" i="1"/>
  <c r="AB41" i="1"/>
  <c r="AA41" i="1"/>
  <c r="Z41" i="1"/>
  <c r="W41" i="1"/>
  <c r="Q41" i="1"/>
  <c r="N41" i="1"/>
  <c r="K41" i="1"/>
  <c r="H41" i="1"/>
  <c r="E41" i="1"/>
  <c r="Q42" i="2" s="1"/>
  <c r="AC40" i="1"/>
  <c r="AB40" i="1"/>
  <c r="AA40" i="1"/>
  <c r="Z40" i="1"/>
  <c r="W40" i="1"/>
  <c r="Q40" i="1"/>
  <c r="N40" i="1"/>
  <c r="K40" i="1"/>
  <c r="H40" i="1"/>
  <c r="E40" i="1"/>
  <c r="AC39" i="1"/>
  <c r="AB39" i="1"/>
  <c r="AA39" i="1"/>
  <c r="Z39" i="1"/>
  <c r="W39" i="1"/>
  <c r="Q39" i="1"/>
  <c r="N39" i="1"/>
  <c r="K39" i="1"/>
  <c r="H39" i="1"/>
  <c r="E39" i="1"/>
  <c r="Q40" i="2" s="1"/>
  <c r="AC38" i="1"/>
  <c r="AB38" i="1"/>
  <c r="AA38" i="1"/>
  <c r="Z38" i="1"/>
  <c r="W38" i="1"/>
  <c r="Q38" i="1"/>
  <c r="N38" i="1"/>
  <c r="K38" i="1"/>
  <c r="H38" i="1"/>
  <c r="E38" i="1"/>
  <c r="AC37" i="1"/>
  <c r="AB37" i="1"/>
  <c r="AA37" i="1"/>
  <c r="Z37" i="1"/>
  <c r="W37" i="1"/>
  <c r="Q37" i="1"/>
  <c r="T38" i="2" s="1"/>
  <c r="N37" i="1"/>
  <c r="K37" i="1"/>
  <c r="H37" i="1"/>
  <c r="E37" i="1"/>
  <c r="AC36" i="1"/>
  <c r="AB36" i="1"/>
  <c r="AA36" i="1"/>
  <c r="Z36" i="1"/>
  <c r="W36" i="1"/>
  <c r="Q36" i="1"/>
  <c r="N36" i="1"/>
  <c r="K36" i="1"/>
  <c r="H36" i="1"/>
  <c r="E36" i="1"/>
  <c r="Q37" i="2" s="1"/>
  <c r="AC35" i="1"/>
  <c r="AB35" i="1"/>
  <c r="AA35" i="1"/>
  <c r="Z35" i="1"/>
  <c r="W35" i="1"/>
  <c r="Q35" i="1"/>
  <c r="T36" i="2" s="1"/>
  <c r="N35" i="1"/>
  <c r="K35" i="1"/>
  <c r="H35" i="1"/>
  <c r="E35" i="1"/>
  <c r="AC34" i="1"/>
  <c r="AB34" i="1"/>
  <c r="AA34" i="1"/>
  <c r="Z34" i="1"/>
  <c r="W34" i="1"/>
  <c r="Q34" i="1"/>
  <c r="T35" i="2" s="1"/>
  <c r="K34" i="1"/>
  <c r="H34" i="1"/>
  <c r="Q35" i="2" s="1"/>
  <c r="E34" i="1"/>
  <c r="AC33" i="1"/>
  <c r="AB33" i="1"/>
  <c r="AA33" i="1"/>
  <c r="Z33" i="1"/>
  <c r="W33" i="1"/>
  <c r="Q33" i="1"/>
  <c r="K33" i="1"/>
  <c r="H33" i="1"/>
  <c r="E33" i="1"/>
  <c r="AC32" i="1"/>
  <c r="AB32" i="1"/>
  <c r="AA32" i="1"/>
  <c r="Z32" i="1"/>
  <c r="W32" i="1"/>
  <c r="Q32" i="1"/>
  <c r="T33" i="2" s="1"/>
  <c r="K32" i="1"/>
  <c r="H32" i="1"/>
  <c r="Q33" i="2" s="1"/>
  <c r="E32" i="1"/>
  <c r="AC31" i="1"/>
  <c r="AB31" i="1"/>
  <c r="AA31" i="1"/>
  <c r="Z31" i="1"/>
  <c r="W31" i="1"/>
  <c r="Q31" i="1"/>
  <c r="K31" i="1"/>
  <c r="H31" i="1"/>
  <c r="E31" i="1"/>
  <c r="AC30" i="1"/>
  <c r="AB30" i="1"/>
  <c r="AA30" i="1"/>
  <c r="Z30" i="1"/>
  <c r="W30" i="1"/>
  <c r="Q30" i="1"/>
  <c r="T31" i="2" s="1"/>
  <c r="H30" i="1"/>
  <c r="E30" i="1"/>
  <c r="AC29" i="1"/>
  <c r="AB29" i="1"/>
  <c r="AA29" i="1"/>
  <c r="Z29" i="1"/>
  <c r="W29" i="1"/>
  <c r="Q29" i="1"/>
  <c r="T30" i="2" s="1"/>
  <c r="H29" i="1"/>
  <c r="E29" i="1"/>
  <c r="AC28" i="1"/>
  <c r="AB28" i="1"/>
  <c r="AA28" i="1"/>
  <c r="Z28" i="1"/>
  <c r="W28" i="1"/>
  <c r="Q28" i="1"/>
  <c r="T29" i="2" s="1"/>
  <c r="H28" i="1"/>
  <c r="E28" i="1"/>
  <c r="AC27" i="1"/>
  <c r="AB27" i="1"/>
  <c r="AA27" i="1"/>
  <c r="Z27" i="1"/>
  <c r="W27" i="1"/>
  <c r="Q27" i="1"/>
  <c r="T28" i="2" s="1"/>
  <c r="H27" i="1"/>
  <c r="E27" i="1"/>
  <c r="AC26" i="1"/>
  <c r="AB26" i="1"/>
  <c r="AA26" i="1"/>
  <c r="Z26" i="1"/>
  <c r="W26" i="1"/>
  <c r="Q26" i="1"/>
  <c r="T27" i="2" s="1"/>
  <c r="H26" i="1"/>
  <c r="E26" i="1"/>
  <c r="AC25" i="1"/>
  <c r="AB25" i="1"/>
  <c r="AA25" i="1"/>
  <c r="Z25" i="1"/>
  <c r="W25" i="1"/>
  <c r="Q25" i="1"/>
  <c r="T26" i="2" s="1"/>
  <c r="H25" i="1"/>
  <c r="E25" i="1"/>
  <c r="AC24" i="1"/>
  <c r="AB24" i="1"/>
  <c r="AA24" i="1"/>
  <c r="Z24" i="1"/>
  <c r="W24" i="1"/>
  <c r="Q24" i="1"/>
  <c r="T25" i="2" s="1"/>
  <c r="H24" i="1"/>
  <c r="E24" i="1"/>
  <c r="AC23" i="1"/>
  <c r="AB23" i="1"/>
  <c r="AA23" i="1"/>
  <c r="Z23" i="1"/>
  <c r="W23" i="1"/>
  <c r="Q23" i="1"/>
  <c r="T24" i="2" s="1"/>
  <c r="H23" i="1"/>
  <c r="E23" i="1"/>
  <c r="AC22" i="1"/>
  <c r="AB22" i="1"/>
  <c r="AA22" i="1"/>
  <c r="Z22" i="1"/>
  <c r="W22" i="1"/>
  <c r="Q22" i="1"/>
  <c r="T23" i="2" s="1"/>
  <c r="H22" i="1"/>
  <c r="E22" i="1"/>
  <c r="AC21" i="1"/>
  <c r="AB21" i="1"/>
  <c r="AA21" i="1"/>
  <c r="Z21" i="1"/>
  <c r="W21" i="1"/>
  <c r="Q21" i="1"/>
  <c r="T22" i="2" s="1"/>
  <c r="H21" i="1"/>
  <c r="E21" i="1"/>
  <c r="AC20" i="1"/>
  <c r="AB20" i="1"/>
  <c r="AA20" i="1"/>
  <c r="Z20" i="1"/>
  <c r="W20" i="1"/>
  <c r="Q20" i="1"/>
  <c r="T21" i="2" s="1"/>
  <c r="H20" i="1"/>
  <c r="E20" i="1"/>
  <c r="AC19" i="1"/>
  <c r="AB19" i="1"/>
  <c r="AA19" i="1"/>
  <c r="Z19" i="1"/>
  <c r="W19" i="1"/>
  <c r="Q19" i="1"/>
  <c r="T20" i="2" s="1"/>
  <c r="H19" i="1"/>
  <c r="E19" i="1"/>
  <c r="AC18" i="1"/>
  <c r="AB18" i="1"/>
  <c r="AA18" i="1"/>
  <c r="Z18" i="1"/>
  <c r="W18" i="1"/>
  <c r="Q18" i="1"/>
  <c r="T19" i="2" s="1"/>
  <c r="H18" i="1"/>
  <c r="E18" i="1"/>
  <c r="AC17" i="1"/>
  <c r="AB17" i="1"/>
  <c r="AA17" i="1"/>
  <c r="Z17" i="1"/>
  <c r="W17" i="1"/>
  <c r="Q17" i="1"/>
  <c r="T18" i="2" s="1"/>
  <c r="H17" i="1"/>
  <c r="E17" i="1"/>
  <c r="AC16" i="1"/>
  <c r="AB16" i="1"/>
  <c r="AA16" i="1"/>
  <c r="Z16" i="1"/>
  <c r="W16" i="1"/>
  <c r="Q16" i="1"/>
  <c r="T17" i="2" s="1"/>
  <c r="H16" i="1"/>
  <c r="E16" i="1"/>
  <c r="AC15" i="1"/>
  <c r="AB15" i="1"/>
  <c r="AA15" i="1"/>
  <c r="Z15" i="1"/>
  <c r="W15" i="1"/>
  <c r="Q15" i="1"/>
  <c r="T16" i="2" s="1"/>
  <c r="H15" i="1"/>
  <c r="E15" i="1"/>
  <c r="AC14" i="1"/>
  <c r="AB14" i="1"/>
  <c r="AA14" i="1"/>
  <c r="Z14" i="1"/>
  <c r="W14" i="1"/>
  <c r="Q14" i="1"/>
  <c r="T15" i="2" s="1"/>
  <c r="H14" i="1"/>
  <c r="E14" i="1"/>
  <c r="AC13" i="1"/>
  <c r="AB13" i="1"/>
  <c r="AA13" i="1"/>
  <c r="Z13" i="1"/>
  <c r="W13" i="1"/>
  <c r="Q13" i="1"/>
  <c r="T14" i="2" s="1"/>
  <c r="H13" i="1"/>
  <c r="E13" i="1"/>
  <c r="AC12" i="1"/>
  <c r="AB12" i="1"/>
  <c r="AA12" i="1"/>
  <c r="Z12" i="1"/>
  <c r="W12" i="1"/>
  <c r="Q12" i="1"/>
  <c r="T13" i="2" s="1"/>
  <c r="H12" i="1"/>
  <c r="E12" i="1"/>
  <c r="AC11" i="1"/>
  <c r="AB11" i="1"/>
  <c r="AA11" i="1"/>
  <c r="Z11" i="1"/>
  <c r="W11" i="1"/>
  <c r="Q11" i="1"/>
  <c r="T12" i="2" s="1"/>
  <c r="H11" i="1"/>
  <c r="E11" i="1"/>
  <c r="AC10" i="1"/>
  <c r="AB10" i="1"/>
  <c r="AA10" i="1"/>
  <c r="Z10" i="1"/>
  <c r="W10" i="1"/>
  <c r="Q10" i="1"/>
  <c r="T11" i="2" s="1"/>
  <c r="H10" i="1"/>
  <c r="E10" i="1"/>
  <c r="AC9" i="1"/>
  <c r="AB9" i="1"/>
  <c r="AA9" i="1"/>
  <c r="Z9" i="1"/>
  <c r="W9" i="1"/>
  <c r="Q9" i="1"/>
  <c r="T10" i="2" s="1"/>
  <c r="H9" i="1"/>
  <c r="E9" i="1"/>
  <c r="AC8" i="1"/>
  <c r="AB8" i="1"/>
  <c r="AA8" i="1"/>
  <c r="Z8" i="1"/>
  <c r="W8" i="1"/>
  <c r="Q8" i="1"/>
  <c r="T9" i="2" s="1"/>
  <c r="H8" i="1"/>
  <c r="E8" i="1"/>
  <c r="AC7" i="1"/>
  <c r="AB7" i="1"/>
  <c r="AA7" i="1"/>
  <c r="Z7" i="1"/>
  <c r="W7" i="1"/>
  <c r="Q7" i="1"/>
  <c r="T8" i="2" s="1"/>
  <c r="H7" i="1"/>
  <c r="E7" i="1"/>
  <c r="AC6" i="1"/>
  <c r="AB6" i="1"/>
  <c r="AA6" i="1"/>
  <c r="Z6" i="1"/>
  <c r="W6" i="1"/>
  <c r="Q6" i="1"/>
  <c r="T7" i="2" s="1"/>
  <c r="H6" i="1"/>
  <c r="E6" i="1"/>
  <c r="AC5" i="1"/>
  <c r="AB5" i="1"/>
  <c r="AA5" i="1"/>
  <c r="Z5" i="1"/>
  <c r="W5" i="1"/>
  <c r="Q5" i="1"/>
  <c r="T6" i="2" s="1"/>
  <c r="H5" i="1"/>
  <c r="E5" i="1"/>
  <c r="T40" i="2" l="1"/>
  <c r="T44" i="2"/>
  <c r="T50" i="2"/>
  <c r="T52" i="2"/>
  <c r="T60" i="2"/>
  <c r="T63" i="2"/>
  <c r="T37" i="2"/>
  <c r="T39" i="2"/>
  <c r="T41" i="2"/>
  <c r="T42" i="2"/>
  <c r="T45" i="2"/>
  <c r="T47" i="2"/>
  <c r="T51" i="2"/>
  <c r="T53" i="2"/>
  <c r="T58" i="2"/>
  <c r="T61" i="2"/>
  <c r="T62" i="2"/>
  <c r="T64" i="2"/>
  <c r="T65" i="2"/>
  <c r="T66" i="2"/>
  <c r="T68" i="2"/>
  <c r="T69" i="2"/>
  <c r="T70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4" i="2"/>
  <c r="Q36" i="2"/>
  <c r="Q38" i="2"/>
  <c r="Q47" i="2"/>
  <c r="Q49" i="2"/>
  <c r="Q51" i="2"/>
  <c r="Q53" i="2"/>
  <c r="Q69" i="2"/>
  <c r="Q39" i="2"/>
  <c r="Q41" i="2"/>
  <c r="Q43" i="2"/>
  <c r="Q45" i="2"/>
  <c r="T54" i="2"/>
  <c r="T56" i="2"/>
  <c r="Q58" i="2"/>
  <c r="T59" i="2"/>
  <c r="Q62" i="2"/>
  <c r="Q63" i="2"/>
  <c r="Q64" i="2"/>
  <c r="Q65" i="2"/>
  <c r="Q66" i="2"/>
  <c r="Q67" i="2"/>
  <c r="Q68" i="2"/>
  <c r="Q70" i="2"/>
</calcChain>
</file>

<file path=xl/sharedStrings.xml><?xml version="1.0" encoding="utf-8"?>
<sst xmlns="http://schemas.openxmlformats.org/spreadsheetml/2006/main" count="667" uniqueCount="84">
  <si>
    <t>第35表　高等学校卒業後の状況</t>
  </si>
  <si>
    <t>（単位：人）</t>
  </si>
  <si>
    <t>年    次</t>
    <rPh sb="0" eb="1">
      <t>ネン</t>
    </rPh>
    <phoneticPr fontId="4"/>
  </si>
  <si>
    <t>卒業者総数</t>
    <phoneticPr fontId="4"/>
  </si>
  <si>
    <t>大学等進学者</t>
    <phoneticPr fontId="4"/>
  </si>
  <si>
    <t>専修学校等進学者・入学者</t>
  </si>
  <si>
    <t>(再掲) 専門課程　進学者</t>
    <phoneticPr fontId="4"/>
  </si>
  <si>
    <t>就  職  者</t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</si>
  <si>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</si>
  <si>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左記以外の者</t>
    <rPh sb="0" eb="2">
      <t>サキ</t>
    </rPh>
    <rPh sb="2" eb="6">
      <t>イガイノモノ</t>
    </rPh>
    <phoneticPr fontId="4"/>
  </si>
  <si>
    <t>年    次</t>
    <rPh sb="0" eb="6">
      <t>ネンジ</t>
    </rPh>
    <phoneticPr fontId="4"/>
  </si>
  <si>
    <t>計</t>
  </si>
  <si>
    <t>男</t>
    <rPh sb="0" eb="1">
      <t>ダンシ</t>
    </rPh>
    <phoneticPr fontId="4"/>
  </si>
  <si>
    <t>女</t>
    <rPh sb="0" eb="1">
      <t>ジョシ</t>
    </rPh>
    <phoneticPr fontId="4"/>
  </si>
  <si>
    <t>昭和</t>
  </si>
  <si>
    <t>年３月</t>
    <phoneticPr fontId="4"/>
  </si>
  <si>
    <t>…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</si>
  <si>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</si>
  <si>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</si>
  <si>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</si>
  <si>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</si>
  <si>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</si>
  <si>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</si>
  <si>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</si>
  <si>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</si>
  <si>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</si>
  <si>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</si>
  <si>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</si>
  <si>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</si>
  <si>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</si>
  <si>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</si>
  <si>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</si>
  <si>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</si>
  <si>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</si>
  <si>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</si>
  <si>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</si>
  <si>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</si>
  <si>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</si>
  <si>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</si>
  <si>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</si>
  <si>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</si>
  <si>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</si>
  <si>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</si>
  <si>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</si>
  <si>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</si>
  <si>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</si>
  <si>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</si>
  <si>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</si>
  <si>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</si>
  <si>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</si>
  <si>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</si>
  <si>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</si>
  <si>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</si>
  <si>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</si>
  <si>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</si>
  <si>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</si>
  <si>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</si>
  <si>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年３月</t>
    <phoneticPr fontId="4"/>
  </si>
  <si>
    <t>2</t>
  </si>
  <si>
    <t>3</t>
  </si>
  <si>
    <t>4</t>
  </si>
  <si>
    <t>5</t>
  </si>
  <si>
    <t>6</t>
  </si>
  <si>
    <t>7</t>
  </si>
  <si>
    <t>8</t>
  </si>
  <si>
    <t/>
  </si>
  <si>
    <t>（単位：人・％）</t>
  </si>
  <si>
    <t>年    次</t>
    <phoneticPr fontId="4"/>
  </si>
  <si>
    <t>不詳・死亡</t>
    <phoneticPr fontId="4"/>
  </si>
  <si>
    <t>（ 再    掲 ）</t>
    <phoneticPr fontId="4"/>
  </si>
  <si>
    <t>（ 再 々 掲 ）</t>
    <phoneticPr fontId="4"/>
  </si>
  <si>
    <t>大学等進学率</t>
    <phoneticPr fontId="4"/>
  </si>
  <si>
    <t>就  職  率</t>
    <phoneticPr fontId="4"/>
  </si>
  <si>
    <t>大学等進学者のうち
就職している者</t>
    <phoneticPr fontId="4"/>
  </si>
  <si>
    <t>専修学校等進学者･入学者
のうち就職している者</t>
    <phoneticPr fontId="4"/>
  </si>
  <si>
    <t>専修学校専門課程進学者
のうち就職している者</t>
    <phoneticPr fontId="4"/>
  </si>
  <si>
    <t>-</t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</si>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</sst>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\-"/>
    <numFmt numFmtId="177" formatCode="#,##0.0;\-#,##0.0;\-"/>
    <numFmt numFmtId="178" formatCode="#,##0.0;\-#,##0.0"/>
  </numFmts>
  <fonts count="6" x14ac:knownFonts="1"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37" fontId="0" fillId="0" borderId="0"/>
  </cellStyleXfs>
  <cellXfs count="97">
    <xf numFmtId="37" fontId="0" fillId="0" borderId="0" xfId="0"/>
    <xf numFmtId="37" fontId="1" fillId="0" borderId="0" xfId="0" applyFont="1" applyAlignment="1" applyProtection="1">
      <alignment horizontal="left" vertical="center"/>
    </xf>
    <xf numFmtId="37" fontId="1" fillId="0" borderId="0" xfId="0" applyFont="1" applyAlignment="1">
      <alignment vertical="center"/>
    </xf>
    <xf numFmtId="37" fontId="1" fillId="0" borderId="0" xfId="0" applyFont="1" applyAlignment="1" applyProtection="1">
      <alignment horizontal="center" vertical="center"/>
    </xf>
    <xf numFmtId="37" fontId="1" fillId="0" borderId="0" xfId="0" applyFont="1" applyAlignment="1">
      <alignment horizontal="right" vertical="center"/>
    </xf>
    <xf numFmtId="37" fontId="1" fillId="0" borderId="0" xfId="0" applyFont="1" applyAlignment="1">
      <alignment horizontal="center" vertical="center"/>
    </xf>
    <xf numFmtId="37" fontId="1" fillId="0" borderId="0" xfId="0" applyFont="1" applyAlignment="1">
      <alignment horizontal="left" vertical="center"/>
    </xf>
    <xf numFmtId="37" fontId="3" fillId="0" borderId="0" xfId="0" applyFont="1" applyAlignment="1">
      <alignment vertical="center"/>
    </xf>
    <xf numFmtId="37" fontId="3" fillId="0" borderId="0" xfId="0" applyFont="1" applyAlignment="1">
      <alignment horizontal="centerContinuous" vertical="center"/>
    </xf>
    <xf numFmtId="37" fontId="3" fillId="0" borderId="0" xfId="0" applyFont="1" applyAlignment="1" applyProtection="1">
      <alignment horizontal="centerContinuous" vertical="center"/>
    </xf>
    <xf numFmtId="37" fontId="3" fillId="0" borderId="0" xfId="0" applyFont="1" applyAlignment="1" applyProtection="1">
      <alignment horizontal="right" vertical="center"/>
    </xf>
    <xf numFmtId="37" fontId="3" fillId="0" borderId="8" xfId="0" applyFont="1" applyBorder="1" applyAlignment="1">
      <alignment horizontal="center" vertical="center"/>
    </xf>
    <xf numFmtId="37" fontId="3" fillId="0" borderId="9" xfId="0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37" fontId="3" fillId="0" borderId="0" xfId="0" applyFont="1" applyAlignment="1">
      <alignment horizontal="right" vertical="center"/>
    </xf>
    <xf numFmtId="37" fontId="3" fillId="0" borderId="0" xfId="0" applyFont="1" applyAlignment="1" applyProtection="1">
      <alignment horizontal="center" vertical="center"/>
    </xf>
    <xf numFmtId="37" fontId="3" fillId="0" borderId="11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37" fontId="3" fillId="0" borderId="12" xfId="0" applyFont="1" applyBorder="1" applyAlignment="1">
      <alignment horizontal="right" vertical="center"/>
    </xf>
    <xf numFmtId="37" fontId="3" fillId="0" borderId="0" xfId="0" applyFont="1" applyAlignment="1">
      <alignment horizontal="center" vertical="center"/>
    </xf>
    <xf numFmtId="37" fontId="3" fillId="0" borderId="0" xfId="0" applyFont="1" applyAlignment="1">
      <alignment horizontal="left" vertical="center"/>
    </xf>
    <xf numFmtId="37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>
      <alignment horizontal="center" vertical="center"/>
    </xf>
    <xf numFmtId="37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horizontal="left" vertical="center"/>
    </xf>
    <xf numFmtId="37" fontId="3" fillId="0" borderId="12" xfId="0" applyFont="1" applyBorder="1" applyAlignment="1">
      <alignment vertical="center"/>
    </xf>
    <xf numFmtId="37" fontId="3" fillId="0" borderId="0" xfId="0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37" fontId="5" fillId="0" borderId="13" xfId="0" applyFont="1" applyFill="1" applyBorder="1" applyAlignment="1">
      <alignment vertical="center"/>
    </xf>
    <xf numFmtId="37" fontId="5" fillId="0" borderId="13" xfId="0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>
      <alignment vertical="center"/>
    </xf>
    <xf numFmtId="37" fontId="5" fillId="0" borderId="14" xfId="0" applyFont="1" applyFill="1" applyBorder="1" applyAlignment="1">
      <alignment horizontal="right" vertical="center"/>
    </xf>
    <xf numFmtId="37" fontId="5" fillId="0" borderId="13" xfId="0" applyFont="1" applyFill="1" applyBorder="1" applyAlignment="1">
      <alignment horizontal="center" vertical="center"/>
    </xf>
    <xf numFmtId="37" fontId="5" fillId="0" borderId="13" xfId="0" applyFont="1" applyFill="1" applyBorder="1" applyAlignment="1">
      <alignment horizontal="left" vertical="center"/>
    </xf>
    <xf numFmtId="37" fontId="5" fillId="0" borderId="0" xfId="0" applyFont="1" applyFill="1" applyBorder="1" applyAlignment="1">
      <alignment vertical="center"/>
    </xf>
    <xf numFmtId="37" fontId="3" fillId="0" borderId="0" xfId="0" applyFont="1" applyAlignment="1" applyProtection="1">
      <alignment vertical="center"/>
      <protection locked="0"/>
    </xf>
    <xf numFmtId="37" fontId="1" fillId="0" borderId="0" xfId="0" applyFont="1" applyAlignment="1" applyProtection="1">
      <alignment horizontal="right" vertical="center"/>
    </xf>
    <xf numFmtId="177" fontId="3" fillId="0" borderId="0" xfId="0" applyNumberFormat="1" applyFont="1" applyAlignment="1" applyProtection="1">
      <alignment horizontal="right" vertical="center"/>
    </xf>
    <xf numFmtId="177" fontId="3" fillId="0" borderId="11" xfId="0" applyNumberFormat="1" applyFont="1" applyBorder="1" applyAlignment="1" applyProtection="1">
      <alignment horizontal="right" vertical="center"/>
    </xf>
    <xf numFmtId="37" fontId="3" fillId="0" borderId="0" xfId="0" applyFont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</xf>
    <xf numFmtId="37" fontId="3" fillId="0" borderId="12" xfId="0" applyFont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</xf>
    <xf numFmtId="37" fontId="3" fillId="0" borderId="1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12" xfId="0" applyFont="1" applyFill="1" applyBorder="1" applyAlignment="1" applyProtection="1">
      <alignment horizontal="right" vertical="center"/>
    </xf>
    <xf numFmtId="37" fontId="5" fillId="0" borderId="1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horizontal="right" vertical="center"/>
    </xf>
    <xf numFmtId="37" fontId="5" fillId="0" borderId="14" xfId="0" applyFont="1" applyFill="1" applyBorder="1" applyAlignment="1" applyProtection="1">
      <alignment horizontal="right" vertical="center"/>
    </xf>
    <xf numFmtId="37" fontId="3" fillId="0" borderId="0" xfId="0" applyFont="1" applyAlignment="1" applyProtection="1">
      <alignment horizontal="right" vertical="center"/>
      <protection locked="0"/>
    </xf>
    <xf numFmtId="178" fontId="3" fillId="0" borderId="0" xfId="0" applyNumberFormat="1" applyFont="1" applyAlignment="1" applyProtection="1">
      <alignment horizontal="right" vertical="center"/>
    </xf>
    <xf numFmtId="37" fontId="3" fillId="0" borderId="0" xfId="0" applyFont="1" applyAlignment="1" applyProtection="1">
      <alignment vertical="center"/>
    </xf>
    <xf numFmtId="37" fontId="3" fillId="0" borderId="3" xfId="0" applyFont="1" applyBorder="1" applyAlignment="1">
      <alignment horizontal="center" vertical="center"/>
    </xf>
    <xf numFmtId="37" fontId="0" fillId="0" borderId="4" xfId="0" applyFont="1" applyBorder="1" applyAlignment="1">
      <alignment horizontal="center" vertical="center"/>
    </xf>
    <xf numFmtId="37" fontId="0" fillId="0" borderId="5" xfId="0" applyFont="1" applyBorder="1" applyAlignment="1">
      <alignment horizontal="center" vertical="center"/>
    </xf>
    <xf numFmtId="37" fontId="3" fillId="0" borderId="6" xfId="0" applyFont="1" applyBorder="1" applyAlignment="1">
      <alignment horizontal="center" vertical="center"/>
    </xf>
    <xf numFmtId="37" fontId="0" fillId="0" borderId="1" xfId="0" applyFont="1" applyBorder="1" applyAlignment="1">
      <alignment horizontal="center" vertical="center"/>
    </xf>
    <xf numFmtId="37" fontId="0" fillId="0" borderId="10" xfId="0" applyFont="1" applyBorder="1" applyAlignment="1">
      <alignment horizontal="center" vertical="center"/>
    </xf>
    <xf numFmtId="37" fontId="0" fillId="0" borderId="7" xfId="0" applyFont="1" applyBorder="1" applyAlignment="1">
      <alignment horizontal="center" vertical="center"/>
    </xf>
    <xf numFmtId="37" fontId="3" fillId="0" borderId="1" xfId="0" applyFont="1" applyBorder="1" applyAlignment="1">
      <alignment horizontal="center" vertical="center"/>
    </xf>
    <xf numFmtId="37" fontId="0" fillId="0" borderId="2" xfId="0" applyFont="1" applyBorder="1" applyAlignment="1">
      <alignment horizontal="center" vertical="center"/>
    </xf>
    <xf numFmtId="37" fontId="0" fillId="0" borderId="8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shrinkToFit="1"/>
    </xf>
    <xf numFmtId="37" fontId="0" fillId="0" borderId="4" xfId="0" applyFont="1" applyBorder="1" applyAlignment="1">
      <alignment horizontal="center" vertical="center" shrinkToFit="1"/>
    </xf>
    <xf numFmtId="37" fontId="0" fillId="0" borderId="5" xfId="0" applyFont="1" applyBorder="1" applyAlignment="1">
      <alignment horizontal="center" vertical="center" shrinkToFit="1"/>
    </xf>
    <xf numFmtId="37" fontId="3" fillId="0" borderId="6" xfId="0" applyFont="1" applyBorder="1" applyAlignment="1" applyProtection="1">
      <alignment horizontal="center" vertical="center"/>
    </xf>
    <xf numFmtId="37" fontId="0" fillId="0" borderId="12" xfId="0" applyFont="1" applyBorder="1" applyAlignment="1">
      <alignment horizontal="center" vertical="center"/>
    </xf>
    <xf numFmtId="37" fontId="0" fillId="0" borderId="0" xfId="0" applyFont="1" applyAlignment="1">
      <alignment horizontal="center" vertical="center"/>
    </xf>
    <xf numFmtId="37" fontId="3" fillId="0" borderId="15" xfId="0" applyFont="1" applyBorder="1" applyAlignment="1">
      <alignment horizontal="center" vertical="center" wrapText="1"/>
    </xf>
    <xf numFmtId="37" fontId="0" fillId="0" borderId="16" xfId="0" applyFont="1" applyBorder="1" applyAlignment="1">
      <alignment horizontal="center" vertical="center" wrapText="1"/>
    </xf>
    <xf numFmtId="37" fontId="0" fillId="0" borderId="17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IV77"/>
  <sheetViews>
    <sheetView showGridLines="0" defaultGridColor="0" colorId="22" zoomScaleNormal="100" zoomScaleSheetLayoutView="150" workbookViewId="0"/>
  </sheetViews>
  <sheetFormatPr defaultColWidth="10.7109375" defaultRowHeight="11.25" x14ac:dyDescent="0.15"/>
  <cols>
    <col min="1" max="1" width="6.5703125" style="15" customWidth="1"/>
    <col min="2" max="2" width="4.7109375" style="7" bestFit="1" customWidth="1"/>
    <col min="3" max="3" width="3.7109375" style="15" bestFit="1" customWidth="1"/>
    <col min="4" max="4" width="6.42578125" style="7" bestFit="1" customWidth="1"/>
    <col min="5" max="25" width="7" style="7" customWidth="1"/>
    <col min="26" max="26" width="4.7109375" style="14" bestFit="1" customWidth="1"/>
    <col min="27" max="27" width="3.42578125" style="20" bestFit="1" customWidth="1"/>
    <col min="28" max="28" width="6.42578125" style="21" customWidth="1"/>
    <col min="29" max="29" width="6.42578125" style="15" customWidth="1"/>
    <col min="30" max="16384" width="10.7109375" style="7"/>
  </cols>
  <sheetData>
    <row r="1" spans="1:29" s="2" customFormat="1" ht="13.5" x14ac:dyDescent="0.15">
      <c r="A1" s="1" t="s">
        <v>0</v>
      </c>
      <c r="C1" s="3"/>
      <c r="Z1" s="4"/>
      <c r="AA1" s="5"/>
      <c r="AB1" s="6"/>
      <c r="AC1" s="3"/>
    </row>
    <row r="2" spans="1:29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 t="s">
        <v>1</v>
      </c>
    </row>
    <row r="3" spans="1:29" ht="24.95" customHeight="1" x14ac:dyDescent="0.15">
      <c r="A3" s="84" t="s">
        <v>2</v>
      </c>
      <c r="B3" s="81"/>
      <c r="C3" s="81"/>
      <c r="D3" s="85"/>
      <c r="E3" s="77" t="s">
        <v>3</v>
      </c>
      <c r="F3" s="78"/>
      <c r="G3" s="79"/>
      <c r="H3" s="77" t="s">
        <v>4</v>
      </c>
      <c r="I3" s="78"/>
      <c r="J3" s="79"/>
      <c r="K3" s="87" t="s">
        <v>5</v>
      </c>
      <c r="L3" s="88"/>
      <c r="M3" s="89"/>
      <c r="N3" s="87" t="s">
        <v>6</v>
      </c>
      <c r="O3" s="88"/>
      <c r="P3" s="89"/>
      <c r="Q3" s="77" t="s">
        <v>7</v>
      </c>
      <c r="R3" s="78"/>
      <c r="S3" s="79"/>
      <c r="T3" s="77" t="s">
        <v>8</v>
      </c>
      <c r="U3" s="78"/>
      <c r="V3" s="79"/>
      <c r="W3" s="77" t="s">
        <v>9</v>
      </c>
      <c r="X3" s="78"/>
      <c r="Y3" s="79"/>
      <c r="Z3" s="80" t="s">
        <v>10</v>
      </c>
      <c r="AA3" s="81"/>
      <c r="AB3" s="81"/>
      <c r="AC3" s="81"/>
    </row>
    <row r="4" spans="1:29" ht="24.95" customHeight="1" x14ac:dyDescent="0.15">
      <c r="A4" s="83"/>
      <c r="B4" s="83"/>
      <c r="C4" s="83"/>
      <c r="D4" s="86"/>
      <c r="E4" s="11" t="s">
        <v>11</v>
      </c>
      <c r="F4" s="11" t="s">
        <v>12</v>
      </c>
      <c r="G4" s="11" t="s">
        <v>13</v>
      </c>
      <c r="H4" s="11" t="s">
        <v>11</v>
      </c>
      <c r="I4" s="11" t="s">
        <v>12</v>
      </c>
      <c r="J4" s="11" t="s">
        <v>13</v>
      </c>
      <c r="K4" s="11" t="s">
        <v>11</v>
      </c>
      <c r="L4" s="11" t="s">
        <v>12</v>
      </c>
      <c r="M4" s="11" t="s">
        <v>13</v>
      </c>
      <c r="N4" s="12" t="s">
        <v>11</v>
      </c>
      <c r="O4" s="11" t="s">
        <v>12</v>
      </c>
      <c r="P4" s="11" t="s">
        <v>13</v>
      </c>
      <c r="Q4" s="11" t="s">
        <v>11</v>
      </c>
      <c r="R4" s="11" t="s">
        <v>12</v>
      </c>
      <c r="S4" s="11" t="s">
        <v>13</v>
      </c>
      <c r="T4" s="11" t="s">
        <v>11</v>
      </c>
      <c r="U4" s="11" t="s">
        <v>12</v>
      </c>
      <c r="V4" s="11" t="s">
        <v>13</v>
      </c>
      <c r="W4" s="11" t="s">
        <v>11</v>
      </c>
      <c r="X4" s="11" t="s">
        <v>12</v>
      </c>
      <c r="Y4" s="11" t="s">
        <v>13</v>
      </c>
      <c r="Z4" s="82"/>
      <c r="AA4" s="83"/>
      <c r="AB4" s="83"/>
      <c r="AC4" s="83"/>
    </row>
    <row r="5" spans="1:29" ht="12" customHeight="1" x14ac:dyDescent="0.15">
      <c r="A5" s="13">
        <v>1950</v>
      </c>
      <c r="B5" s="14" t="s">
        <v>14</v>
      </c>
      <c r="C5" s="15">
        <v>25</v>
      </c>
      <c r="D5" s="16" t="s">
        <v>15</v>
      </c>
      <c r="E5" s="17">
        <f t="shared" ref="E5:E68" si="0">F5+G5</f>
        <v>2981</v>
      </c>
      <c r="F5" s="18">
        <v>2351</v>
      </c>
      <c r="G5" s="18">
        <v>630</v>
      </c>
      <c r="H5" s="17">
        <f t="shared" ref="H5:H64" si="1">I5+J5</f>
        <v>837</v>
      </c>
      <c r="I5" s="18">
        <v>737</v>
      </c>
      <c r="J5" s="18">
        <v>100</v>
      </c>
      <c r="K5" s="17" t="s">
        <v>16</v>
      </c>
      <c r="L5" s="17" t="s">
        <v>16</v>
      </c>
      <c r="M5" s="17" t="s">
        <v>16</v>
      </c>
      <c r="N5" s="17" t="s">
        <v>16</v>
      </c>
      <c r="O5" s="17" t="s">
        <v>16</v>
      </c>
      <c r="P5" s="17" t="s">
        <v>16</v>
      </c>
      <c r="Q5" s="17">
        <f t="shared" ref="Q5:Q64" si="2">R5+S5</f>
        <v>1490</v>
      </c>
      <c r="R5" s="18">
        <v>1201</v>
      </c>
      <c r="S5" s="18">
        <v>289</v>
      </c>
      <c r="T5" s="17" t="s">
        <v>16</v>
      </c>
      <c r="U5" s="17" t="s">
        <v>16</v>
      </c>
      <c r="V5" s="17" t="s">
        <v>16</v>
      </c>
      <c r="W5" s="17">
        <f t="shared" ref="W5:W64" si="3">X5+Y5</f>
        <v>542</v>
      </c>
      <c r="X5" s="18">
        <v>311</v>
      </c>
      <c r="Y5" s="18">
        <v>231</v>
      </c>
      <c r="Z5" s="19" t="str">
        <f t="shared" ref="Z5:Z51" si="4">IF(+B5&lt;&gt;"",+B5,"")</f>
        <v>昭和</v>
      </c>
      <c r="AA5" s="20">
        <f t="shared" ref="AA5:AA64" si="5">C5</f>
        <v>25</v>
      </c>
      <c r="AB5" s="21" t="str">
        <f t="shared" ref="AB5:AB64" si="6">IF(+D5&lt;&gt;"",+D5,"")</f>
        <v>年３月</v>
      </c>
      <c r="AC5" s="13">
        <f t="shared" ref="AC5:AC55" si="7">A5</f>
        <v>1950</v>
      </c>
    </row>
    <row r="6" spans="1:29" ht="12" customHeight="1" x14ac:dyDescent="0.15">
      <c r="A6" s="13">
        <v>1951</v>
      </c>
      <c r="B6" s="14"/>
      <c r="C6" s="15" t="s">
        <v>17</v>
      </c>
      <c r="D6" s="16"/>
      <c r="E6" s="17">
        <f>F6+G6</f>
        <v>5877</v>
      </c>
      <c r="F6" s="18">
        <v>3502</v>
      </c>
      <c r="G6" s="18">
        <v>2375</v>
      </c>
      <c r="H6" s="17">
        <f>I6+J6</f>
        <v>1084</v>
      </c>
      <c r="I6" s="18">
        <v>885</v>
      </c>
      <c r="J6" s="18">
        <v>199</v>
      </c>
      <c r="K6" s="17" t="s">
        <v>16</v>
      </c>
      <c r="L6" s="17" t="s">
        <v>16</v>
      </c>
      <c r="M6" s="17" t="s">
        <v>16</v>
      </c>
      <c r="N6" s="17" t="s">
        <v>16</v>
      </c>
      <c r="O6" s="17" t="s">
        <v>16</v>
      </c>
      <c r="P6" s="17" t="s">
        <v>16</v>
      </c>
      <c r="Q6" s="17">
        <f>R6+S6</f>
        <v>2712</v>
      </c>
      <c r="R6" s="18">
        <v>1812</v>
      </c>
      <c r="S6" s="18">
        <v>900</v>
      </c>
      <c r="T6" s="17" t="s">
        <v>16</v>
      </c>
      <c r="U6" s="17" t="s">
        <v>16</v>
      </c>
      <c r="V6" s="17" t="s">
        <v>16</v>
      </c>
      <c r="W6" s="17">
        <f>X6+Y6</f>
        <v>1830</v>
      </c>
      <c r="X6" s="18">
        <v>717</v>
      </c>
      <c r="Y6" s="18">
        <v>1113</v>
      </c>
      <c r="Z6" s="19" t="str">
        <f>IF(+B6&lt;&gt;"",+B6,"")</f>
        <v/>
      </c>
      <c r="AA6" s="20" t="str">
        <f>C6</f>
        <v>26</v>
      </c>
      <c r="AB6" s="21" t="str">
        <f>IF(+D6&lt;&gt;"",+D6,"")</f>
        <v/>
      </c>
      <c r="AC6" s="13">
        <f>A6</f>
        <v>1951</v>
      </c>
    </row>
    <row r="7" spans="1:29" ht="12" customHeight="1" x14ac:dyDescent="0.15">
      <c r="A7" s="13">
        <v>1952</v>
      </c>
      <c r="B7" s="20"/>
      <c r="C7" s="15" t="s">
        <v>18</v>
      </c>
      <c r="D7" s="22"/>
      <c r="E7" s="17">
        <f t="shared" si="0"/>
        <v>7659</v>
      </c>
      <c r="F7" s="18">
        <v>4537</v>
      </c>
      <c r="G7" s="18">
        <v>3122</v>
      </c>
      <c r="H7" s="17">
        <f t="shared" si="1"/>
        <v>1290</v>
      </c>
      <c r="I7" s="18">
        <v>1048</v>
      </c>
      <c r="J7" s="18">
        <v>242</v>
      </c>
      <c r="K7" s="17" t="s">
        <v>16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17">
        <f t="shared" si="2"/>
        <v>3982</v>
      </c>
      <c r="R7" s="18">
        <v>2475</v>
      </c>
      <c r="S7" s="18">
        <v>1507</v>
      </c>
      <c r="T7" s="17" t="s">
        <v>16</v>
      </c>
      <c r="U7" s="17" t="s">
        <v>16</v>
      </c>
      <c r="V7" s="17" t="s">
        <v>16</v>
      </c>
      <c r="W7" s="17">
        <f t="shared" si="3"/>
        <v>1691</v>
      </c>
      <c r="X7" s="18">
        <v>644</v>
      </c>
      <c r="Y7" s="18">
        <v>1047</v>
      </c>
      <c r="Z7" s="19" t="str">
        <f t="shared" si="4"/>
        <v/>
      </c>
      <c r="AA7" s="20" t="str">
        <f t="shared" si="5"/>
        <v>27</v>
      </c>
      <c r="AB7" s="21" t="str">
        <f t="shared" si="6"/>
        <v/>
      </c>
      <c r="AC7" s="13">
        <f t="shared" si="7"/>
        <v>1952</v>
      </c>
    </row>
    <row r="8" spans="1:29" ht="12" customHeight="1" x14ac:dyDescent="0.15">
      <c r="A8" s="13">
        <v>1953</v>
      </c>
      <c r="B8" s="20"/>
      <c r="C8" s="15" t="s">
        <v>19</v>
      </c>
      <c r="D8" s="22"/>
      <c r="E8" s="17">
        <f t="shared" si="0"/>
        <v>7488</v>
      </c>
      <c r="F8" s="18">
        <v>4431</v>
      </c>
      <c r="G8" s="18">
        <v>3057</v>
      </c>
      <c r="H8" s="17">
        <f t="shared" si="1"/>
        <v>1238</v>
      </c>
      <c r="I8" s="18">
        <v>910</v>
      </c>
      <c r="J8" s="18">
        <v>328</v>
      </c>
      <c r="K8" s="17" t="s">
        <v>16</v>
      </c>
      <c r="L8" s="17" t="s">
        <v>16</v>
      </c>
      <c r="M8" s="17" t="s">
        <v>16</v>
      </c>
      <c r="N8" s="17" t="s">
        <v>16</v>
      </c>
      <c r="O8" s="17" t="s">
        <v>16</v>
      </c>
      <c r="P8" s="17" t="s">
        <v>16</v>
      </c>
      <c r="Q8" s="17">
        <f t="shared" si="2"/>
        <v>3977</v>
      </c>
      <c r="R8" s="18">
        <v>2727</v>
      </c>
      <c r="S8" s="18">
        <v>1250</v>
      </c>
      <c r="T8" s="17" t="s">
        <v>16</v>
      </c>
      <c r="U8" s="17" t="s">
        <v>16</v>
      </c>
      <c r="V8" s="17" t="s">
        <v>16</v>
      </c>
      <c r="W8" s="17">
        <f t="shared" si="3"/>
        <v>1795</v>
      </c>
      <c r="X8" s="18">
        <v>600</v>
      </c>
      <c r="Y8" s="18">
        <v>1195</v>
      </c>
      <c r="Z8" s="19" t="str">
        <f t="shared" si="4"/>
        <v/>
      </c>
      <c r="AA8" s="20" t="str">
        <f t="shared" si="5"/>
        <v>28</v>
      </c>
      <c r="AB8" s="21" t="str">
        <f t="shared" si="6"/>
        <v/>
      </c>
      <c r="AC8" s="13">
        <f t="shared" si="7"/>
        <v>1953</v>
      </c>
    </row>
    <row r="9" spans="1:29" ht="12" customHeight="1" x14ac:dyDescent="0.15">
      <c r="A9" s="13">
        <v>1954</v>
      </c>
      <c r="B9" s="20"/>
      <c r="C9" s="15" t="s">
        <v>20</v>
      </c>
      <c r="D9" s="22"/>
      <c r="E9" s="17">
        <f t="shared" si="0"/>
        <v>8759</v>
      </c>
      <c r="F9" s="18">
        <v>4865</v>
      </c>
      <c r="G9" s="18">
        <v>3894</v>
      </c>
      <c r="H9" s="17">
        <f t="shared" si="1"/>
        <v>1269</v>
      </c>
      <c r="I9" s="18">
        <v>914</v>
      </c>
      <c r="J9" s="18">
        <v>355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>
        <f t="shared" si="2"/>
        <v>4314</v>
      </c>
      <c r="R9" s="18">
        <v>2867</v>
      </c>
      <c r="S9" s="18">
        <v>1447</v>
      </c>
      <c r="T9" s="17" t="s">
        <v>16</v>
      </c>
      <c r="U9" s="17" t="s">
        <v>16</v>
      </c>
      <c r="V9" s="17" t="s">
        <v>16</v>
      </c>
      <c r="W9" s="17">
        <f t="shared" si="3"/>
        <v>2503</v>
      </c>
      <c r="X9" s="18">
        <v>769</v>
      </c>
      <c r="Y9" s="18">
        <v>1734</v>
      </c>
      <c r="Z9" s="19" t="str">
        <f t="shared" si="4"/>
        <v/>
      </c>
      <c r="AA9" s="20" t="str">
        <f t="shared" si="5"/>
        <v>29</v>
      </c>
      <c r="AB9" s="21" t="str">
        <f t="shared" si="6"/>
        <v/>
      </c>
      <c r="AC9" s="13">
        <f t="shared" si="7"/>
        <v>1954</v>
      </c>
    </row>
    <row r="10" spans="1:29" ht="12" customHeight="1" x14ac:dyDescent="0.15">
      <c r="A10" s="13">
        <v>1955</v>
      </c>
      <c r="B10" s="20"/>
      <c r="C10" s="15" t="s">
        <v>21</v>
      </c>
      <c r="D10" s="22"/>
      <c r="E10" s="17">
        <f t="shared" si="0"/>
        <v>9184</v>
      </c>
      <c r="F10" s="18">
        <v>5028</v>
      </c>
      <c r="G10" s="18">
        <v>4156</v>
      </c>
      <c r="H10" s="17">
        <f t="shared" si="1"/>
        <v>1222</v>
      </c>
      <c r="I10" s="18">
        <v>824</v>
      </c>
      <c r="J10" s="18">
        <v>398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>
        <f t="shared" si="2"/>
        <v>4662</v>
      </c>
      <c r="R10" s="18">
        <v>3081</v>
      </c>
      <c r="S10" s="18">
        <v>1581</v>
      </c>
      <c r="T10" s="17" t="s">
        <v>16</v>
      </c>
      <c r="U10" s="17" t="s">
        <v>16</v>
      </c>
      <c r="V10" s="17" t="s">
        <v>16</v>
      </c>
      <c r="W10" s="17">
        <f t="shared" si="3"/>
        <v>3174</v>
      </c>
      <c r="X10" s="18">
        <v>1054</v>
      </c>
      <c r="Y10" s="18">
        <v>2120</v>
      </c>
      <c r="Z10" s="19" t="str">
        <f t="shared" si="4"/>
        <v/>
      </c>
      <c r="AA10" s="20" t="str">
        <f t="shared" si="5"/>
        <v>30</v>
      </c>
      <c r="AB10" s="21" t="str">
        <f t="shared" si="6"/>
        <v/>
      </c>
      <c r="AC10" s="13">
        <f t="shared" si="7"/>
        <v>1955</v>
      </c>
    </row>
    <row r="11" spans="1:29" ht="12" customHeight="1" x14ac:dyDescent="0.15">
      <c r="A11" s="13">
        <v>1956</v>
      </c>
      <c r="B11" s="20"/>
      <c r="C11" s="15" t="s">
        <v>22</v>
      </c>
      <c r="D11" s="22"/>
      <c r="E11" s="17">
        <f t="shared" si="0"/>
        <v>9717</v>
      </c>
      <c r="F11" s="18">
        <v>5143</v>
      </c>
      <c r="G11" s="18">
        <v>4574</v>
      </c>
      <c r="H11" s="17">
        <f t="shared" si="1"/>
        <v>1655</v>
      </c>
      <c r="I11" s="18">
        <v>1047</v>
      </c>
      <c r="J11" s="18">
        <v>608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>
        <f t="shared" si="2"/>
        <v>5593</v>
      </c>
      <c r="R11" s="18">
        <v>3391</v>
      </c>
      <c r="S11" s="18">
        <v>2202</v>
      </c>
      <c r="T11" s="17" t="s">
        <v>16</v>
      </c>
      <c r="U11" s="17" t="s">
        <v>16</v>
      </c>
      <c r="V11" s="17" t="s">
        <v>16</v>
      </c>
      <c r="W11" s="17">
        <f t="shared" si="3"/>
        <v>2123</v>
      </c>
      <c r="X11" s="18">
        <v>544</v>
      </c>
      <c r="Y11" s="18">
        <v>1579</v>
      </c>
      <c r="Z11" s="19" t="str">
        <f t="shared" si="4"/>
        <v/>
      </c>
      <c r="AA11" s="20" t="str">
        <f t="shared" si="5"/>
        <v>31</v>
      </c>
      <c r="AB11" s="21" t="str">
        <f t="shared" si="6"/>
        <v/>
      </c>
      <c r="AC11" s="13">
        <f t="shared" si="7"/>
        <v>1956</v>
      </c>
    </row>
    <row r="12" spans="1:29" ht="12" customHeight="1" x14ac:dyDescent="0.15">
      <c r="A12" s="13">
        <v>1957</v>
      </c>
      <c r="B12" s="20"/>
      <c r="C12" s="15" t="s">
        <v>23</v>
      </c>
      <c r="D12" s="22"/>
      <c r="E12" s="17">
        <f t="shared" si="0"/>
        <v>8949</v>
      </c>
      <c r="F12" s="18">
        <v>4964</v>
      </c>
      <c r="G12" s="18">
        <v>3985</v>
      </c>
      <c r="H12" s="17">
        <f t="shared" si="1"/>
        <v>1303</v>
      </c>
      <c r="I12" s="18">
        <v>849</v>
      </c>
      <c r="J12" s="18">
        <v>454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 t="s">
        <v>16</v>
      </c>
      <c r="Q12" s="17">
        <f t="shared" si="2"/>
        <v>5519</v>
      </c>
      <c r="R12" s="18">
        <v>3479</v>
      </c>
      <c r="S12" s="18">
        <v>2040</v>
      </c>
      <c r="T12" s="17" t="s">
        <v>16</v>
      </c>
      <c r="U12" s="17" t="s">
        <v>16</v>
      </c>
      <c r="V12" s="17" t="s">
        <v>16</v>
      </c>
      <c r="W12" s="17">
        <f t="shared" si="3"/>
        <v>1822</v>
      </c>
      <c r="X12" s="18">
        <v>537</v>
      </c>
      <c r="Y12" s="18">
        <v>1285</v>
      </c>
      <c r="Z12" s="19" t="str">
        <f t="shared" si="4"/>
        <v/>
      </c>
      <c r="AA12" s="20" t="str">
        <f t="shared" si="5"/>
        <v>32</v>
      </c>
      <c r="AB12" s="21" t="str">
        <f t="shared" si="6"/>
        <v/>
      </c>
      <c r="AC12" s="13">
        <f t="shared" si="7"/>
        <v>1957</v>
      </c>
    </row>
    <row r="13" spans="1:29" ht="12" customHeight="1" x14ac:dyDescent="0.15">
      <c r="A13" s="13">
        <v>1958</v>
      </c>
      <c r="B13" s="20"/>
      <c r="C13" s="15" t="s">
        <v>24</v>
      </c>
      <c r="D13" s="22"/>
      <c r="E13" s="17">
        <f t="shared" si="0"/>
        <v>9432</v>
      </c>
      <c r="F13" s="18">
        <v>5019</v>
      </c>
      <c r="G13" s="18">
        <v>4413</v>
      </c>
      <c r="H13" s="17">
        <f t="shared" si="1"/>
        <v>1287</v>
      </c>
      <c r="I13" s="18">
        <v>783</v>
      </c>
      <c r="J13" s="18">
        <v>504</v>
      </c>
      <c r="K13" s="17" t="s">
        <v>16</v>
      </c>
      <c r="L13" s="17" t="s">
        <v>16</v>
      </c>
      <c r="M13" s="17" t="s">
        <v>16</v>
      </c>
      <c r="N13" s="17" t="s">
        <v>16</v>
      </c>
      <c r="O13" s="17" t="s">
        <v>16</v>
      </c>
      <c r="P13" s="17" t="s">
        <v>16</v>
      </c>
      <c r="Q13" s="17">
        <f t="shared" si="2"/>
        <v>5850</v>
      </c>
      <c r="R13" s="18">
        <v>3381</v>
      </c>
      <c r="S13" s="18">
        <v>2469</v>
      </c>
      <c r="T13" s="17" t="s">
        <v>16</v>
      </c>
      <c r="U13" s="17" t="s">
        <v>16</v>
      </c>
      <c r="V13" s="17" t="s">
        <v>16</v>
      </c>
      <c r="W13" s="17">
        <f t="shared" si="3"/>
        <v>1940</v>
      </c>
      <c r="X13" s="18">
        <v>667</v>
      </c>
      <c r="Y13" s="18">
        <v>1273</v>
      </c>
      <c r="Z13" s="19" t="str">
        <f t="shared" si="4"/>
        <v/>
      </c>
      <c r="AA13" s="20" t="str">
        <f t="shared" si="5"/>
        <v>33</v>
      </c>
      <c r="AB13" s="21" t="str">
        <f t="shared" si="6"/>
        <v/>
      </c>
      <c r="AC13" s="13">
        <f t="shared" si="7"/>
        <v>1958</v>
      </c>
    </row>
    <row r="14" spans="1:29" ht="12" customHeight="1" x14ac:dyDescent="0.15">
      <c r="A14" s="13">
        <v>1959</v>
      </c>
      <c r="B14" s="20"/>
      <c r="C14" s="15" t="s">
        <v>25</v>
      </c>
      <c r="D14" s="22"/>
      <c r="E14" s="17">
        <f t="shared" si="0"/>
        <v>10616</v>
      </c>
      <c r="F14" s="18">
        <v>5608</v>
      </c>
      <c r="G14" s="18">
        <v>5008</v>
      </c>
      <c r="H14" s="17">
        <f t="shared" si="1"/>
        <v>1506</v>
      </c>
      <c r="I14" s="18">
        <v>1025</v>
      </c>
      <c r="J14" s="18">
        <v>481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 t="s">
        <v>16</v>
      </c>
      <c r="Q14" s="17">
        <f t="shared" si="2"/>
        <v>6557</v>
      </c>
      <c r="R14" s="18">
        <v>3692</v>
      </c>
      <c r="S14" s="18">
        <v>2865</v>
      </c>
      <c r="T14" s="17" t="s">
        <v>16</v>
      </c>
      <c r="U14" s="17" t="s">
        <v>16</v>
      </c>
      <c r="V14" s="17" t="s">
        <v>16</v>
      </c>
      <c r="W14" s="17">
        <f t="shared" si="3"/>
        <v>2034</v>
      </c>
      <c r="X14" s="18">
        <v>659</v>
      </c>
      <c r="Y14" s="18">
        <v>1375</v>
      </c>
      <c r="Z14" s="19" t="str">
        <f t="shared" si="4"/>
        <v/>
      </c>
      <c r="AA14" s="20" t="str">
        <f t="shared" si="5"/>
        <v>34</v>
      </c>
      <c r="AB14" s="21" t="str">
        <f t="shared" si="6"/>
        <v/>
      </c>
      <c r="AC14" s="13">
        <f t="shared" si="7"/>
        <v>1959</v>
      </c>
    </row>
    <row r="15" spans="1:29" ht="12" customHeight="1" x14ac:dyDescent="0.15">
      <c r="A15" s="13">
        <v>1960</v>
      </c>
      <c r="B15" s="20"/>
      <c r="C15" s="15" t="s">
        <v>26</v>
      </c>
      <c r="D15" s="22"/>
      <c r="E15" s="17">
        <f t="shared" si="0"/>
        <v>11880</v>
      </c>
      <c r="F15" s="18">
        <v>6216</v>
      </c>
      <c r="G15" s="18">
        <v>5664</v>
      </c>
      <c r="H15" s="17">
        <f t="shared" si="1"/>
        <v>1726</v>
      </c>
      <c r="I15" s="18">
        <v>1107</v>
      </c>
      <c r="J15" s="18">
        <v>619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>
        <f t="shared" si="2"/>
        <v>7817</v>
      </c>
      <c r="R15" s="18">
        <v>4260</v>
      </c>
      <c r="S15" s="18">
        <v>3557</v>
      </c>
      <c r="T15" s="17" t="s">
        <v>16</v>
      </c>
      <c r="U15" s="17" t="s">
        <v>16</v>
      </c>
      <c r="V15" s="17" t="s">
        <v>16</v>
      </c>
      <c r="W15" s="17">
        <f t="shared" si="3"/>
        <v>2037</v>
      </c>
      <c r="X15" s="18">
        <v>691</v>
      </c>
      <c r="Y15" s="18">
        <v>1346</v>
      </c>
      <c r="Z15" s="19" t="str">
        <f t="shared" si="4"/>
        <v/>
      </c>
      <c r="AA15" s="20" t="str">
        <f t="shared" si="5"/>
        <v>35</v>
      </c>
      <c r="AB15" s="21" t="str">
        <f t="shared" si="6"/>
        <v/>
      </c>
      <c r="AC15" s="13">
        <f t="shared" si="7"/>
        <v>1960</v>
      </c>
    </row>
    <row r="16" spans="1:29" ht="12" customHeight="1" x14ac:dyDescent="0.15">
      <c r="A16" s="13">
        <v>1961</v>
      </c>
      <c r="B16" s="20"/>
      <c r="C16" s="15" t="s">
        <v>27</v>
      </c>
      <c r="D16" s="22"/>
      <c r="E16" s="17">
        <f t="shared" si="0"/>
        <v>11774</v>
      </c>
      <c r="F16" s="18">
        <v>5941</v>
      </c>
      <c r="G16" s="18">
        <v>5833</v>
      </c>
      <c r="H16" s="17">
        <f t="shared" si="1"/>
        <v>1861</v>
      </c>
      <c r="I16" s="18">
        <v>1058</v>
      </c>
      <c r="J16" s="18">
        <v>803</v>
      </c>
      <c r="K16" s="17" t="s">
        <v>16</v>
      </c>
      <c r="L16" s="17" t="s">
        <v>16</v>
      </c>
      <c r="M16" s="17" t="s">
        <v>16</v>
      </c>
      <c r="N16" s="17" t="s">
        <v>16</v>
      </c>
      <c r="O16" s="17" t="s">
        <v>16</v>
      </c>
      <c r="P16" s="17" t="s">
        <v>16</v>
      </c>
      <c r="Q16" s="17">
        <f t="shared" si="2"/>
        <v>8120</v>
      </c>
      <c r="R16" s="18">
        <v>4111</v>
      </c>
      <c r="S16" s="18">
        <v>4009</v>
      </c>
      <c r="T16" s="17" t="s">
        <v>16</v>
      </c>
      <c r="U16" s="17" t="s">
        <v>16</v>
      </c>
      <c r="V16" s="17" t="s">
        <v>16</v>
      </c>
      <c r="W16" s="17">
        <f t="shared" si="3"/>
        <v>1660</v>
      </c>
      <c r="X16" s="18">
        <v>708</v>
      </c>
      <c r="Y16" s="18">
        <v>952</v>
      </c>
      <c r="Z16" s="19" t="str">
        <f t="shared" si="4"/>
        <v/>
      </c>
      <c r="AA16" s="20" t="str">
        <f t="shared" si="5"/>
        <v>36</v>
      </c>
      <c r="AB16" s="21" t="str">
        <f t="shared" si="6"/>
        <v/>
      </c>
      <c r="AC16" s="13">
        <f t="shared" si="7"/>
        <v>1961</v>
      </c>
    </row>
    <row r="17" spans="1:29" ht="12" customHeight="1" x14ac:dyDescent="0.15">
      <c r="A17" s="13">
        <v>1962</v>
      </c>
      <c r="B17" s="20"/>
      <c r="C17" s="15" t="s">
        <v>28</v>
      </c>
      <c r="D17" s="22"/>
      <c r="E17" s="17">
        <f t="shared" si="0"/>
        <v>12154</v>
      </c>
      <c r="F17" s="18">
        <v>5928</v>
      </c>
      <c r="G17" s="18">
        <v>6226</v>
      </c>
      <c r="H17" s="17">
        <f t="shared" si="1"/>
        <v>2105</v>
      </c>
      <c r="I17" s="18">
        <v>1202</v>
      </c>
      <c r="J17" s="18">
        <v>903</v>
      </c>
      <c r="K17" s="17" t="s">
        <v>16</v>
      </c>
      <c r="L17" s="17" t="s">
        <v>16</v>
      </c>
      <c r="M17" s="17" t="s">
        <v>16</v>
      </c>
      <c r="N17" s="17" t="s">
        <v>16</v>
      </c>
      <c r="O17" s="17" t="s">
        <v>16</v>
      </c>
      <c r="P17" s="17" t="s">
        <v>16</v>
      </c>
      <c r="Q17" s="17">
        <f t="shared" si="2"/>
        <v>8396</v>
      </c>
      <c r="R17" s="18">
        <v>4019</v>
      </c>
      <c r="S17" s="18">
        <v>4377</v>
      </c>
      <c r="T17" s="17" t="s">
        <v>16</v>
      </c>
      <c r="U17" s="17" t="s">
        <v>16</v>
      </c>
      <c r="V17" s="17" t="s">
        <v>16</v>
      </c>
      <c r="W17" s="17">
        <f t="shared" si="3"/>
        <v>1554</v>
      </c>
      <c r="X17" s="18">
        <v>674</v>
      </c>
      <c r="Y17" s="18">
        <v>880</v>
      </c>
      <c r="Z17" s="19" t="str">
        <f t="shared" si="4"/>
        <v/>
      </c>
      <c r="AA17" s="20" t="str">
        <f t="shared" si="5"/>
        <v>37</v>
      </c>
      <c r="AB17" s="21" t="str">
        <f t="shared" si="6"/>
        <v/>
      </c>
      <c r="AC17" s="13">
        <f t="shared" si="7"/>
        <v>1962</v>
      </c>
    </row>
    <row r="18" spans="1:29" ht="12" customHeight="1" x14ac:dyDescent="0.15">
      <c r="A18" s="13">
        <v>1963</v>
      </c>
      <c r="B18" s="20"/>
      <c r="C18" s="15" t="s">
        <v>29</v>
      </c>
      <c r="D18" s="22"/>
      <c r="E18" s="17">
        <f t="shared" si="0"/>
        <v>11830</v>
      </c>
      <c r="F18" s="18">
        <v>5735</v>
      </c>
      <c r="G18" s="18">
        <v>6095</v>
      </c>
      <c r="H18" s="17">
        <f t="shared" si="1"/>
        <v>2144</v>
      </c>
      <c r="I18" s="18">
        <v>1187</v>
      </c>
      <c r="J18" s="18">
        <v>957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17">
        <f t="shared" si="2"/>
        <v>8236</v>
      </c>
      <c r="R18" s="18">
        <v>3971</v>
      </c>
      <c r="S18" s="18">
        <v>4265</v>
      </c>
      <c r="T18" s="17" t="s">
        <v>16</v>
      </c>
      <c r="U18" s="17" t="s">
        <v>16</v>
      </c>
      <c r="V18" s="17" t="s">
        <v>16</v>
      </c>
      <c r="W18" s="17">
        <f t="shared" si="3"/>
        <v>809</v>
      </c>
      <c r="X18" s="18">
        <v>332</v>
      </c>
      <c r="Y18" s="18">
        <v>477</v>
      </c>
      <c r="Z18" s="19" t="str">
        <f t="shared" si="4"/>
        <v/>
      </c>
      <c r="AA18" s="20" t="str">
        <f t="shared" si="5"/>
        <v>38</v>
      </c>
      <c r="AB18" s="21" t="str">
        <f t="shared" si="6"/>
        <v/>
      </c>
      <c r="AC18" s="13">
        <f t="shared" si="7"/>
        <v>1963</v>
      </c>
    </row>
    <row r="19" spans="1:29" ht="12" customHeight="1" x14ac:dyDescent="0.15">
      <c r="A19" s="13">
        <v>1964</v>
      </c>
      <c r="B19" s="20"/>
      <c r="C19" s="15" t="s">
        <v>30</v>
      </c>
      <c r="D19" s="22"/>
      <c r="E19" s="17">
        <f t="shared" si="0"/>
        <v>9624</v>
      </c>
      <c r="F19" s="18">
        <v>4742</v>
      </c>
      <c r="G19" s="18">
        <v>4882</v>
      </c>
      <c r="H19" s="17">
        <f t="shared" si="1"/>
        <v>2279</v>
      </c>
      <c r="I19" s="18">
        <v>1268</v>
      </c>
      <c r="J19" s="18">
        <v>1011</v>
      </c>
      <c r="K19" s="17" t="s">
        <v>16</v>
      </c>
      <c r="L19" s="17" t="s">
        <v>16</v>
      </c>
      <c r="M19" s="17" t="s">
        <v>16</v>
      </c>
      <c r="N19" s="17" t="s">
        <v>16</v>
      </c>
      <c r="O19" s="17" t="s">
        <v>16</v>
      </c>
      <c r="P19" s="17" t="s">
        <v>16</v>
      </c>
      <c r="Q19" s="17">
        <f t="shared" si="2"/>
        <v>6463</v>
      </c>
      <c r="R19" s="18">
        <v>3082</v>
      </c>
      <c r="S19" s="18">
        <v>3381</v>
      </c>
      <c r="T19" s="17" t="s">
        <v>16</v>
      </c>
      <c r="U19" s="17" t="s">
        <v>16</v>
      </c>
      <c r="V19" s="17" t="s">
        <v>16</v>
      </c>
      <c r="W19" s="17">
        <f t="shared" si="3"/>
        <v>822</v>
      </c>
      <c r="X19" s="18">
        <v>366</v>
      </c>
      <c r="Y19" s="18">
        <v>456</v>
      </c>
      <c r="Z19" s="19" t="str">
        <f t="shared" si="4"/>
        <v/>
      </c>
      <c r="AA19" s="20" t="str">
        <f t="shared" si="5"/>
        <v>39</v>
      </c>
      <c r="AB19" s="21" t="str">
        <f t="shared" si="6"/>
        <v/>
      </c>
      <c r="AC19" s="13">
        <f t="shared" si="7"/>
        <v>1964</v>
      </c>
    </row>
    <row r="20" spans="1:29" ht="12" customHeight="1" x14ac:dyDescent="0.15">
      <c r="A20" s="13">
        <v>1965</v>
      </c>
      <c r="B20" s="20"/>
      <c r="C20" s="15" t="s">
        <v>31</v>
      </c>
      <c r="D20" s="22"/>
      <c r="E20" s="17">
        <f t="shared" si="0"/>
        <v>14419</v>
      </c>
      <c r="F20" s="18">
        <v>6794</v>
      </c>
      <c r="G20" s="18">
        <v>7625</v>
      </c>
      <c r="H20" s="17">
        <f t="shared" si="1"/>
        <v>3490</v>
      </c>
      <c r="I20" s="18">
        <v>2033</v>
      </c>
      <c r="J20" s="18">
        <v>1457</v>
      </c>
      <c r="K20" s="17" t="s">
        <v>16</v>
      </c>
      <c r="L20" s="17" t="s">
        <v>16</v>
      </c>
      <c r="M20" s="17" t="s">
        <v>16</v>
      </c>
      <c r="N20" s="17" t="s">
        <v>16</v>
      </c>
      <c r="O20" s="17" t="s">
        <v>16</v>
      </c>
      <c r="P20" s="17" t="s">
        <v>16</v>
      </c>
      <c r="Q20" s="17">
        <f t="shared" si="2"/>
        <v>9064</v>
      </c>
      <c r="R20" s="18">
        <v>4115</v>
      </c>
      <c r="S20" s="18">
        <v>4949</v>
      </c>
      <c r="T20" s="17" t="s">
        <v>16</v>
      </c>
      <c r="U20" s="17" t="s">
        <v>16</v>
      </c>
      <c r="V20" s="17" t="s">
        <v>16</v>
      </c>
      <c r="W20" s="17">
        <f t="shared" si="3"/>
        <v>1721</v>
      </c>
      <c r="X20" s="18">
        <v>586</v>
      </c>
      <c r="Y20" s="18">
        <v>1135</v>
      </c>
      <c r="Z20" s="19" t="str">
        <f t="shared" si="4"/>
        <v/>
      </c>
      <c r="AA20" s="20" t="str">
        <f t="shared" si="5"/>
        <v>40</v>
      </c>
      <c r="AB20" s="21" t="str">
        <f t="shared" si="6"/>
        <v/>
      </c>
      <c r="AC20" s="13">
        <f t="shared" si="7"/>
        <v>1965</v>
      </c>
    </row>
    <row r="21" spans="1:29" ht="12" customHeight="1" x14ac:dyDescent="0.15">
      <c r="A21" s="13">
        <v>1966</v>
      </c>
      <c r="B21" s="20"/>
      <c r="C21" s="15" t="s">
        <v>32</v>
      </c>
      <c r="D21" s="22"/>
      <c r="E21" s="17">
        <f t="shared" si="0"/>
        <v>19867</v>
      </c>
      <c r="F21" s="18">
        <v>9704</v>
      </c>
      <c r="G21" s="18">
        <v>10163</v>
      </c>
      <c r="H21" s="17">
        <f t="shared" si="1"/>
        <v>4656</v>
      </c>
      <c r="I21" s="18">
        <v>2670</v>
      </c>
      <c r="J21" s="18">
        <v>1986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7" t="s">
        <v>16</v>
      </c>
      <c r="Q21" s="17">
        <f t="shared" si="2"/>
        <v>11946</v>
      </c>
      <c r="R21" s="18">
        <v>5777</v>
      </c>
      <c r="S21" s="18">
        <v>6169</v>
      </c>
      <c r="T21" s="17" t="s">
        <v>16</v>
      </c>
      <c r="U21" s="17" t="s">
        <v>16</v>
      </c>
      <c r="V21" s="17" t="s">
        <v>16</v>
      </c>
      <c r="W21" s="17">
        <f t="shared" si="3"/>
        <v>3232</v>
      </c>
      <c r="X21" s="18">
        <v>1236</v>
      </c>
      <c r="Y21" s="18">
        <v>1996</v>
      </c>
      <c r="Z21" s="19" t="str">
        <f t="shared" si="4"/>
        <v/>
      </c>
      <c r="AA21" s="20" t="str">
        <f t="shared" si="5"/>
        <v>41</v>
      </c>
      <c r="AB21" s="21" t="str">
        <f t="shared" si="6"/>
        <v/>
      </c>
      <c r="AC21" s="13">
        <f t="shared" si="7"/>
        <v>1966</v>
      </c>
    </row>
    <row r="22" spans="1:29" ht="12" customHeight="1" x14ac:dyDescent="0.15">
      <c r="A22" s="13">
        <v>1967</v>
      </c>
      <c r="B22" s="20"/>
      <c r="C22" s="15" t="s">
        <v>33</v>
      </c>
      <c r="D22" s="22"/>
      <c r="E22" s="17">
        <f t="shared" si="0"/>
        <v>20502</v>
      </c>
      <c r="F22" s="18">
        <v>9930</v>
      </c>
      <c r="G22" s="18">
        <v>10572</v>
      </c>
      <c r="H22" s="17">
        <f t="shared" si="1"/>
        <v>4877</v>
      </c>
      <c r="I22" s="18">
        <v>2695</v>
      </c>
      <c r="J22" s="18">
        <v>2182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>
        <f t="shared" si="2"/>
        <v>12332</v>
      </c>
      <c r="R22" s="18">
        <v>5951</v>
      </c>
      <c r="S22" s="18">
        <v>6381</v>
      </c>
      <c r="T22" s="17" t="s">
        <v>16</v>
      </c>
      <c r="U22" s="17" t="s">
        <v>16</v>
      </c>
      <c r="V22" s="17" t="s">
        <v>16</v>
      </c>
      <c r="W22" s="17">
        <f t="shared" si="3"/>
        <v>3005</v>
      </c>
      <c r="X22" s="18">
        <v>1206</v>
      </c>
      <c r="Y22" s="18">
        <v>1799</v>
      </c>
      <c r="Z22" s="19" t="str">
        <f t="shared" si="4"/>
        <v/>
      </c>
      <c r="AA22" s="20" t="str">
        <f t="shared" si="5"/>
        <v>42</v>
      </c>
      <c r="AB22" s="21" t="str">
        <f t="shared" si="6"/>
        <v/>
      </c>
      <c r="AC22" s="13">
        <f t="shared" si="7"/>
        <v>1967</v>
      </c>
    </row>
    <row r="23" spans="1:29" ht="12" customHeight="1" x14ac:dyDescent="0.15">
      <c r="A23" s="13">
        <v>1968</v>
      </c>
      <c r="B23" s="20"/>
      <c r="C23" s="15" t="s">
        <v>34</v>
      </c>
      <c r="D23" s="22"/>
      <c r="E23" s="17">
        <f t="shared" si="0"/>
        <v>18409</v>
      </c>
      <c r="F23" s="18">
        <v>8911</v>
      </c>
      <c r="G23" s="18">
        <v>9498</v>
      </c>
      <c r="H23" s="17">
        <f t="shared" si="1"/>
        <v>4084</v>
      </c>
      <c r="I23" s="18">
        <v>2166</v>
      </c>
      <c r="J23" s="18">
        <v>1918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>
        <f t="shared" si="2"/>
        <v>11247</v>
      </c>
      <c r="R23" s="18">
        <v>5327</v>
      </c>
      <c r="S23" s="18">
        <v>5920</v>
      </c>
      <c r="T23" s="17" t="s">
        <v>16</v>
      </c>
      <c r="U23" s="17" t="s">
        <v>16</v>
      </c>
      <c r="V23" s="17" t="s">
        <v>16</v>
      </c>
      <c r="W23" s="17">
        <f t="shared" si="3"/>
        <v>3053</v>
      </c>
      <c r="X23" s="18">
        <v>1400</v>
      </c>
      <c r="Y23" s="18">
        <v>1653</v>
      </c>
      <c r="Z23" s="19" t="str">
        <f t="shared" si="4"/>
        <v/>
      </c>
      <c r="AA23" s="20" t="str">
        <f t="shared" si="5"/>
        <v>43</v>
      </c>
      <c r="AB23" s="21" t="str">
        <f t="shared" si="6"/>
        <v/>
      </c>
      <c r="AC23" s="13">
        <f t="shared" si="7"/>
        <v>1968</v>
      </c>
    </row>
    <row r="24" spans="1:29" ht="12" customHeight="1" x14ac:dyDescent="0.15">
      <c r="A24" s="13">
        <v>1969</v>
      </c>
      <c r="B24" s="20"/>
      <c r="C24" s="15" t="s">
        <v>35</v>
      </c>
      <c r="D24" s="22"/>
      <c r="E24" s="17">
        <f t="shared" si="0"/>
        <v>16756</v>
      </c>
      <c r="F24" s="18">
        <v>8107</v>
      </c>
      <c r="G24" s="18">
        <v>8649</v>
      </c>
      <c r="H24" s="17">
        <f t="shared" si="1"/>
        <v>4102</v>
      </c>
      <c r="I24" s="18">
        <v>2119</v>
      </c>
      <c r="J24" s="18">
        <v>1983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 t="s">
        <v>16</v>
      </c>
      <c r="Q24" s="17">
        <f t="shared" si="2"/>
        <v>10068</v>
      </c>
      <c r="R24" s="18">
        <v>4668</v>
      </c>
      <c r="S24" s="18">
        <v>5400</v>
      </c>
      <c r="T24" s="17" t="s">
        <v>16</v>
      </c>
      <c r="U24" s="17" t="s">
        <v>16</v>
      </c>
      <c r="V24" s="17" t="s">
        <v>16</v>
      </c>
      <c r="W24" s="17">
        <f t="shared" si="3"/>
        <v>2538</v>
      </c>
      <c r="X24" s="18">
        <v>1283</v>
      </c>
      <c r="Y24" s="18">
        <v>1255</v>
      </c>
      <c r="Z24" s="19" t="str">
        <f t="shared" si="4"/>
        <v/>
      </c>
      <c r="AA24" s="20" t="str">
        <f t="shared" si="5"/>
        <v>44</v>
      </c>
      <c r="AB24" s="21" t="str">
        <f t="shared" si="6"/>
        <v/>
      </c>
      <c r="AC24" s="13">
        <f t="shared" si="7"/>
        <v>1969</v>
      </c>
    </row>
    <row r="25" spans="1:29" ht="12" customHeight="1" x14ac:dyDescent="0.15">
      <c r="A25" s="13">
        <v>1970</v>
      </c>
      <c r="B25" s="20"/>
      <c r="C25" s="15" t="s">
        <v>36</v>
      </c>
      <c r="D25" s="22"/>
      <c r="E25" s="17">
        <f t="shared" si="0"/>
        <v>15378</v>
      </c>
      <c r="F25" s="18">
        <v>7402</v>
      </c>
      <c r="G25" s="18">
        <v>7976</v>
      </c>
      <c r="H25" s="17">
        <f t="shared" si="1"/>
        <v>4207</v>
      </c>
      <c r="I25" s="18">
        <v>2188</v>
      </c>
      <c r="J25" s="18">
        <v>2019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>
        <f t="shared" si="2"/>
        <v>8834</v>
      </c>
      <c r="R25" s="18">
        <v>4144</v>
      </c>
      <c r="S25" s="18">
        <v>4690</v>
      </c>
      <c r="T25" s="17" t="s">
        <v>16</v>
      </c>
      <c r="U25" s="17" t="s">
        <v>16</v>
      </c>
      <c r="V25" s="17" t="s">
        <v>16</v>
      </c>
      <c r="W25" s="17">
        <f t="shared" si="3"/>
        <v>2280</v>
      </c>
      <c r="X25" s="18">
        <v>1049</v>
      </c>
      <c r="Y25" s="18">
        <v>1231</v>
      </c>
      <c r="Z25" s="19" t="str">
        <f t="shared" si="4"/>
        <v/>
      </c>
      <c r="AA25" s="20" t="str">
        <f t="shared" si="5"/>
        <v>45</v>
      </c>
      <c r="AB25" s="21" t="str">
        <f t="shared" si="6"/>
        <v/>
      </c>
      <c r="AC25" s="13">
        <f t="shared" si="7"/>
        <v>1970</v>
      </c>
    </row>
    <row r="26" spans="1:29" ht="12" customHeight="1" x14ac:dyDescent="0.15">
      <c r="A26" s="13">
        <v>1971</v>
      </c>
      <c r="B26" s="20"/>
      <c r="C26" s="15" t="s">
        <v>37</v>
      </c>
      <c r="D26" s="22"/>
      <c r="E26" s="17">
        <f t="shared" si="0"/>
        <v>14188</v>
      </c>
      <c r="F26" s="18">
        <v>6829</v>
      </c>
      <c r="G26" s="18">
        <v>7359</v>
      </c>
      <c r="H26" s="17">
        <f t="shared" si="1"/>
        <v>4119</v>
      </c>
      <c r="I26" s="18">
        <v>2032</v>
      </c>
      <c r="J26" s="18">
        <v>2087</v>
      </c>
      <c r="K26" s="17" t="s">
        <v>16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16</v>
      </c>
      <c r="Q26" s="17">
        <f t="shared" si="2"/>
        <v>8009</v>
      </c>
      <c r="R26" s="18">
        <v>3715</v>
      </c>
      <c r="S26" s="18">
        <v>4294</v>
      </c>
      <c r="T26" s="17" t="s">
        <v>16</v>
      </c>
      <c r="U26" s="17" t="s">
        <v>16</v>
      </c>
      <c r="V26" s="17" t="s">
        <v>16</v>
      </c>
      <c r="W26" s="17">
        <f t="shared" si="3"/>
        <v>2010</v>
      </c>
      <c r="X26" s="18">
        <v>1038</v>
      </c>
      <c r="Y26" s="18">
        <v>972</v>
      </c>
      <c r="Z26" s="19" t="str">
        <f t="shared" si="4"/>
        <v/>
      </c>
      <c r="AA26" s="20" t="str">
        <f t="shared" si="5"/>
        <v>46</v>
      </c>
      <c r="AB26" s="21" t="str">
        <f t="shared" si="6"/>
        <v/>
      </c>
      <c r="AC26" s="13">
        <f t="shared" si="7"/>
        <v>1971</v>
      </c>
    </row>
    <row r="27" spans="1:29" ht="12" customHeight="1" x14ac:dyDescent="0.15">
      <c r="A27" s="13">
        <v>1972</v>
      </c>
      <c r="B27" s="20"/>
      <c r="C27" s="15" t="s">
        <v>38</v>
      </c>
      <c r="D27" s="22"/>
      <c r="E27" s="17">
        <f t="shared" si="0"/>
        <v>13654</v>
      </c>
      <c r="F27" s="18">
        <v>6578</v>
      </c>
      <c r="G27" s="18">
        <v>7076</v>
      </c>
      <c r="H27" s="17">
        <f t="shared" si="1"/>
        <v>4316</v>
      </c>
      <c r="I27" s="18">
        <v>2151</v>
      </c>
      <c r="J27" s="18">
        <v>2165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>
        <f t="shared" si="2"/>
        <v>7369</v>
      </c>
      <c r="R27" s="18">
        <v>3383</v>
      </c>
      <c r="S27" s="18">
        <v>3986</v>
      </c>
      <c r="T27" s="17" t="s">
        <v>16</v>
      </c>
      <c r="U27" s="17" t="s">
        <v>16</v>
      </c>
      <c r="V27" s="17" t="s">
        <v>16</v>
      </c>
      <c r="W27" s="17">
        <f t="shared" si="3"/>
        <v>1958</v>
      </c>
      <c r="X27" s="18">
        <v>1036</v>
      </c>
      <c r="Y27" s="18">
        <v>922</v>
      </c>
      <c r="Z27" s="19" t="str">
        <f t="shared" si="4"/>
        <v/>
      </c>
      <c r="AA27" s="20" t="str">
        <f t="shared" si="5"/>
        <v>47</v>
      </c>
      <c r="AB27" s="21" t="str">
        <f t="shared" si="6"/>
        <v/>
      </c>
      <c r="AC27" s="13">
        <f t="shared" si="7"/>
        <v>1972</v>
      </c>
    </row>
    <row r="28" spans="1:29" ht="12" customHeight="1" x14ac:dyDescent="0.15">
      <c r="A28" s="13">
        <v>1973</v>
      </c>
      <c r="B28" s="20"/>
      <c r="C28" s="15" t="s">
        <v>39</v>
      </c>
      <c r="D28" s="22"/>
      <c r="E28" s="17">
        <f t="shared" si="0"/>
        <v>12826</v>
      </c>
      <c r="F28" s="18">
        <v>6251</v>
      </c>
      <c r="G28" s="18">
        <v>6575</v>
      </c>
      <c r="H28" s="17">
        <f t="shared" si="1"/>
        <v>4391</v>
      </c>
      <c r="I28" s="18">
        <v>2206</v>
      </c>
      <c r="J28" s="18">
        <v>2185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>
        <f t="shared" si="2"/>
        <v>6599</v>
      </c>
      <c r="R28" s="18">
        <v>3060</v>
      </c>
      <c r="S28" s="18">
        <v>3539</v>
      </c>
      <c r="T28" s="17" t="s">
        <v>16</v>
      </c>
      <c r="U28" s="17" t="s">
        <v>16</v>
      </c>
      <c r="V28" s="17" t="s">
        <v>16</v>
      </c>
      <c r="W28" s="17">
        <f t="shared" si="3"/>
        <v>1820</v>
      </c>
      <c r="X28" s="18">
        <v>979</v>
      </c>
      <c r="Y28" s="18">
        <v>841</v>
      </c>
      <c r="Z28" s="19" t="str">
        <f t="shared" si="4"/>
        <v/>
      </c>
      <c r="AA28" s="20" t="str">
        <f t="shared" si="5"/>
        <v>48</v>
      </c>
      <c r="AB28" s="21" t="str">
        <f t="shared" si="6"/>
        <v/>
      </c>
      <c r="AC28" s="13">
        <f t="shared" si="7"/>
        <v>1973</v>
      </c>
    </row>
    <row r="29" spans="1:29" ht="12" customHeight="1" x14ac:dyDescent="0.15">
      <c r="A29" s="13">
        <v>1974</v>
      </c>
      <c r="B29" s="20"/>
      <c r="C29" s="15" t="s">
        <v>40</v>
      </c>
      <c r="D29" s="22"/>
      <c r="E29" s="17">
        <f t="shared" si="0"/>
        <v>13145</v>
      </c>
      <c r="F29" s="18">
        <v>6315</v>
      </c>
      <c r="G29" s="18">
        <v>6830</v>
      </c>
      <c r="H29" s="17">
        <f t="shared" si="1"/>
        <v>4643</v>
      </c>
      <c r="I29" s="18">
        <v>2212</v>
      </c>
      <c r="J29" s="18">
        <v>2431</v>
      </c>
      <c r="K29" s="17" t="s">
        <v>16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>
        <f t="shared" si="2"/>
        <v>6351</v>
      </c>
      <c r="R29" s="18">
        <v>2890</v>
      </c>
      <c r="S29" s="18">
        <v>3461</v>
      </c>
      <c r="T29" s="17" t="s">
        <v>16</v>
      </c>
      <c r="U29" s="17" t="s">
        <v>16</v>
      </c>
      <c r="V29" s="17" t="s">
        <v>16</v>
      </c>
      <c r="W29" s="17">
        <f t="shared" si="3"/>
        <v>2105</v>
      </c>
      <c r="X29" s="18">
        <v>1197</v>
      </c>
      <c r="Y29" s="18">
        <v>908</v>
      </c>
      <c r="Z29" s="19" t="str">
        <f t="shared" si="4"/>
        <v/>
      </c>
      <c r="AA29" s="20" t="str">
        <f t="shared" si="5"/>
        <v>49</v>
      </c>
      <c r="AB29" s="21" t="str">
        <f t="shared" si="6"/>
        <v/>
      </c>
      <c r="AC29" s="13">
        <f t="shared" si="7"/>
        <v>1974</v>
      </c>
    </row>
    <row r="30" spans="1:29" ht="12" customHeight="1" x14ac:dyDescent="0.15">
      <c r="A30" s="13">
        <v>1975</v>
      </c>
      <c r="B30" s="20"/>
      <c r="C30" s="15" t="s">
        <v>41</v>
      </c>
      <c r="D30" s="22"/>
      <c r="E30" s="17">
        <f t="shared" si="0"/>
        <v>12860</v>
      </c>
      <c r="F30" s="18">
        <v>6249</v>
      </c>
      <c r="G30" s="18">
        <v>6611</v>
      </c>
      <c r="H30" s="17">
        <f t="shared" si="1"/>
        <v>4767</v>
      </c>
      <c r="I30" s="18">
        <v>2247</v>
      </c>
      <c r="J30" s="18">
        <v>2520</v>
      </c>
      <c r="K30" s="17" t="s">
        <v>16</v>
      </c>
      <c r="L30" s="17" t="s">
        <v>16</v>
      </c>
      <c r="M30" s="17" t="s">
        <v>16</v>
      </c>
      <c r="N30" s="17" t="s">
        <v>16</v>
      </c>
      <c r="O30" s="17" t="s">
        <v>16</v>
      </c>
      <c r="P30" s="17" t="s">
        <v>16</v>
      </c>
      <c r="Q30" s="17">
        <f t="shared" si="2"/>
        <v>5740</v>
      </c>
      <c r="R30" s="18">
        <v>2718</v>
      </c>
      <c r="S30" s="18">
        <v>3022</v>
      </c>
      <c r="T30" s="17" t="s">
        <v>16</v>
      </c>
      <c r="U30" s="17" t="s">
        <v>16</v>
      </c>
      <c r="V30" s="17" t="s">
        <v>16</v>
      </c>
      <c r="W30" s="17">
        <f t="shared" si="3"/>
        <v>2327</v>
      </c>
      <c r="X30" s="18">
        <v>1271</v>
      </c>
      <c r="Y30" s="18">
        <v>1056</v>
      </c>
      <c r="Z30" s="19" t="str">
        <f t="shared" si="4"/>
        <v/>
      </c>
      <c r="AA30" s="20" t="str">
        <f t="shared" si="5"/>
        <v>50</v>
      </c>
      <c r="AB30" s="21" t="str">
        <f t="shared" si="6"/>
        <v/>
      </c>
      <c r="AC30" s="13">
        <f t="shared" si="7"/>
        <v>1975</v>
      </c>
    </row>
    <row r="31" spans="1:29" ht="12" customHeight="1" x14ac:dyDescent="0.15">
      <c r="A31" s="13">
        <v>1976</v>
      </c>
      <c r="B31" s="20"/>
      <c r="C31" s="15" t="s">
        <v>42</v>
      </c>
      <c r="D31" s="22"/>
      <c r="E31" s="17">
        <f t="shared" si="0"/>
        <v>12332</v>
      </c>
      <c r="F31" s="18">
        <v>6038</v>
      </c>
      <c r="G31" s="18">
        <v>6294</v>
      </c>
      <c r="H31" s="17">
        <f t="shared" si="1"/>
        <v>4886</v>
      </c>
      <c r="I31" s="18">
        <v>2321</v>
      </c>
      <c r="J31" s="18">
        <v>2565</v>
      </c>
      <c r="K31" s="17">
        <f t="shared" ref="K31:K64" si="8">L31+M31</f>
        <v>1420</v>
      </c>
      <c r="L31" s="17">
        <v>621</v>
      </c>
      <c r="M31" s="17">
        <v>799</v>
      </c>
      <c r="N31" s="17" t="s">
        <v>16</v>
      </c>
      <c r="O31" s="17" t="s">
        <v>16</v>
      </c>
      <c r="P31" s="17" t="s">
        <v>16</v>
      </c>
      <c r="Q31" s="17">
        <f t="shared" si="2"/>
        <v>5067</v>
      </c>
      <c r="R31" s="18">
        <v>2400</v>
      </c>
      <c r="S31" s="18">
        <v>2667</v>
      </c>
      <c r="T31" s="17" t="s">
        <v>16</v>
      </c>
      <c r="U31" s="17" t="s">
        <v>16</v>
      </c>
      <c r="V31" s="17" t="s">
        <v>16</v>
      </c>
      <c r="W31" s="17">
        <f t="shared" si="3"/>
        <v>945</v>
      </c>
      <c r="X31" s="18">
        <v>693</v>
      </c>
      <c r="Y31" s="18">
        <v>252</v>
      </c>
      <c r="Z31" s="19" t="str">
        <f t="shared" si="4"/>
        <v/>
      </c>
      <c r="AA31" s="20" t="str">
        <f t="shared" si="5"/>
        <v>51</v>
      </c>
      <c r="AB31" s="21" t="str">
        <f t="shared" si="6"/>
        <v/>
      </c>
      <c r="AC31" s="13">
        <f t="shared" si="7"/>
        <v>1976</v>
      </c>
    </row>
    <row r="32" spans="1:29" ht="12" customHeight="1" x14ac:dyDescent="0.15">
      <c r="A32" s="13">
        <v>1977</v>
      </c>
      <c r="B32" s="20"/>
      <c r="C32" s="15" t="s">
        <v>43</v>
      </c>
      <c r="D32" s="22"/>
      <c r="E32" s="17">
        <f t="shared" si="0"/>
        <v>13835</v>
      </c>
      <c r="F32" s="18">
        <v>6690</v>
      </c>
      <c r="G32" s="18">
        <v>7145</v>
      </c>
      <c r="H32" s="17">
        <f t="shared" si="1"/>
        <v>5190</v>
      </c>
      <c r="I32" s="18">
        <v>2258</v>
      </c>
      <c r="J32" s="18">
        <v>2932</v>
      </c>
      <c r="K32" s="17">
        <f t="shared" si="8"/>
        <v>1912</v>
      </c>
      <c r="L32" s="18">
        <v>932</v>
      </c>
      <c r="M32" s="18">
        <v>980</v>
      </c>
      <c r="N32" s="17" t="s">
        <v>16</v>
      </c>
      <c r="O32" s="17" t="s">
        <v>16</v>
      </c>
      <c r="P32" s="17" t="s">
        <v>16</v>
      </c>
      <c r="Q32" s="17">
        <f t="shared" si="2"/>
        <v>5554</v>
      </c>
      <c r="R32" s="18">
        <v>2670</v>
      </c>
      <c r="S32" s="18">
        <v>2884</v>
      </c>
      <c r="T32" s="17" t="s">
        <v>16</v>
      </c>
      <c r="U32" s="17" t="s">
        <v>16</v>
      </c>
      <c r="V32" s="17" t="s">
        <v>16</v>
      </c>
      <c r="W32" s="17">
        <f t="shared" si="3"/>
        <v>1175</v>
      </c>
      <c r="X32" s="18">
        <v>827</v>
      </c>
      <c r="Y32" s="18">
        <v>348</v>
      </c>
      <c r="Z32" s="19" t="str">
        <f t="shared" si="4"/>
        <v/>
      </c>
      <c r="AA32" s="20" t="str">
        <f t="shared" si="5"/>
        <v>52</v>
      </c>
      <c r="AB32" s="21" t="str">
        <f t="shared" si="6"/>
        <v/>
      </c>
      <c r="AC32" s="13">
        <f t="shared" si="7"/>
        <v>1977</v>
      </c>
    </row>
    <row r="33" spans="1:29" ht="12" customHeight="1" x14ac:dyDescent="0.15">
      <c r="A33" s="13">
        <v>1978</v>
      </c>
      <c r="B33" s="20"/>
      <c r="C33" s="15" t="s">
        <v>44</v>
      </c>
      <c r="D33" s="22"/>
      <c r="E33" s="17">
        <f t="shared" si="0"/>
        <v>12636</v>
      </c>
      <c r="F33" s="18">
        <v>6163</v>
      </c>
      <c r="G33" s="18">
        <v>6473</v>
      </c>
      <c r="H33" s="17">
        <f t="shared" si="1"/>
        <v>4803</v>
      </c>
      <c r="I33" s="18">
        <v>2134</v>
      </c>
      <c r="J33" s="18">
        <v>2669</v>
      </c>
      <c r="K33" s="17">
        <f t="shared" si="8"/>
        <v>1593</v>
      </c>
      <c r="L33" s="18">
        <v>690</v>
      </c>
      <c r="M33" s="18">
        <v>903</v>
      </c>
      <c r="N33" s="17" t="s">
        <v>16</v>
      </c>
      <c r="O33" s="17" t="s">
        <v>16</v>
      </c>
      <c r="P33" s="17" t="s">
        <v>16</v>
      </c>
      <c r="Q33" s="17">
        <f t="shared" si="2"/>
        <v>5246</v>
      </c>
      <c r="R33" s="18">
        <v>2616</v>
      </c>
      <c r="S33" s="18">
        <v>2630</v>
      </c>
      <c r="T33" s="17" t="s">
        <v>16</v>
      </c>
      <c r="U33" s="17" t="s">
        <v>16</v>
      </c>
      <c r="V33" s="17" t="s">
        <v>16</v>
      </c>
      <c r="W33" s="17">
        <f t="shared" si="3"/>
        <v>981</v>
      </c>
      <c r="X33" s="18">
        <v>719</v>
      </c>
      <c r="Y33" s="18">
        <v>262</v>
      </c>
      <c r="Z33" s="19" t="str">
        <f t="shared" si="4"/>
        <v/>
      </c>
      <c r="AA33" s="20" t="str">
        <f t="shared" si="5"/>
        <v>53</v>
      </c>
      <c r="AB33" s="21" t="str">
        <f t="shared" si="6"/>
        <v/>
      </c>
      <c r="AC33" s="13">
        <f t="shared" si="7"/>
        <v>1978</v>
      </c>
    </row>
    <row r="34" spans="1:29" ht="12" customHeight="1" x14ac:dyDescent="0.15">
      <c r="A34" s="13">
        <v>1979</v>
      </c>
      <c r="B34" s="20"/>
      <c r="C34" s="15" t="s">
        <v>45</v>
      </c>
      <c r="D34" s="22"/>
      <c r="E34" s="17">
        <f t="shared" si="0"/>
        <v>11886</v>
      </c>
      <c r="F34" s="18">
        <v>5839</v>
      </c>
      <c r="G34" s="18">
        <v>6047</v>
      </c>
      <c r="H34" s="17">
        <f t="shared" si="1"/>
        <v>4498</v>
      </c>
      <c r="I34" s="18">
        <v>1956</v>
      </c>
      <c r="J34" s="18">
        <v>2542</v>
      </c>
      <c r="K34" s="17">
        <f t="shared" si="8"/>
        <v>1716</v>
      </c>
      <c r="L34" s="18">
        <v>879</v>
      </c>
      <c r="M34" s="18">
        <v>837</v>
      </c>
      <c r="N34" s="17">
        <v>661</v>
      </c>
      <c r="O34" s="17">
        <v>244</v>
      </c>
      <c r="P34" s="17">
        <v>417</v>
      </c>
      <c r="Q34" s="17">
        <f t="shared" si="2"/>
        <v>4929</v>
      </c>
      <c r="R34" s="18">
        <v>2467</v>
      </c>
      <c r="S34" s="18">
        <v>2462</v>
      </c>
      <c r="T34" s="17" t="s">
        <v>16</v>
      </c>
      <c r="U34" s="17" t="s">
        <v>16</v>
      </c>
      <c r="V34" s="17" t="s">
        <v>16</v>
      </c>
      <c r="W34" s="17">
        <f t="shared" si="3"/>
        <v>728</v>
      </c>
      <c r="X34" s="18">
        <v>528</v>
      </c>
      <c r="Y34" s="18">
        <v>200</v>
      </c>
      <c r="Z34" s="19" t="str">
        <f t="shared" si="4"/>
        <v/>
      </c>
      <c r="AA34" s="20" t="str">
        <f t="shared" si="5"/>
        <v>54</v>
      </c>
      <c r="AB34" s="21" t="str">
        <f t="shared" si="6"/>
        <v/>
      </c>
      <c r="AC34" s="13">
        <f t="shared" si="7"/>
        <v>1979</v>
      </c>
    </row>
    <row r="35" spans="1:29" ht="12" customHeight="1" x14ac:dyDescent="0.15">
      <c r="A35" s="13">
        <v>1980</v>
      </c>
      <c r="B35" s="20"/>
      <c r="C35" s="15" t="s">
        <v>46</v>
      </c>
      <c r="D35" s="22"/>
      <c r="E35" s="17">
        <f t="shared" si="0"/>
        <v>11806</v>
      </c>
      <c r="F35" s="18">
        <v>5868</v>
      </c>
      <c r="G35" s="18">
        <v>5938</v>
      </c>
      <c r="H35" s="17">
        <f t="shared" si="1"/>
        <v>4547</v>
      </c>
      <c r="I35" s="18">
        <v>2074</v>
      </c>
      <c r="J35" s="18">
        <v>2473</v>
      </c>
      <c r="K35" s="17">
        <f t="shared" si="8"/>
        <v>1681</v>
      </c>
      <c r="L35" s="18">
        <v>895</v>
      </c>
      <c r="M35" s="18">
        <v>786</v>
      </c>
      <c r="N35" s="17">
        <f t="shared" ref="N35:N64" si="9">O35+P35</f>
        <v>705</v>
      </c>
      <c r="O35" s="17">
        <v>267</v>
      </c>
      <c r="P35" s="17">
        <v>438</v>
      </c>
      <c r="Q35" s="17">
        <f t="shared" si="2"/>
        <v>4941</v>
      </c>
      <c r="R35" s="18">
        <v>2458</v>
      </c>
      <c r="S35" s="18">
        <v>2483</v>
      </c>
      <c r="T35" s="17" t="s">
        <v>16</v>
      </c>
      <c r="U35" s="17" t="s">
        <v>16</v>
      </c>
      <c r="V35" s="17" t="s">
        <v>16</v>
      </c>
      <c r="W35" s="17">
        <f t="shared" si="3"/>
        <v>625</v>
      </c>
      <c r="X35" s="18">
        <v>431</v>
      </c>
      <c r="Y35" s="18">
        <v>194</v>
      </c>
      <c r="Z35" s="19" t="str">
        <f t="shared" si="4"/>
        <v/>
      </c>
      <c r="AA35" s="20" t="str">
        <f t="shared" si="5"/>
        <v>55</v>
      </c>
      <c r="AB35" s="21" t="str">
        <f t="shared" si="6"/>
        <v/>
      </c>
      <c r="AC35" s="13">
        <f t="shared" si="7"/>
        <v>1980</v>
      </c>
    </row>
    <row r="36" spans="1:29" ht="12" customHeight="1" x14ac:dyDescent="0.15">
      <c r="A36" s="13">
        <v>1981</v>
      </c>
      <c r="B36" s="20"/>
      <c r="C36" s="15" t="s">
        <v>47</v>
      </c>
      <c r="D36" s="22"/>
      <c r="E36" s="17">
        <f t="shared" si="0"/>
        <v>11701</v>
      </c>
      <c r="F36" s="18">
        <v>5781</v>
      </c>
      <c r="G36" s="18">
        <v>5920</v>
      </c>
      <c r="H36" s="17">
        <f t="shared" si="1"/>
        <v>4338</v>
      </c>
      <c r="I36" s="18">
        <v>1937</v>
      </c>
      <c r="J36" s="18">
        <v>2401</v>
      </c>
      <c r="K36" s="17">
        <f t="shared" si="8"/>
        <v>1900</v>
      </c>
      <c r="L36" s="18">
        <v>1013</v>
      </c>
      <c r="M36" s="18">
        <v>887</v>
      </c>
      <c r="N36" s="17">
        <f t="shared" si="9"/>
        <v>793</v>
      </c>
      <c r="O36" s="18">
        <v>274</v>
      </c>
      <c r="P36" s="18">
        <v>519</v>
      </c>
      <c r="Q36" s="17">
        <f t="shared" si="2"/>
        <v>4776</v>
      </c>
      <c r="R36" s="18">
        <v>2382</v>
      </c>
      <c r="S36" s="18">
        <v>2394</v>
      </c>
      <c r="T36" s="17" t="s">
        <v>16</v>
      </c>
      <c r="U36" s="17" t="s">
        <v>16</v>
      </c>
      <c r="V36" s="17" t="s">
        <v>16</v>
      </c>
      <c r="W36" s="17">
        <f t="shared" si="3"/>
        <v>686</v>
      </c>
      <c r="X36" s="18">
        <v>449</v>
      </c>
      <c r="Y36" s="18">
        <v>237</v>
      </c>
      <c r="Z36" s="19" t="str">
        <f t="shared" si="4"/>
        <v/>
      </c>
      <c r="AA36" s="20" t="str">
        <f t="shared" si="5"/>
        <v>56</v>
      </c>
      <c r="AB36" s="21" t="str">
        <f t="shared" si="6"/>
        <v/>
      </c>
      <c r="AC36" s="13">
        <f t="shared" si="7"/>
        <v>1981</v>
      </c>
    </row>
    <row r="37" spans="1:29" ht="12" customHeight="1" x14ac:dyDescent="0.15">
      <c r="A37" s="13">
        <v>1982</v>
      </c>
      <c r="B37" s="20"/>
      <c r="C37" s="15" t="s">
        <v>48</v>
      </c>
      <c r="D37" s="22"/>
      <c r="E37" s="17">
        <f t="shared" si="0"/>
        <v>11568</v>
      </c>
      <c r="F37" s="18">
        <v>5642</v>
      </c>
      <c r="G37" s="18">
        <v>5926</v>
      </c>
      <c r="H37" s="17">
        <f t="shared" si="1"/>
        <v>4248</v>
      </c>
      <c r="I37" s="18">
        <v>1870</v>
      </c>
      <c r="J37" s="18">
        <v>2378</v>
      </c>
      <c r="K37" s="17">
        <f t="shared" si="8"/>
        <v>1896</v>
      </c>
      <c r="L37" s="18">
        <v>1098</v>
      </c>
      <c r="M37" s="18">
        <v>798</v>
      </c>
      <c r="N37" s="17">
        <f t="shared" si="9"/>
        <v>904</v>
      </c>
      <c r="O37" s="18">
        <v>339</v>
      </c>
      <c r="P37" s="18">
        <v>565</v>
      </c>
      <c r="Q37" s="17">
        <f t="shared" si="2"/>
        <v>4776</v>
      </c>
      <c r="R37" s="18">
        <v>2259</v>
      </c>
      <c r="S37" s="18">
        <v>2517</v>
      </c>
      <c r="T37" s="17" t="s">
        <v>16</v>
      </c>
      <c r="U37" s="17" t="s">
        <v>16</v>
      </c>
      <c r="V37" s="17" t="s">
        <v>16</v>
      </c>
      <c r="W37" s="17">
        <f t="shared" si="3"/>
        <v>588</v>
      </c>
      <c r="X37" s="18">
        <v>372</v>
      </c>
      <c r="Y37" s="18">
        <v>216</v>
      </c>
      <c r="Z37" s="19" t="str">
        <f t="shared" si="4"/>
        <v/>
      </c>
      <c r="AA37" s="20" t="str">
        <f t="shared" si="5"/>
        <v>57</v>
      </c>
      <c r="AB37" s="21" t="str">
        <f t="shared" si="6"/>
        <v/>
      </c>
      <c r="AC37" s="13">
        <f t="shared" si="7"/>
        <v>1982</v>
      </c>
    </row>
    <row r="38" spans="1:29" ht="12" customHeight="1" x14ac:dyDescent="0.15">
      <c r="A38" s="13">
        <v>1983</v>
      </c>
      <c r="B38" s="20"/>
      <c r="C38" s="15" t="s">
        <v>49</v>
      </c>
      <c r="D38" s="22"/>
      <c r="E38" s="17">
        <f t="shared" si="0"/>
        <v>12805</v>
      </c>
      <c r="F38" s="18">
        <v>6249</v>
      </c>
      <c r="G38" s="18">
        <v>6556</v>
      </c>
      <c r="H38" s="17">
        <f t="shared" si="1"/>
        <v>4523</v>
      </c>
      <c r="I38" s="18">
        <v>1923</v>
      </c>
      <c r="J38" s="18">
        <v>2600</v>
      </c>
      <c r="K38" s="17">
        <f t="shared" si="8"/>
        <v>2175</v>
      </c>
      <c r="L38" s="18">
        <v>1218</v>
      </c>
      <c r="M38" s="18">
        <v>957</v>
      </c>
      <c r="N38" s="17">
        <f t="shared" si="9"/>
        <v>1055</v>
      </c>
      <c r="O38" s="18">
        <v>388</v>
      </c>
      <c r="P38" s="18">
        <v>667</v>
      </c>
      <c r="Q38" s="17">
        <f t="shared" si="2"/>
        <v>5338</v>
      </c>
      <c r="R38" s="18">
        <v>2608</v>
      </c>
      <c r="S38" s="18">
        <v>2730</v>
      </c>
      <c r="T38" s="17" t="s">
        <v>16</v>
      </c>
      <c r="U38" s="17" t="s">
        <v>16</v>
      </c>
      <c r="V38" s="17" t="s">
        <v>16</v>
      </c>
      <c r="W38" s="17">
        <f t="shared" si="3"/>
        <v>742</v>
      </c>
      <c r="X38" s="18">
        <v>480</v>
      </c>
      <c r="Y38" s="18">
        <v>262</v>
      </c>
      <c r="Z38" s="19" t="str">
        <f t="shared" si="4"/>
        <v/>
      </c>
      <c r="AA38" s="20" t="str">
        <f t="shared" si="5"/>
        <v>58</v>
      </c>
      <c r="AB38" s="21" t="str">
        <f t="shared" si="6"/>
        <v/>
      </c>
      <c r="AC38" s="13">
        <f t="shared" si="7"/>
        <v>1983</v>
      </c>
    </row>
    <row r="39" spans="1:29" ht="12" customHeight="1" x14ac:dyDescent="0.15">
      <c r="A39" s="13">
        <v>1984</v>
      </c>
      <c r="B39" s="20"/>
      <c r="C39" s="15" t="s">
        <v>50</v>
      </c>
      <c r="D39" s="22"/>
      <c r="E39" s="17">
        <f t="shared" si="0"/>
        <v>11417</v>
      </c>
      <c r="F39" s="18">
        <v>5625</v>
      </c>
      <c r="G39" s="18">
        <v>5792</v>
      </c>
      <c r="H39" s="17">
        <f t="shared" si="1"/>
        <v>4175</v>
      </c>
      <c r="I39" s="18">
        <v>1774</v>
      </c>
      <c r="J39" s="18">
        <v>2401</v>
      </c>
      <c r="K39" s="17">
        <f t="shared" si="8"/>
        <v>2048</v>
      </c>
      <c r="L39" s="18">
        <v>1210</v>
      </c>
      <c r="M39" s="18">
        <v>838</v>
      </c>
      <c r="N39" s="17">
        <f t="shared" si="9"/>
        <v>1004</v>
      </c>
      <c r="O39" s="18">
        <v>401</v>
      </c>
      <c r="P39" s="18">
        <v>603</v>
      </c>
      <c r="Q39" s="17">
        <f t="shared" si="2"/>
        <v>4589</v>
      </c>
      <c r="R39" s="18">
        <v>2263</v>
      </c>
      <c r="S39" s="18">
        <v>2326</v>
      </c>
      <c r="T39" s="17" t="s">
        <v>16</v>
      </c>
      <c r="U39" s="17" t="s">
        <v>16</v>
      </c>
      <c r="V39" s="17" t="s">
        <v>16</v>
      </c>
      <c r="W39" s="17">
        <f t="shared" si="3"/>
        <v>598</v>
      </c>
      <c r="X39" s="18">
        <v>373</v>
      </c>
      <c r="Y39" s="18">
        <v>225</v>
      </c>
      <c r="Z39" s="19" t="str">
        <f t="shared" si="4"/>
        <v/>
      </c>
      <c r="AA39" s="20" t="str">
        <f t="shared" si="5"/>
        <v>59</v>
      </c>
      <c r="AB39" s="21" t="str">
        <f t="shared" si="6"/>
        <v/>
      </c>
      <c r="AC39" s="13">
        <f t="shared" si="7"/>
        <v>1984</v>
      </c>
    </row>
    <row r="40" spans="1:29" ht="12" customHeight="1" x14ac:dyDescent="0.15">
      <c r="A40" s="13">
        <v>1985</v>
      </c>
      <c r="B40" s="20"/>
      <c r="C40" s="15" t="s">
        <v>51</v>
      </c>
      <c r="D40" s="22"/>
      <c r="E40" s="17">
        <f t="shared" si="0"/>
        <v>10457</v>
      </c>
      <c r="F40" s="18">
        <v>5162</v>
      </c>
      <c r="G40" s="18">
        <v>5295</v>
      </c>
      <c r="H40" s="17">
        <f t="shared" si="1"/>
        <v>3805</v>
      </c>
      <c r="I40" s="18">
        <v>1655</v>
      </c>
      <c r="J40" s="18">
        <v>2150</v>
      </c>
      <c r="K40" s="17">
        <f t="shared" si="8"/>
        <v>1880</v>
      </c>
      <c r="L40" s="18">
        <v>1108</v>
      </c>
      <c r="M40" s="18">
        <v>772</v>
      </c>
      <c r="N40" s="17">
        <f t="shared" si="9"/>
        <v>918</v>
      </c>
      <c r="O40" s="18">
        <v>359</v>
      </c>
      <c r="P40" s="18">
        <v>559</v>
      </c>
      <c r="Q40" s="17">
        <f t="shared" si="2"/>
        <v>4298</v>
      </c>
      <c r="R40" s="18">
        <v>2095</v>
      </c>
      <c r="S40" s="18">
        <v>2203</v>
      </c>
      <c r="T40" s="17" t="s">
        <v>16</v>
      </c>
      <c r="U40" s="17" t="s">
        <v>16</v>
      </c>
      <c r="V40" s="17" t="s">
        <v>16</v>
      </c>
      <c r="W40" s="17">
        <f t="shared" si="3"/>
        <v>466</v>
      </c>
      <c r="X40" s="18">
        <v>297</v>
      </c>
      <c r="Y40" s="18">
        <v>169</v>
      </c>
      <c r="Z40" s="19" t="str">
        <f t="shared" si="4"/>
        <v/>
      </c>
      <c r="AA40" s="20" t="str">
        <f t="shared" si="5"/>
        <v>60</v>
      </c>
      <c r="AB40" s="21" t="str">
        <f t="shared" si="6"/>
        <v/>
      </c>
      <c r="AC40" s="13">
        <f t="shared" si="7"/>
        <v>1985</v>
      </c>
    </row>
    <row r="41" spans="1:29" ht="12" customHeight="1" x14ac:dyDescent="0.15">
      <c r="A41" s="13">
        <v>1986</v>
      </c>
      <c r="B41" s="20"/>
      <c r="C41" s="15" t="s">
        <v>52</v>
      </c>
      <c r="D41" s="22"/>
      <c r="E41" s="17">
        <f t="shared" si="0"/>
        <v>12918</v>
      </c>
      <c r="F41" s="18">
        <v>6361</v>
      </c>
      <c r="G41" s="18">
        <v>6557</v>
      </c>
      <c r="H41" s="17">
        <f t="shared" si="1"/>
        <v>4859</v>
      </c>
      <c r="I41" s="18">
        <v>2000</v>
      </c>
      <c r="J41" s="18">
        <v>2859</v>
      </c>
      <c r="K41" s="17">
        <f t="shared" si="8"/>
        <v>2309</v>
      </c>
      <c r="L41" s="18">
        <v>1398</v>
      </c>
      <c r="M41" s="18">
        <v>911</v>
      </c>
      <c r="N41" s="17">
        <f t="shared" si="9"/>
        <v>1143</v>
      </c>
      <c r="O41" s="18">
        <v>511</v>
      </c>
      <c r="P41" s="18">
        <v>632</v>
      </c>
      <c r="Q41" s="17">
        <f t="shared" si="2"/>
        <v>4996</v>
      </c>
      <c r="R41" s="18">
        <v>2487</v>
      </c>
      <c r="S41" s="18">
        <v>2509</v>
      </c>
      <c r="T41" s="17" t="s">
        <v>16</v>
      </c>
      <c r="U41" s="17" t="s">
        <v>16</v>
      </c>
      <c r="V41" s="17" t="s">
        <v>16</v>
      </c>
      <c r="W41" s="17">
        <f t="shared" si="3"/>
        <v>748</v>
      </c>
      <c r="X41" s="18">
        <v>471</v>
      </c>
      <c r="Y41" s="18">
        <v>277</v>
      </c>
      <c r="Z41" s="19" t="str">
        <f t="shared" si="4"/>
        <v/>
      </c>
      <c r="AA41" s="20" t="str">
        <f t="shared" si="5"/>
        <v>61</v>
      </c>
      <c r="AB41" s="21" t="str">
        <f t="shared" si="6"/>
        <v/>
      </c>
      <c r="AC41" s="13">
        <f t="shared" si="7"/>
        <v>1986</v>
      </c>
    </row>
    <row r="42" spans="1:29" ht="12" customHeight="1" x14ac:dyDescent="0.15">
      <c r="A42" s="13">
        <v>1987</v>
      </c>
      <c r="B42" s="20"/>
      <c r="C42" s="15" t="s">
        <v>53</v>
      </c>
      <c r="D42" s="22"/>
      <c r="E42" s="17">
        <f t="shared" si="0"/>
        <v>13027</v>
      </c>
      <c r="F42" s="18">
        <v>6462</v>
      </c>
      <c r="G42" s="18">
        <v>6565</v>
      </c>
      <c r="H42" s="17">
        <f t="shared" si="1"/>
        <v>5243</v>
      </c>
      <c r="I42" s="18">
        <v>2114</v>
      </c>
      <c r="J42" s="18">
        <v>3129</v>
      </c>
      <c r="K42" s="17">
        <f t="shared" si="8"/>
        <v>2391</v>
      </c>
      <c r="L42" s="18">
        <v>1517</v>
      </c>
      <c r="M42" s="18">
        <v>874</v>
      </c>
      <c r="N42" s="17">
        <f t="shared" si="9"/>
        <v>1089</v>
      </c>
      <c r="O42" s="18">
        <v>486</v>
      </c>
      <c r="P42" s="18">
        <v>603</v>
      </c>
      <c r="Q42" s="17">
        <f t="shared" si="2"/>
        <v>4642</v>
      </c>
      <c r="R42" s="18">
        <v>2338</v>
      </c>
      <c r="S42" s="18">
        <v>2304</v>
      </c>
      <c r="T42" s="17" t="s">
        <v>16</v>
      </c>
      <c r="U42" s="17" t="s">
        <v>16</v>
      </c>
      <c r="V42" s="17" t="s">
        <v>16</v>
      </c>
      <c r="W42" s="17">
        <f t="shared" si="3"/>
        <v>751</v>
      </c>
      <c r="X42" s="18">
        <v>493</v>
      </c>
      <c r="Y42" s="18">
        <v>258</v>
      </c>
      <c r="Z42" s="19" t="str">
        <f t="shared" si="4"/>
        <v/>
      </c>
      <c r="AA42" s="20" t="str">
        <f t="shared" si="5"/>
        <v>62</v>
      </c>
      <c r="AB42" s="21" t="str">
        <f t="shared" si="6"/>
        <v/>
      </c>
      <c r="AC42" s="13">
        <f t="shared" si="7"/>
        <v>1987</v>
      </c>
    </row>
    <row r="43" spans="1:29" ht="12" customHeight="1" x14ac:dyDescent="0.15">
      <c r="A43" s="13">
        <v>1988</v>
      </c>
      <c r="B43" s="20"/>
      <c r="C43" s="15" t="s">
        <v>54</v>
      </c>
      <c r="D43" s="22"/>
      <c r="E43" s="17">
        <f t="shared" si="0"/>
        <v>13181</v>
      </c>
      <c r="F43" s="18">
        <v>6506</v>
      </c>
      <c r="G43" s="18">
        <v>6675</v>
      </c>
      <c r="H43" s="17">
        <f t="shared" si="1"/>
        <v>5018</v>
      </c>
      <c r="I43" s="18">
        <v>1924</v>
      </c>
      <c r="J43" s="18">
        <v>3094</v>
      </c>
      <c r="K43" s="17">
        <f t="shared" si="8"/>
        <v>2658</v>
      </c>
      <c r="L43" s="18">
        <v>1698</v>
      </c>
      <c r="M43" s="18">
        <v>960</v>
      </c>
      <c r="N43" s="17">
        <f t="shared" si="9"/>
        <v>1333</v>
      </c>
      <c r="O43" s="18">
        <v>666</v>
      </c>
      <c r="P43" s="18">
        <v>667</v>
      </c>
      <c r="Q43" s="17">
        <f t="shared" si="2"/>
        <v>4606</v>
      </c>
      <c r="R43" s="18">
        <v>2303</v>
      </c>
      <c r="S43" s="18">
        <v>2303</v>
      </c>
      <c r="T43" s="17" t="s">
        <v>16</v>
      </c>
      <c r="U43" s="17" t="s">
        <v>16</v>
      </c>
      <c r="V43" s="17" t="s">
        <v>16</v>
      </c>
      <c r="W43" s="17">
        <f t="shared" si="3"/>
        <v>898</v>
      </c>
      <c r="X43" s="18">
        <v>580</v>
      </c>
      <c r="Y43" s="18">
        <v>318</v>
      </c>
      <c r="Z43" s="19" t="str">
        <f t="shared" si="4"/>
        <v/>
      </c>
      <c r="AA43" s="20" t="str">
        <f t="shared" si="5"/>
        <v>63</v>
      </c>
      <c r="AB43" s="21" t="str">
        <f t="shared" si="6"/>
        <v/>
      </c>
      <c r="AC43" s="13">
        <f t="shared" si="7"/>
        <v>1988</v>
      </c>
    </row>
    <row r="44" spans="1:29" ht="12" customHeight="1" x14ac:dyDescent="0.15">
      <c r="A44" s="13">
        <v>1989</v>
      </c>
      <c r="B44" s="14" t="s">
        <v>55</v>
      </c>
      <c r="C44" s="15" t="s">
        <v>56</v>
      </c>
      <c r="D44" s="16" t="s">
        <v>57</v>
      </c>
      <c r="E44" s="17">
        <f t="shared" si="0"/>
        <v>13574</v>
      </c>
      <c r="F44" s="18">
        <v>6663</v>
      </c>
      <c r="G44" s="18">
        <v>6911</v>
      </c>
      <c r="H44" s="17">
        <f t="shared" si="1"/>
        <v>5282</v>
      </c>
      <c r="I44" s="18">
        <v>1920</v>
      </c>
      <c r="J44" s="18">
        <v>3362</v>
      </c>
      <c r="K44" s="17">
        <f t="shared" si="8"/>
        <v>2850</v>
      </c>
      <c r="L44" s="18">
        <v>1895</v>
      </c>
      <c r="M44" s="18">
        <v>955</v>
      </c>
      <c r="N44" s="17">
        <f t="shared" si="9"/>
        <v>1405</v>
      </c>
      <c r="O44" s="18">
        <v>715</v>
      </c>
      <c r="P44" s="18">
        <v>690</v>
      </c>
      <c r="Q44" s="17">
        <f t="shared" si="2"/>
        <v>4700</v>
      </c>
      <c r="R44" s="18">
        <v>2405</v>
      </c>
      <c r="S44" s="18">
        <v>2295</v>
      </c>
      <c r="T44" s="17" t="s">
        <v>16</v>
      </c>
      <c r="U44" s="17" t="s">
        <v>16</v>
      </c>
      <c r="V44" s="17" t="s">
        <v>16</v>
      </c>
      <c r="W44" s="17">
        <f t="shared" si="3"/>
        <v>739</v>
      </c>
      <c r="X44" s="18">
        <v>441</v>
      </c>
      <c r="Y44" s="18">
        <v>298</v>
      </c>
      <c r="Z44" s="19" t="str">
        <f t="shared" si="4"/>
        <v>平成</v>
      </c>
      <c r="AA44" s="20" t="str">
        <f t="shared" si="5"/>
        <v>元</v>
      </c>
      <c r="AB44" s="21" t="str">
        <f t="shared" si="6"/>
        <v>年３月</v>
      </c>
      <c r="AC44" s="13">
        <f t="shared" si="7"/>
        <v>1989</v>
      </c>
    </row>
    <row r="45" spans="1:29" ht="12" customHeight="1" x14ac:dyDescent="0.15">
      <c r="A45" s="13">
        <v>1990</v>
      </c>
      <c r="B45" s="14"/>
      <c r="C45" s="15" t="s">
        <v>58</v>
      </c>
      <c r="D45" s="16"/>
      <c r="E45" s="17">
        <f t="shared" si="0"/>
        <v>14340</v>
      </c>
      <c r="F45" s="18">
        <v>7061</v>
      </c>
      <c r="G45" s="18">
        <v>7279</v>
      </c>
      <c r="H45" s="17">
        <f t="shared" si="1"/>
        <v>5538</v>
      </c>
      <c r="I45" s="18">
        <v>1956</v>
      </c>
      <c r="J45" s="18">
        <v>3582</v>
      </c>
      <c r="K45" s="17">
        <f t="shared" si="8"/>
        <v>3339</v>
      </c>
      <c r="L45" s="18">
        <v>2246</v>
      </c>
      <c r="M45" s="18">
        <v>1093</v>
      </c>
      <c r="N45" s="17">
        <f t="shared" si="9"/>
        <v>1779</v>
      </c>
      <c r="O45" s="18">
        <v>997</v>
      </c>
      <c r="P45" s="18">
        <v>782</v>
      </c>
      <c r="Q45" s="17">
        <f t="shared" si="2"/>
        <v>4840</v>
      </c>
      <c r="R45" s="18">
        <v>2481</v>
      </c>
      <c r="S45" s="18">
        <v>2359</v>
      </c>
      <c r="T45" s="17" t="s">
        <v>16</v>
      </c>
      <c r="U45" s="17" t="s">
        <v>16</v>
      </c>
      <c r="V45" s="17" t="s">
        <v>16</v>
      </c>
      <c r="W45" s="17">
        <f t="shared" si="3"/>
        <v>621</v>
      </c>
      <c r="X45" s="18">
        <v>376</v>
      </c>
      <c r="Y45" s="18">
        <v>245</v>
      </c>
      <c r="Z45" s="19" t="str">
        <f t="shared" si="4"/>
        <v/>
      </c>
      <c r="AA45" s="20" t="str">
        <f t="shared" si="5"/>
        <v>2</v>
      </c>
      <c r="AB45" s="21" t="str">
        <f t="shared" si="6"/>
        <v/>
      </c>
      <c r="AC45" s="13">
        <f t="shared" si="7"/>
        <v>1990</v>
      </c>
    </row>
    <row r="46" spans="1:29" ht="12" customHeight="1" x14ac:dyDescent="0.15">
      <c r="A46" s="13">
        <v>1991</v>
      </c>
      <c r="B46" s="14"/>
      <c r="C46" s="15" t="s">
        <v>59</v>
      </c>
      <c r="D46" s="16"/>
      <c r="E46" s="17">
        <f t="shared" si="0"/>
        <v>14815</v>
      </c>
      <c r="F46" s="18">
        <v>7353</v>
      </c>
      <c r="G46" s="18">
        <v>7462</v>
      </c>
      <c r="H46" s="17">
        <f t="shared" si="1"/>
        <v>5738</v>
      </c>
      <c r="I46" s="18">
        <v>1986</v>
      </c>
      <c r="J46" s="18">
        <v>3752</v>
      </c>
      <c r="K46" s="17">
        <f t="shared" si="8"/>
        <v>3370</v>
      </c>
      <c r="L46" s="18">
        <v>2247</v>
      </c>
      <c r="M46" s="18">
        <v>1123</v>
      </c>
      <c r="N46" s="17">
        <f t="shared" si="9"/>
        <v>1818</v>
      </c>
      <c r="O46" s="18">
        <v>1032</v>
      </c>
      <c r="P46" s="18">
        <v>786</v>
      </c>
      <c r="Q46" s="17">
        <f t="shared" si="2"/>
        <v>5027</v>
      </c>
      <c r="R46" s="18">
        <v>2695</v>
      </c>
      <c r="S46" s="18">
        <v>2332</v>
      </c>
      <c r="T46" s="17" t="s">
        <v>16</v>
      </c>
      <c r="U46" s="17" t="s">
        <v>16</v>
      </c>
      <c r="V46" s="17" t="s">
        <v>16</v>
      </c>
      <c r="W46" s="17">
        <f t="shared" si="3"/>
        <v>680</v>
      </c>
      <c r="X46" s="18">
        <v>425</v>
      </c>
      <c r="Y46" s="18">
        <v>255</v>
      </c>
      <c r="Z46" s="19" t="str">
        <f t="shared" si="4"/>
        <v/>
      </c>
      <c r="AA46" s="20" t="str">
        <f t="shared" si="5"/>
        <v>3</v>
      </c>
      <c r="AB46" s="21" t="str">
        <f t="shared" si="6"/>
        <v/>
      </c>
      <c r="AC46" s="13">
        <f t="shared" si="7"/>
        <v>1991</v>
      </c>
    </row>
    <row r="47" spans="1:29" ht="12" customHeight="1" x14ac:dyDescent="0.15">
      <c r="A47" s="13">
        <v>1992</v>
      </c>
      <c r="B47" s="20"/>
      <c r="C47" s="15" t="s">
        <v>60</v>
      </c>
      <c r="D47" s="22"/>
      <c r="E47" s="17">
        <f t="shared" si="0"/>
        <v>15047</v>
      </c>
      <c r="F47" s="18">
        <v>7482</v>
      </c>
      <c r="G47" s="18">
        <v>7565</v>
      </c>
      <c r="H47" s="17">
        <f t="shared" si="1"/>
        <v>5927</v>
      </c>
      <c r="I47" s="18">
        <v>2067</v>
      </c>
      <c r="J47" s="18">
        <v>3860</v>
      </c>
      <c r="K47" s="17">
        <f t="shared" si="8"/>
        <v>3469</v>
      </c>
      <c r="L47" s="18">
        <v>2282</v>
      </c>
      <c r="M47" s="18">
        <v>1187</v>
      </c>
      <c r="N47" s="17">
        <f t="shared" si="9"/>
        <v>1896</v>
      </c>
      <c r="O47" s="18">
        <v>1104</v>
      </c>
      <c r="P47" s="18">
        <v>792</v>
      </c>
      <c r="Q47" s="17">
        <f t="shared" si="2"/>
        <v>4879</v>
      </c>
      <c r="R47" s="18">
        <v>2649</v>
      </c>
      <c r="S47" s="18">
        <v>2230</v>
      </c>
      <c r="T47" s="17" t="s">
        <v>16</v>
      </c>
      <c r="U47" s="17" t="s">
        <v>16</v>
      </c>
      <c r="V47" s="17" t="s">
        <v>16</v>
      </c>
      <c r="W47" s="17">
        <f t="shared" si="3"/>
        <v>770</v>
      </c>
      <c r="X47" s="18">
        <v>482</v>
      </c>
      <c r="Y47" s="18">
        <v>288</v>
      </c>
      <c r="Z47" s="19" t="str">
        <f t="shared" si="4"/>
        <v/>
      </c>
      <c r="AA47" s="20" t="str">
        <f t="shared" si="5"/>
        <v>4</v>
      </c>
      <c r="AB47" s="21" t="str">
        <f t="shared" si="6"/>
        <v/>
      </c>
      <c r="AC47" s="13">
        <f t="shared" si="7"/>
        <v>1992</v>
      </c>
    </row>
    <row r="48" spans="1:29" ht="12" customHeight="1" x14ac:dyDescent="0.15">
      <c r="A48" s="13">
        <v>1993</v>
      </c>
      <c r="B48" s="20"/>
      <c r="C48" s="15" t="s">
        <v>61</v>
      </c>
      <c r="D48" s="22"/>
      <c r="E48" s="17">
        <f t="shared" si="0"/>
        <v>14883</v>
      </c>
      <c r="F48" s="18">
        <v>7316</v>
      </c>
      <c r="G48" s="18">
        <v>7567</v>
      </c>
      <c r="H48" s="17">
        <f t="shared" si="1"/>
        <v>6147</v>
      </c>
      <c r="I48" s="18">
        <v>2108</v>
      </c>
      <c r="J48" s="18">
        <v>4039</v>
      </c>
      <c r="K48" s="17">
        <f t="shared" si="8"/>
        <v>3483</v>
      </c>
      <c r="L48" s="18">
        <v>2201</v>
      </c>
      <c r="M48" s="18">
        <v>1282</v>
      </c>
      <c r="N48" s="17">
        <f t="shared" si="9"/>
        <v>1898</v>
      </c>
      <c r="O48" s="18">
        <v>999</v>
      </c>
      <c r="P48" s="18">
        <v>899</v>
      </c>
      <c r="Q48" s="17">
        <f t="shared" si="2"/>
        <v>4433</v>
      </c>
      <c r="R48" s="18">
        <v>2510</v>
      </c>
      <c r="S48" s="18">
        <v>1923</v>
      </c>
      <c r="T48" s="17" t="s">
        <v>16</v>
      </c>
      <c r="U48" s="17" t="s">
        <v>16</v>
      </c>
      <c r="V48" s="17" t="s">
        <v>16</v>
      </c>
      <c r="W48" s="17">
        <f t="shared" si="3"/>
        <v>784</v>
      </c>
      <c r="X48" s="18">
        <v>478</v>
      </c>
      <c r="Y48" s="18">
        <v>306</v>
      </c>
      <c r="Z48" s="19" t="str">
        <f t="shared" si="4"/>
        <v/>
      </c>
      <c r="AA48" s="20" t="str">
        <f t="shared" si="5"/>
        <v>5</v>
      </c>
      <c r="AB48" s="21" t="str">
        <f t="shared" si="6"/>
        <v/>
      </c>
      <c r="AC48" s="13">
        <f t="shared" si="7"/>
        <v>1993</v>
      </c>
    </row>
    <row r="49" spans="1:256" ht="12" customHeight="1" x14ac:dyDescent="0.15">
      <c r="A49" s="13">
        <v>1994</v>
      </c>
      <c r="B49" s="20"/>
      <c r="C49" s="15" t="s">
        <v>62</v>
      </c>
      <c r="D49" s="22"/>
      <c r="E49" s="17">
        <f t="shared" si="0"/>
        <v>14337</v>
      </c>
      <c r="F49" s="18">
        <v>7189</v>
      </c>
      <c r="G49" s="18">
        <v>7148</v>
      </c>
      <c r="H49" s="17">
        <f t="shared" si="1"/>
        <v>5962</v>
      </c>
      <c r="I49" s="18">
        <v>2073</v>
      </c>
      <c r="J49" s="18">
        <v>3889</v>
      </c>
      <c r="K49" s="17">
        <f t="shared" si="8"/>
        <v>3678</v>
      </c>
      <c r="L49" s="18">
        <v>2425</v>
      </c>
      <c r="M49" s="18">
        <v>1253</v>
      </c>
      <c r="N49" s="17">
        <f t="shared" si="9"/>
        <v>1895</v>
      </c>
      <c r="O49" s="18">
        <v>1139</v>
      </c>
      <c r="P49" s="18">
        <v>756</v>
      </c>
      <c r="Q49" s="17">
        <f t="shared" si="2"/>
        <v>3929</v>
      </c>
      <c r="R49" s="18">
        <v>2214</v>
      </c>
      <c r="S49" s="18">
        <v>1715</v>
      </c>
      <c r="T49" s="17" t="s">
        <v>16</v>
      </c>
      <c r="U49" s="17" t="s">
        <v>16</v>
      </c>
      <c r="V49" s="17" t="s">
        <v>16</v>
      </c>
      <c r="W49" s="17">
        <f t="shared" si="3"/>
        <v>768</v>
      </c>
      <c r="X49" s="18">
        <v>477</v>
      </c>
      <c r="Y49" s="18">
        <v>291</v>
      </c>
      <c r="Z49" s="19" t="str">
        <f t="shared" si="4"/>
        <v/>
      </c>
      <c r="AA49" s="20" t="str">
        <f t="shared" si="5"/>
        <v>6</v>
      </c>
      <c r="AB49" s="21" t="str">
        <f t="shared" si="6"/>
        <v/>
      </c>
      <c r="AC49" s="13">
        <f t="shared" si="7"/>
        <v>1994</v>
      </c>
    </row>
    <row r="50" spans="1:256" ht="12" customHeight="1" x14ac:dyDescent="0.15">
      <c r="A50" s="13">
        <v>1995</v>
      </c>
      <c r="B50" s="20"/>
      <c r="C50" s="15" t="s">
        <v>63</v>
      </c>
      <c r="D50" s="22"/>
      <c r="E50" s="17">
        <f t="shared" si="0"/>
        <v>13533</v>
      </c>
      <c r="F50" s="18">
        <v>6565</v>
      </c>
      <c r="G50" s="18">
        <v>6968</v>
      </c>
      <c r="H50" s="17">
        <f t="shared" si="1"/>
        <v>5595</v>
      </c>
      <c r="I50" s="18">
        <v>2016</v>
      </c>
      <c r="J50" s="18">
        <v>3579</v>
      </c>
      <c r="K50" s="17">
        <f t="shared" si="8"/>
        <v>3703</v>
      </c>
      <c r="L50" s="18">
        <v>2210</v>
      </c>
      <c r="M50" s="18">
        <v>1493</v>
      </c>
      <c r="N50" s="17">
        <f t="shared" si="9"/>
        <v>2142</v>
      </c>
      <c r="O50" s="18">
        <v>1076</v>
      </c>
      <c r="P50" s="18">
        <v>1066</v>
      </c>
      <c r="Q50" s="17">
        <f t="shared" si="2"/>
        <v>3372</v>
      </c>
      <c r="R50" s="18">
        <v>1878</v>
      </c>
      <c r="S50" s="18">
        <v>1494</v>
      </c>
      <c r="T50" s="17" t="s">
        <v>16</v>
      </c>
      <c r="U50" s="17" t="s">
        <v>16</v>
      </c>
      <c r="V50" s="17" t="s">
        <v>16</v>
      </c>
      <c r="W50" s="17">
        <f t="shared" si="3"/>
        <v>855</v>
      </c>
      <c r="X50" s="18">
        <v>455</v>
      </c>
      <c r="Y50" s="18">
        <v>400</v>
      </c>
      <c r="Z50" s="19" t="str">
        <f t="shared" si="4"/>
        <v/>
      </c>
      <c r="AA50" s="20" t="str">
        <f t="shared" si="5"/>
        <v>7</v>
      </c>
      <c r="AB50" s="21" t="str">
        <f t="shared" si="6"/>
        <v/>
      </c>
      <c r="AC50" s="13">
        <f t="shared" si="7"/>
        <v>1995</v>
      </c>
    </row>
    <row r="51" spans="1:256" ht="12" customHeight="1" x14ac:dyDescent="0.15">
      <c r="A51" s="13">
        <v>1996</v>
      </c>
      <c r="B51" s="20"/>
      <c r="C51" s="15" t="s">
        <v>64</v>
      </c>
      <c r="D51" s="22"/>
      <c r="E51" s="17">
        <f t="shared" si="0"/>
        <v>13042</v>
      </c>
      <c r="F51" s="18">
        <v>6406</v>
      </c>
      <c r="G51" s="18">
        <v>6636</v>
      </c>
      <c r="H51" s="17">
        <f t="shared" si="1"/>
        <v>5554</v>
      </c>
      <c r="I51" s="18">
        <v>2083</v>
      </c>
      <c r="J51" s="18">
        <v>3471</v>
      </c>
      <c r="K51" s="17">
        <f t="shared" si="8"/>
        <v>3544</v>
      </c>
      <c r="L51" s="18">
        <v>2061</v>
      </c>
      <c r="M51" s="18">
        <v>1483</v>
      </c>
      <c r="N51" s="17">
        <f t="shared" si="9"/>
        <v>2111</v>
      </c>
      <c r="O51" s="18">
        <v>1054</v>
      </c>
      <c r="P51" s="18">
        <v>1057</v>
      </c>
      <c r="Q51" s="17">
        <f t="shared" si="2"/>
        <v>3088</v>
      </c>
      <c r="R51" s="18">
        <v>1838</v>
      </c>
      <c r="S51" s="18">
        <v>1250</v>
      </c>
      <c r="T51" s="17" t="s">
        <v>16</v>
      </c>
      <c r="U51" s="17" t="s">
        <v>16</v>
      </c>
      <c r="V51" s="17" t="s">
        <v>16</v>
      </c>
      <c r="W51" s="17">
        <f t="shared" si="3"/>
        <v>829</v>
      </c>
      <c r="X51" s="18">
        <v>407</v>
      </c>
      <c r="Y51" s="18">
        <v>422</v>
      </c>
      <c r="Z51" s="19" t="str">
        <f t="shared" si="4"/>
        <v/>
      </c>
      <c r="AA51" s="20" t="str">
        <f t="shared" si="5"/>
        <v>8</v>
      </c>
      <c r="AB51" s="21" t="str">
        <f t="shared" si="6"/>
        <v/>
      </c>
      <c r="AC51" s="13">
        <f t="shared" si="7"/>
        <v>1996</v>
      </c>
    </row>
    <row r="52" spans="1:256" ht="12" customHeight="1" x14ac:dyDescent="0.15">
      <c r="A52" s="23">
        <v>1997</v>
      </c>
      <c r="B52" s="24"/>
      <c r="C52" s="25">
        <v>9</v>
      </c>
      <c r="D52" s="26"/>
      <c r="E52" s="27">
        <f t="shared" si="0"/>
        <v>12361</v>
      </c>
      <c r="F52" s="28">
        <v>6160</v>
      </c>
      <c r="G52" s="28">
        <v>6201</v>
      </c>
      <c r="H52" s="29">
        <f t="shared" si="1"/>
        <v>5547</v>
      </c>
      <c r="I52" s="28">
        <v>2284</v>
      </c>
      <c r="J52" s="28">
        <v>3263</v>
      </c>
      <c r="K52" s="29">
        <f t="shared" si="8"/>
        <v>3031</v>
      </c>
      <c r="L52" s="28">
        <v>1778</v>
      </c>
      <c r="M52" s="28">
        <v>1253</v>
      </c>
      <c r="N52" s="29">
        <f t="shared" si="9"/>
        <v>1936</v>
      </c>
      <c r="O52" s="28">
        <v>1023</v>
      </c>
      <c r="P52" s="28">
        <v>913</v>
      </c>
      <c r="Q52" s="29">
        <f t="shared" si="2"/>
        <v>2859</v>
      </c>
      <c r="R52" s="28">
        <v>1630</v>
      </c>
      <c r="S52" s="28">
        <v>1229</v>
      </c>
      <c r="T52" s="17" t="s">
        <v>16</v>
      </c>
      <c r="U52" s="17" t="s">
        <v>16</v>
      </c>
      <c r="V52" s="17" t="s">
        <v>16</v>
      </c>
      <c r="W52" s="30">
        <f t="shared" si="3"/>
        <v>922</v>
      </c>
      <c r="X52" s="28">
        <v>467</v>
      </c>
      <c r="Y52" s="28">
        <v>455</v>
      </c>
      <c r="Z52" s="19"/>
      <c r="AA52" s="31">
        <f t="shared" si="5"/>
        <v>9</v>
      </c>
      <c r="AB52" s="32" t="str">
        <f t="shared" si="6"/>
        <v/>
      </c>
      <c r="AC52" s="13">
        <f t="shared" si="7"/>
        <v>1997</v>
      </c>
    </row>
    <row r="53" spans="1:256" ht="12" customHeight="1" x14ac:dyDescent="0.15">
      <c r="A53" s="23">
        <v>1998</v>
      </c>
      <c r="B53" s="24"/>
      <c r="C53" s="25">
        <v>10</v>
      </c>
      <c r="D53" s="24"/>
      <c r="E53" s="33">
        <f t="shared" si="0"/>
        <v>12277</v>
      </c>
      <c r="F53" s="34">
        <v>6099</v>
      </c>
      <c r="G53" s="34">
        <v>6178</v>
      </c>
      <c r="H53" s="24">
        <f t="shared" si="1"/>
        <v>5728</v>
      </c>
      <c r="I53" s="34">
        <v>2461</v>
      </c>
      <c r="J53" s="34">
        <v>3267</v>
      </c>
      <c r="K53" s="24">
        <f t="shared" si="8"/>
        <v>2981</v>
      </c>
      <c r="L53" s="34">
        <v>1642</v>
      </c>
      <c r="M53" s="34">
        <v>1339</v>
      </c>
      <c r="N53" s="24">
        <f t="shared" si="9"/>
        <v>1926</v>
      </c>
      <c r="O53" s="34">
        <v>938</v>
      </c>
      <c r="P53" s="34">
        <v>988</v>
      </c>
      <c r="Q53" s="24">
        <f t="shared" si="2"/>
        <v>2563</v>
      </c>
      <c r="R53" s="34">
        <v>1482</v>
      </c>
      <c r="S53" s="34">
        <v>1081</v>
      </c>
      <c r="T53" s="17" t="s">
        <v>16</v>
      </c>
      <c r="U53" s="17" t="s">
        <v>16</v>
      </c>
      <c r="V53" s="17" t="s">
        <v>16</v>
      </c>
      <c r="W53" s="24">
        <f t="shared" si="3"/>
        <v>1004</v>
      </c>
      <c r="X53" s="34">
        <v>513</v>
      </c>
      <c r="Y53" s="34">
        <v>491</v>
      </c>
      <c r="Z53" s="19"/>
      <c r="AA53" s="31">
        <f t="shared" si="5"/>
        <v>10</v>
      </c>
      <c r="AB53" s="32" t="str">
        <f t="shared" si="6"/>
        <v/>
      </c>
      <c r="AC53" s="13">
        <f t="shared" si="7"/>
        <v>1998</v>
      </c>
    </row>
    <row r="54" spans="1:256" ht="12" customHeight="1" x14ac:dyDescent="0.15">
      <c r="A54" s="23">
        <v>1999</v>
      </c>
      <c r="B54" s="24"/>
      <c r="C54" s="25">
        <v>11</v>
      </c>
      <c r="D54" s="26"/>
      <c r="E54" s="27">
        <v>11316</v>
      </c>
      <c r="F54" s="28">
        <v>5625</v>
      </c>
      <c r="G54" s="28">
        <v>5691</v>
      </c>
      <c r="H54" s="29">
        <v>5532</v>
      </c>
      <c r="I54" s="28">
        <v>2461</v>
      </c>
      <c r="J54" s="28">
        <v>3071</v>
      </c>
      <c r="K54" s="29">
        <v>2809</v>
      </c>
      <c r="L54" s="28">
        <v>1488</v>
      </c>
      <c r="M54" s="28">
        <v>1321</v>
      </c>
      <c r="N54" s="29">
        <v>1820</v>
      </c>
      <c r="O54" s="28">
        <v>834</v>
      </c>
      <c r="P54" s="28">
        <v>986</v>
      </c>
      <c r="Q54" s="29">
        <v>2016</v>
      </c>
      <c r="R54" s="28">
        <v>1206</v>
      </c>
      <c r="S54" s="28">
        <v>810</v>
      </c>
      <c r="T54" s="17" t="s">
        <v>16</v>
      </c>
      <c r="U54" s="17" t="s">
        <v>16</v>
      </c>
      <c r="V54" s="17" t="s">
        <v>16</v>
      </c>
      <c r="W54" s="30">
        <v>959</v>
      </c>
      <c r="X54" s="28">
        <v>470</v>
      </c>
      <c r="Y54" s="28">
        <v>489</v>
      </c>
      <c r="Z54" s="19"/>
      <c r="AA54" s="31">
        <v>11</v>
      </c>
      <c r="AB54" s="32" t="s">
        <v>65</v>
      </c>
      <c r="AC54" s="13">
        <f t="shared" si="7"/>
        <v>1999</v>
      </c>
    </row>
    <row r="55" spans="1:256" ht="12" customHeight="1" x14ac:dyDescent="0.15">
      <c r="A55" s="23">
        <v>2000</v>
      </c>
      <c r="B55" s="24"/>
      <c r="C55" s="25">
        <v>12</v>
      </c>
      <c r="D55" s="24"/>
      <c r="E55" s="35">
        <f>F55+G55</f>
        <v>10928</v>
      </c>
      <c r="F55" s="28">
        <v>5462</v>
      </c>
      <c r="G55" s="28">
        <v>5466</v>
      </c>
      <c r="H55" s="30">
        <f>I55+J55</f>
        <v>5260</v>
      </c>
      <c r="I55" s="28">
        <v>2377</v>
      </c>
      <c r="J55" s="28">
        <v>2883</v>
      </c>
      <c r="K55" s="30">
        <f>L55+M55</f>
        <v>2910</v>
      </c>
      <c r="L55" s="28">
        <v>1542</v>
      </c>
      <c r="M55" s="28">
        <v>1368</v>
      </c>
      <c r="N55" s="30">
        <f>O55+P55</f>
        <v>1884</v>
      </c>
      <c r="O55" s="28">
        <v>839</v>
      </c>
      <c r="P55" s="28">
        <v>1045</v>
      </c>
      <c r="Q55" s="30">
        <f>R55+S55</f>
        <v>1786</v>
      </c>
      <c r="R55" s="28">
        <v>1079</v>
      </c>
      <c r="S55" s="28">
        <v>707</v>
      </c>
      <c r="T55" s="17" t="s">
        <v>16</v>
      </c>
      <c r="U55" s="17" t="s">
        <v>16</v>
      </c>
      <c r="V55" s="17" t="s">
        <v>16</v>
      </c>
      <c r="W55" s="30">
        <f>X55+Y55</f>
        <v>970</v>
      </c>
      <c r="X55" s="28">
        <v>464</v>
      </c>
      <c r="Y55" s="28">
        <v>506</v>
      </c>
      <c r="Z55" s="19"/>
      <c r="AA55" s="31">
        <f>C55</f>
        <v>12</v>
      </c>
      <c r="AB55" s="32" t="str">
        <f>IF(+D55&lt;&gt;"",+D55,"")</f>
        <v/>
      </c>
      <c r="AC55" s="13">
        <f t="shared" si="7"/>
        <v>2000</v>
      </c>
    </row>
    <row r="56" spans="1:256" ht="12" customHeight="1" x14ac:dyDescent="0.15">
      <c r="A56" s="23">
        <v>2001</v>
      </c>
      <c r="B56" s="24"/>
      <c r="C56" s="25">
        <v>13</v>
      </c>
      <c r="D56" s="24"/>
      <c r="E56" s="35">
        <v>11014</v>
      </c>
      <c r="F56" s="28">
        <v>5577</v>
      </c>
      <c r="G56" s="28">
        <v>5437</v>
      </c>
      <c r="H56" s="30">
        <v>5281</v>
      </c>
      <c r="I56" s="28">
        <v>2481</v>
      </c>
      <c r="J56" s="28">
        <v>2800</v>
      </c>
      <c r="K56" s="30">
        <v>2876</v>
      </c>
      <c r="L56" s="28">
        <v>1537</v>
      </c>
      <c r="M56" s="28">
        <v>1339</v>
      </c>
      <c r="N56" s="30">
        <v>1858</v>
      </c>
      <c r="O56" s="28">
        <v>827</v>
      </c>
      <c r="P56" s="28">
        <v>1031</v>
      </c>
      <c r="Q56" s="30">
        <v>1795</v>
      </c>
      <c r="R56" s="28">
        <v>1058</v>
      </c>
      <c r="S56" s="28">
        <v>737</v>
      </c>
      <c r="T56" s="17" t="s">
        <v>16</v>
      </c>
      <c r="U56" s="17" t="s">
        <v>16</v>
      </c>
      <c r="V56" s="17" t="s">
        <v>16</v>
      </c>
      <c r="W56" s="30">
        <v>1059</v>
      </c>
      <c r="X56" s="28">
        <v>498</v>
      </c>
      <c r="Y56" s="28">
        <v>561</v>
      </c>
      <c r="Z56" s="19"/>
      <c r="AA56" s="31">
        <v>13</v>
      </c>
      <c r="AB56" s="32" t="s">
        <v>65</v>
      </c>
      <c r="AC56" s="13">
        <v>2001</v>
      </c>
    </row>
    <row r="57" spans="1:256" ht="12" customHeight="1" x14ac:dyDescent="0.15">
      <c r="A57" s="23">
        <v>2002</v>
      </c>
      <c r="B57" s="24"/>
      <c r="C57" s="25">
        <v>14</v>
      </c>
      <c r="D57" s="24"/>
      <c r="E57" s="35">
        <f>F57+G57</f>
        <v>11016</v>
      </c>
      <c r="F57" s="28">
        <v>5467</v>
      </c>
      <c r="G57" s="28">
        <v>5549</v>
      </c>
      <c r="H57" s="30">
        <f t="shared" si="1"/>
        <v>5140</v>
      </c>
      <c r="I57" s="28">
        <v>2365</v>
      </c>
      <c r="J57" s="28">
        <v>2775</v>
      </c>
      <c r="K57" s="30">
        <f t="shared" si="8"/>
        <v>3058</v>
      </c>
      <c r="L57" s="28">
        <v>1585</v>
      </c>
      <c r="M57" s="28">
        <v>1473</v>
      </c>
      <c r="N57" s="30">
        <f t="shared" si="9"/>
        <v>1951</v>
      </c>
      <c r="O57" s="28">
        <v>848</v>
      </c>
      <c r="P57" s="28">
        <v>1103</v>
      </c>
      <c r="Q57" s="30">
        <f t="shared" si="2"/>
        <v>1657</v>
      </c>
      <c r="R57" s="28">
        <v>995</v>
      </c>
      <c r="S57" s="28">
        <v>662</v>
      </c>
      <c r="T57" s="17" t="s">
        <v>16</v>
      </c>
      <c r="U57" s="17" t="s">
        <v>16</v>
      </c>
      <c r="V57" s="17" t="s">
        <v>16</v>
      </c>
      <c r="W57" s="30">
        <f t="shared" si="3"/>
        <v>1161</v>
      </c>
      <c r="X57" s="28">
        <v>522</v>
      </c>
      <c r="Y57" s="28">
        <v>639</v>
      </c>
      <c r="Z57" s="19"/>
      <c r="AA57" s="31">
        <f t="shared" si="5"/>
        <v>14</v>
      </c>
      <c r="AB57" s="32" t="str">
        <f t="shared" si="6"/>
        <v/>
      </c>
      <c r="AC57" s="23">
        <f t="shared" ref="AC57:AC69" si="10">A57</f>
        <v>2002</v>
      </c>
    </row>
    <row r="58" spans="1:256" s="24" customFormat="1" ht="12" customHeight="1" x14ac:dyDescent="0.15">
      <c r="A58" s="23">
        <v>2003</v>
      </c>
      <c r="C58" s="25">
        <v>15</v>
      </c>
      <c r="E58" s="35">
        <f>F58+G58</f>
        <v>10481</v>
      </c>
      <c r="F58" s="28">
        <v>5291</v>
      </c>
      <c r="G58" s="28">
        <v>5190</v>
      </c>
      <c r="H58" s="30">
        <f t="shared" si="1"/>
        <v>4853</v>
      </c>
      <c r="I58" s="28">
        <v>2249</v>
      </c>
      <c r="J58" s="28">
        <v>2604</v>
      </c>
      <c r="K58" s="30">
        <f t="shared" si="8"/>
        <v>3014</v>
      </c>
      <c r="L58" s="28">
        <v>1582</v>
      </c>
      <c r="M58" s="28">
        <v>1432</v>
      </c>
      <c r="N58" s="30">
        <f t="shared" si="9"/>
        <v>1957</v>
      </c>
      <c r="O58" s="28">
        <v>855</v>
      </c>
      <c r="P58" s="28">
        <v>1102</v>
      </c>
      <c r="Q58" s="30">
        <f t="shared" si="2"/>
        <v>1656</v>
      </c>
      <c r="R58" s="28">
        <v>987</v>
      </c>
      <c r="S58" s="28">
        <v>669</v>
      </c>
      <c r="T58" s="17" t="s">
        <v>16</v>
      </c>
      <c r="U58" s="17" t="s">
        <v>16</v>
      </c>
      <c r="V58" s="17" t="s">
        <v>16</v>
      </c>
      <c r="W58" s="30">
        <f t="shared" si="3"/>
        <v>958</v>
      </c>
      <c r="X58" s="28">
        <v>473</v>
      </c>
      <c r="Y58" s="28">
        <v>485</v>
      </c>
      <c r="Z58" s="19"/>
      <c r="AA58" s="31">
        <f t="shared" si="5"/>
        <v>15</v>
      </c>
      <c r="AB58" s="32" t="str">
        <f t="shared" si="6"/>
        <v/>
      </c>
      <c r="AC58" s="23">
        <f t="shared" si="10"/>
        <v>2003</v>
      </c>
    </row>
    <row r="59" spans="1:256" s="24" customFormat="1" ht="12" customHeight="1" x14ac:dyDescent="0.15">
      <c r="A59" s="23">
        <v>2004</v>
      </c>
      <c r="C59" s="25">
        <v>16</v>
      </c>
      <c r="E59" s="35">
        <f>F59+G59</f>
        <v>10307</v>
      </c>
      <c r="F59" s="28">
        <v>5187</v>
      </c>
      <c r="G59" s="28">
        <v>5120</v>
      </c>
      <c r="H59" s="30">
        <f t="shared" si="1"/>
        <v>4778</v>
      </c>
      <c r="I59" s="28">
        <v>2215</v>
      </c>
      <c r="J59" s="28">
        <v>2563</v>
      </c>
      <c r="K59" s="30">
        <f t="shared" si="8"/>
        <v>3027</v>
      </c>
      <c r="L59" s="28">
        <v>1586</v>
      </c>
      <c r="M59" s="28">
        <v>1441</v>
      </c>
      <c r="N59" s="30">
        <f t="shared" si="9"/>
        <v>2050</v>
      </c>
      <c r="O59" s="28">
        <v>910</v>
      </c>
      <c r="P59" s="28">
        <v>1140</v>
      </c>
      <c r="Q59" s="30">
        <f t="shared" si="2"/>
        <v>1568</v>
      </c>
      <c r="R59" s="28">
        <v>979</v>
      </c>
      <c r="S59" s="28">
        <v>589</v>
      </c>
      <c r="T59" s="17">
        <f t="shared" ref="T59:T64" si="11">U59+V59</f>
        <v>130</v>
      </c>
      <c r="U59" s="17">
        <v>49</v>
      </c>
      <c r="V59" s="17">
        <v>81</v>
      </c>
      <c r="W59" s="30">
        <f t="shared" si="3"/>
        <v>804</v>
      </c>
      <c r="X59" s="28">
        <v>358</v>
      </c>
      <c r="Y59" s="28">
        <v>446</v>
      </c>
      <c r="Z59" s="19"/>
      <c r="AA59" s="31">
        <f t="shared" si="5"/>
        <v>16</v>
      </c>
      <c r="AB59" s="32" t="str">
        <f t="shared" si="6"/>
        <v/>
      </c>
      <c r="AC59" s="23">
        <f t="shared" si="10"/>
        <v>2004</v>
      </c>
    </row>
    <row r="60" spans="1:256" s="24" customFormat="1" ht="12" customHeight="1" x14ac:dyDescent="0.15">
      <c r="A60" s="23">
        <v>2005</v>
      </c>
      <c r="C60" s="25">
        <v>17</v>
      </c>
      <c r="E60" s="35">
        <f>F60+G60</f>
        <v>10064</v>
      </c>
      <c r="F60" s="28">
        <v>5028</v>
      </c>
      <c r="G60" s="28">
        <v>5036</v>
      </c>
      <c r="H60" s="30">
        <f t="shared" si="1"/>
        <v>4734</v>
      </c>
      <c r="I60" s="28">
        <v>2244</v>
      </c>
      <c r="J60" s="28">
        <v>2490</v>
      </c>
      <c r="K60" s="30">
        <f t="shared" si="8"/>
        <v>2840</v>
      </c>
      <c r="L60" s="28">
        <v>1387</v>
      </c>
      <c r="M60" s="28">
        <v>1453</v>
      </c>
      <c r="N60" s="30">
        <f t="shared" si="9"/>
        <v>2016</v>
      </c>
      <c r="O60" s="28">
        <v>850</v>
      </c>
      <c r="P60" s="28">
        <v>1166</v>
      </c>
      <c r="Q60" s="30">
        <f t="shared" si="2"/>
        <v>1653</v>
      </c>
      <c r="R60" s="28">
        <v>1014</v>
      </c>
      <c r="S60" s="28">
        <v>639</v>
      </c>
      <c r="T60" s="30">
        <f t="shared" si="11"/>
        <v>92</v>
      </c>
      <c r="U60" s="28">
        <v>30</v>
      </c>
      <c r="V60" s="28">
        <v>62</v>
      </c>
      <c r="W60" s="30">
        <f t="shared" si="3"/>
        <v>745</v>
      </c>
      <c r="X60" s="28">
        <v>353</v>
      </c>
      <c r="Y60" s="28">
        <v>392</v>
      </c>
      <c r="Z60" s="19"/>
      <c r="AA60" s="31">
        <f t="shared" si="5"/>
        <v>17</v>
      </c>
      <c r="AB60" s="32" t="str">
        <f t="shared" si="6"/>
        <v/>
      </c>
      <c r="AC60" s="23">
        <f t="shared" si="10"/>
        <v>2005</v>
      </c>
    </row>
    <row r="61" spans="1:256" s="24" customFormat="1" ht="12" customHeight="1" x14ac:dyDescent="0.15">
      <c r="A61" s="23">
        <v>2006</v>
      </c>
      <c r="C61" s="25">
        <v>18</v>
      </c>
      <c r="E61" s="35">
        <f>F61+G61</f>
        <v>9567</v>
      </c>
      <c r="F61" s="28">
        <v>4870</v>
      </c>
      <c r="G61" s="28">
        <v>4697</v>
      </c>
      <c r="H61" s="30">
        <f t="shared" si="1"/>
        <v>4681</v>
      </c>
      <c r="I61" s="28">
        <v>2256</v>
      </c>
      <c r="J61" s="28">
        <v>2425</v>
      </c>
      <c r="K61" s="30">
        <f t="shared" si="8"/>
        <v>2573</v>
      </c>
      <c r="L61" s="28">
        <v>1285</v>
      </c>
      <c r="M61" s="28">
        <v>1288</v>
      </c>
      <c r="N61" s="30">
        <f t="shared" si="9"/>
        <v>1786</v>
      </c>
      <c r="O61" s="28">
        <v>768</v>
      </c>
      <c r="P61" s="28">
        <v>1018</v>
      </c>
      <c r="Q61" s="30">
        <f t="shared" si="2"/>
        <v>1609</v>
      </c>
      <c r="R61" s="28">
        <v>982</v>
      </c>
      <c r="S61" s="28">
        <v>627</v>
      </c>
      <c r="T61" s="30">
        <f t="shared" si="11"/>
        <v>80</v>
      </c>
      <c r="U61" s="28">
        <v>26</v>
      </c>
      <c r="V61" s="28">
        <v>54</v>
      </c>
      <c r="W61" s="30">
        <f t="shared" si="3"/>
        <v>624</v>
      </c>
      <c r="X61" s="28">
        <v>321</v>
      </c>
      <c r="Y61" s="28">
        <v>303</v>
      </c>
      <c r="Z61" s="19"/>
      <c r="AA61" s="31">
        <f t="shared" si="5"/>
        <v>18</v>
      </c>
      <c r="AB61" s="32" t="str">
        <f t="shared" si="6"/>
        <v/>
      </c>
      <c r="AC61" s="23">
        <f t="shared" si="10"/>
        <v>2006</v>
      </c>
    </row>
    <row r="62" spans="1:256" s="24" customFormat="1" ht="12" customHeight="1" x14ac:dyDescent="0.15">
      <c r="A62" s="23">
        <v>2007</v>
      </c>
      <c r="C62" s="25">
        <v>19</v>
      </c>
      <c r="E62" s="35">
        <f t="shared" si="0"/>
        <v>9124</v>
      </c>
      <c r="F62" s="28">
        <v>4627</v>
      </c>
      <c r="G62" s="28">
        <v>4497</v>
      </c>
      <c r="H62" s="30">
        <f t="shared" si="1"/>
        <v>4578</v>
      </c>
      <c r="I62" s="28">
        <v>2172</v>
      </c>
      <c r="J62" s="28">
        <v>2406</v>
      </c>
      <c r="K62" s="30">
        <f t="shared" si="8"/>
        <v>2461</v>
      </c>
      <c r="L62" s="28">
        <v>1252</v>
      </c>
      <c r="M62" s="28">
        <v>1209</v>
      </c>
      <c r="N62" s="30">
        <f t="shared" si="9"/>
        <v>1693</v>
      </c>
      <c r="O62" s="28">
        <v>709</v>
      </c>
      <c r="P62" s="28">
        <v>984</v>
      </c>
      <c r="Q62" s="30">
        <f t="shared" si="2"/>
        <v>1556</v>
      </c>
      <c r="R62" s="28">
        <v>953</v>
      </c>
      <c r="S62" s="28">
        <v>603</v>
      </c>
      <c r="T62" s="30">
        <f t="shared" si="11"/>
        <v>79</v>
      </c>
      <c r="U62" s="28">
        <v>32</v>
      </c>
      <c r="V62" s="28">
        <v>47</v>
      </c>
      <c r="W62" s="30">
        <f t="shared" si="3"/>
        <v>450</v>
      </c>
      <c r="X62" s="28">
        <v>218</v>
      </c>
      <c r="Y62" s="28">
        <v>232</v>
      </c>
      <c r="Z62" s="19"/>
      <c r="AA62" s="31">
        <f t="shared" si="5"/>
        <v>19</v>
      </c>
      <c r="AB62" s="32" t="str">
        <f t="shared" si="6"/>
        <v/>
      </c>
      <c r="AC62" s="23">
        <f t="shared" si="10"/>
        <v>2007</v>
      </c>
    </row>
    <row r="63" spans="1:256" s="37" customFormat="1" ht="12" customHeight="1" thickBot="1" x14ac:dyDescent="0.2">
      <c r="A63" s="23">
        <v>2008</v>
      </c>
      <c r="B63" s="24"/>
      <c r="C63" s="25">
        <v>20</v>
      </c>
      <c r="D63" s="24"/>
      <c r="E63" s="35">
        <f t="shared" si="0"/>
        <v>8792</v>
      </c>
      <c r="F63" s="28">
        <v>4315</v>
      </c>
      <c r="G63" s="28">
        <v>4477</v>
      </c>
      <c r="H63" s="30">
        <f>I63+J63</f>
        <v>4533</v>
      </c>
      <c r="I63" s="28">
        <v>2032</v>
      </c>
      <c r="J63" s="28">
        <v>2501</v>
      </c>
      <c r="K63" s="30">
        <f>L63+M63</f>
        <v>2147</v>
      </c>
      <c r="L63" s="28">
        <v>1041</v>
      </c>
      <c r="M63" s="28">
        <v>1106</v>
      </c>
      <c r="N63" s="30">
        <f>O63+P63</f>
        <v>1466</v>
      </c>
      <c r="O63" s="28">
        <v>569</v>
      </c>
      <c r="P63" s="28">
        <v>897</v>
      </c>
      <c r="Q63" s="30">
        <f>R63+S63</f>
        <v>1555</v>
      </c>
      <c r="R63" s="28">
        <v>963</v>
      </c>
      <c r="S63" s="28">
        <v>592</v>
      </c>
      <c r="T63" s="30">
        <f t="shared" si="11"/>
        <v>49</v>
      </c>
      <c r="U63" s="28">
        <v>14</v>
      </c>
      <c r="V63" s="28">
        <v>35</v>
      </c>
      <c r="W63" s="30">
        <f>X63+Y63</f>
        <v>506</v>
      </c>
      <c r="X63" s="28">
        <v>263</v>
      </c>
      <c r="Y63" s="28">
        <v>243</v>
      </c>
      <c r="Z63" s="19"/>
      <c r="AA63" s="31">
        <f>C63</f>
        <v>20</v>
      </c>
      <c r="AB63" s="32" t="str">
        <f>IF(+D63&lt;&gt;"",+D63,"")</f>
        <v/>
      </c>
      <c r="AC63" s="23">
        <f t="shared" si="10"/>
        <v>2008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6" customFormat="1" ht="12" customHeight="1" x14ac:dyDescent="0.15">
      <c r="A64" s="23">
        <v>2009</v>
      </c>
      <c r="B64" s="24"/>
      <c r="C64" s="25">
        <v>21</v>
      </c>
      <c r="D64" s="24"/>
      <c r="E64" s="35">
        <f t="shared" si="0"/>
        <v>8596</v>
      </c>
      <c r="F64" s="28">
        <v>4293</v>
      </c>
      <c r="G64" s="28">
        <v>4303</v>
      </c>
      <c r="H64" s="30">
        <f t="shared" si="1"/>
        <v>4318</v>
      </c>
      <c r="I64" s="28">
        <v>2046</v>
      </c>
      <c r="J64" s="28">
        <v>2272</v>
      </c>
      <c r="K64" s="30">
        <f t="shared" si="8"/>
        <v>2203</v>
      </c>
      <c r="L64" s="28">
        <v>1047</v>
      </c>
      <c r="M64" s="28">
        <v>1156</v>
      </c>
      <c r="N64" s="30">
        <f t="shared" si="9"/>
        <v>1409</v>
      </c>
      <c r="O64" s="28">
        <v>540</v>
      </c>
      <c r="P64" s="28">
        <v>869</v>
      </c>
      <c r="Q64" s="30">
        <f t="shared" si="2"/>
        <v>1498</v>
      </c>
      <c r="R64" s="28">
        <v>932</v>
      </c>
      <c r="S64" s="28">
        <v>566</v>
      </c>
      <c r="T64" s="30">
        <f t="shared" si="11"/>
        <v>53</v>
      </c>
      <c r="U64" s="28">
        <v>16</v>
      </c>
      <c r="V64" s="28">
        <v>37</v>
      </c>
      <c r="W64" s="30">
        <f t="shared" si="3"/>
        <v>524</v>
      </c>
      <c r="X64" s="28">
        <v>252</v>
      </c>
      <c r="Y64" s="28">
        <v>272</v>
      </c>
      <c r="Z64" s="19"/>
      <c r="AA64" s="31">
        <f t="shared" si="5"/>
        <v>21</v>
      </c>
      <c r="AB64" s="32" t="str">
        <f t="shared" si="6"/>
        <v/>
      </c>
      <c r="AC64" s="23">
        <f t="shared" si="10"/>
        <v>2009</v>
      </c>
    </row>
    <row r="65" spans="1:29" s="36" customFormat="1" ht="12" customHeight="1" x14ac:dyDescent="0.15">
      <c r="A65" s="23">
        <v>2010</v>
      </c>
      <c r="B65" s="24"/>
      <c r="C65" s="25">
        <v>22</v>
      </c>
      <c r="D65" s="24"/>
      <c r="E65" s="35">
        <f t="shared" si="0"/>
        <v>8419</v>
      </c>
      <c r="F65" s="28">
        <v>4269</v>
      </c>
      <c r="G65" s="28">
        <v>4150</v>
      </c>
      <c r="H65" s="30">
        <f>I65+J65</f>
        <v>4360</v>
      </c>
      <c r="I65" s="28">
        <v>2034</v>
      </c>
      <c r="J65" s="28">
        <v>2326</v>
      </c>
      <c r="K65" s="30">
        <f>L65+M65</f>
        <v>2109</v>
      </c>
      <c r="L65" s="28">
        <v>1067</v>
      </c>
      <c r="M65" s="28">
        <v>1042</v>
      </c>
      <c r="N65" s="30">
        <f>O65+P65</f>
        <v>1311</v>
      </c>
      <c r="O65" s="28">
        <v>518</v>
      </c>
      <c r="P65" s="28">
        <v>793</v>
      </c>
      <c r="Q65" s="30">
        <f>R65+S65</f>
        <v>1352</v>
      </c>
      <c r="R65" s="28">
        <v>878</v>
      </c>
      <c r="S65" s="28">
        <v>474</v>
      </c>
      <c r="T65" s="30">
        <f>U65+V65</f>
        <v>118</v>
      </c>
      <c r="U65" s="28">
        <v>38</v>
      </c>
      <c r="V65" s="28">
        <v>80</v>
      </c>
      <c r="W65" s="30">
        <f>X65+Y65</f>
        <v>480</v>
      </c>
      <c r="X65" s="28">
        <v>252</v>
      </c>
      <c r="Y65" s="28">
        <v>228</v>
      </c>
      <c r="Z65" s="19"/>
      <c r="AA65" s="31">
        <f>C65</f>
        <v>22</v>
      </c>
      <c r="AB65" s="32" t="str">
        <f>IF(+D65&lt;&gt;"",+D65,"")</f>
        <v/>
      </c>
      <c r="AC65" s="23">
        <f t="shared" si="10"/>
        <v>2010</v>
      </c>
    </row>
    <row r="66" spans="1:29" s="36" customFormat="1" ht="12" customHeight="1" x14ac:dyDescent="0.15">
      <c r="A66" s="23">
        <v>2011</v>
      </c>
      <c r="B66" s="24"/>
      <c r="C66" s="25">
        <v>23</v>
      </c>
      <c r="D66" s="24"/>
      <c r="E66" s="35">
        <f t="shared" si="0"/>
        <v>8359</v>
      </c>
      <c r="F66" s="28">
        <v>4240</v>
      </c>
      <c r="G66" s="28">
        <v>4119</v>
      </c>
      <c r="H66" s="30">
        <f>I66+J66</f>
        <v>4269</v>
      </c>
      <c r="I66" s="28">
        <v>1987</v>
      </c>
      <c r="J66" s="28">
        <v>2282</v>
      </c>
      <c r="K66" s="30">
        <f>L66+M66</f>
        <v>2114</v>
      </c>
      <c r="L66" s="28">
        <v>1080</v>
      </c>
      <c r="M66" s="28">
        <v>1034</v>
      </c>
      <c r="N66" s="30">
        <f>O66+P66</f>
        <v>1380</v>
      </c>
      <c r="O66" s="28">
        <v>564</v>
      </c>
      <c r="P66" s="28">
        <v>816</v>
      </c>
      <c r="Q66" s="30">
        <f>R66+S66</f>
        <v>1400</v>
      </c>
      <c r="R66" s="28">
        <v>892</v>
      </c>
      <c r="S66" s="28">
        <v>508</v>
      </c>
      <c r="T66" s="30">
        <f>U66+V66</f>
        <v>129</v>
      </c>
      <c r="U66" s="28">
        <v>59</v>
      </c>
      <c r="V66" s="28">
        <v>70</v>
      </c>
      <c r="W66" s="30">
        <f>X66+Y66</f>
        <v>447</v>
      </c>
      <c r="X66" s="28">
        <v>222</v>
      </c>
      <c r="Y66" s="28">
        <v>225</v>
      </c>
      <c r="Z66" s="19"/>
      <c r="AA66" s="31">
        <f>C66</f>
        <v>23</v>
      </c>
      <c r="AB66" s="32" t="str">
        <f>IF(+D66&lt;&gt;"",+D66,"")</f>
        <v/>
      </c>
      <c r="AC66" s="23">
        <f t="shared" si="10"/>
        <v>2011</v>
      </c>
    </row>
    <row r="67" spans="1:29" s="24" customFormat="1" ht="12" customHeight="1" x14ac:dyDescent="0.15">
      <c r="A67" s="23">
        <v>2012</v>
      </c>
      <c r="C67" s="25">
        <v>24</v>
      </c>
      <c r="E67" s="35">
        <f t="shared" si="0"/>
        <v>8121</v>
      </c>
      <c r="F67" s="28">
        <v>4054</v>
      </c>
      <c r="G67" s="28">
        <v>4067</v>
      </c>
      <c r="H67" s="30">
        <f>I67+J67</f>
        <v>3983</v>
      </c>
      <c r="I67" s="28">
        <v>1774</v>
      </c>
      <c r="J67" s="28">
        <v>2209</v>
      </c>
      <c r="K67" s="30">
        <f>L67+M67</f>
        <v>2170</v>
      </c>
      <c r="L67" s="28">
        <v>1104</v>
      </c>
      <c r="M67" s="28">
        <v>1066</v>
      </c>
      <c r="N67" s="30">
        <f>O67+P67</f>
        <v>1412</v>
      </c>
      <c r="O67" s="28">
        <v>582</v>
      </c>
      <c r="P67" s="28">
        <v>830</v>
      </c>
      <c r="Q67" s="30">
        <f>R67+S67</f>
        <v>1510</v>
      </c>
      <c r="R67" s="28">
        <v>946</v>
      </c>
      <c r="S67" s="28">
        <v>564</v>
      </c>
      <c r="T67" s="30">
        <f>U67+V67</f>
        <v>102</v>
      </c>
      <c r="U67" s="28">
        <v>37</v>
      </c>
      <c r="V67" s="28">
        <v>65</v>
      </c>
      <c r="W67" s="30">
        <f>X67+Y67</f>
        <v>356</v>
      </c>
      <c r="X67" s="28">
        <v>193</v>
      </c>
      <c r="Y67" s="28">
        <v>163</v>
      </c>
      <c r="Z67" s="19"/>
      <c r="AA67" s="31">
        <f>C67</f>
        <v>24</v>
      </c>
      <c r="AB67" s="32" t="str">
        <f>IF(+D67&lt;&gt;"",+D67,"")</f>
        <v/>
      </c>
      <c r="AC67" s="23">
        <f t="shared" si="10"/>
        <v>2012</v>
      </c>
    </row>
    <row r="68" spans="1:29" s="24" customFormat="1" ht="12" customHeight="1" x14ac:dyDescent="0.15">
      <c r="A68" s="23">
        <v>2013</v>
      </c>
      <c r="C68" s="25">
        <v>25</v>
      </c>
      <c r="E68" s="35">
        <f t="shared" si="0"/>
        <v>8596</v>
      </c>
      <c r="F68" s="28">
        <v>4288</v>
      </c>
      <c r="G68" s="28">
        <v>4308</v>
      </c>
      <c r="H68" s="30">
        <f>I68+J68</f>
        <v>4241</v>
      </c>
      <c r="I68" s="28">
        <v>1940</v>
      </c>
      <c r="J68" s="28">
        <v>2301</v>
      </c>
      <c r="K68" s="30">
        <f>L68+M68</f>
        <v>2294</v>
      </c>
      <c r="L68" s="28">
        <v>1130</v>
      </c>
      <c r="M68" s="28">
        <v>1164</v>
      </c>
      <c r="N68" s="30">
        <f>O68+P68</f>
        <v>1552</v>
      </c>
      <c r="O68" s="28">
        <v>632</v>
      </c>
      <c r="P68" s="28">
        <v>920</v>
      </c>
      <c r="Q68" s="30">
        <f>R68+S68</f>
        <v>1614</v>
      </c>
      <c r="R68" s="28">
        <v>998</v>
      </c>
      <c r="S68" s="28">
        <v>616</v>
      </c>
      <c r="T68" s="30">
        <f>U68+V68</f>
        <v>107</v>
      </c>
      <c r="U68" s="28">
        <v>32</v>
      </c>
      <c r="V68" s="28">
        <v>75</v>
      </c>
      <c r="W68" s="30">
        <f>X68+Y68</f>
        <v>340</v>
      </c>
      <c r="X68" s="28">
        <v>188</v>
      </c>
      <c r="Y68" s="28">
        <v>152</v>
      </c>
      <c r="Z68" s="19"/>
      <c r="AA68" s="31">
        <f>C68</f>
        <v>25</v>
      </c>
      <c r="AB68" s="32" t="str">
        <f>IF(+D68&lt;&gt;"",+D68,"")</f>
        <v/>
      </c>
      <c r="AC68" s="23">
        <f t="shared" si="10"/>
        <v>2013</v>
      </c>
    </row>
    <row r="69" spans="1:29" s="47" customFormat="1" ht="12" customHeight="1" thickBot="1" x14ac:dyDescent="0.2">
      <c r="A69" s="38">
        <v>2014</v>
      </c>
      <c r="B69" s="39"/>
      <c r="C69" s="40">
        <v>26</v>
      </c>
      <c r="D69" s="39"/>
      <c r="E69" s="41">
        <f>F69+G69</f>
        <v>8154</v>
      </c>
      <c r="F69" s="42">
        <v>4013</v>
      </c>
      <c r="G69" s="42">
        <v>4141</v>
      </c>
      <c r="H69" s="43">
        <f>I69+J69</f>
        <v>4223</v>
      </c>
      <c r="I69" s="42">
        <v>1864</v>
      </c>
      <c r="J69" s="42">
        <v>2359</v>
      </c>
      <c r="K69" s="43">
        <f>L69+M69</f>
        <v>2064</v>
      </c>
      <c r="L69" s="42">
        <v>1009</v>
      </c>
      <c r="M69" s="42">
        <v>1055</v>
      </c>
      <c r="N69" s="43">
        <f>O69+P69</f>
        <v>1384</v>
      </c>
      <c r="O69" s="42">
        <v>556</v>
      </c>
      <c r="P69" s="42">
        <v>828</v>
      </c>
      <c r="Q69" s="43">
        <f>R69+S69</f>
        <v>1487</v>
      </c>
      <c r="R69" s="42">
        <v>943</v>
      </c>
      <c r="S69" s="42">
        <v>544</v>
      </c>
      <c r="T69" s="43">
        <f>U69+V69</f>
        <v>94</v>
      </c>
      <c r="U69" s="42">
        <v>32</v>
      </c>
      <c r="V69" s="42">
        <v>62</v>
      </c>
      <c r="W69" s="43">
        <f>X69+Y69</f>
        <v>282</v>
      </c>
      <c r="X69" s="42">
        <v>165</v>
      </c>
      <c r="Y69" s="42">
        <v>117</v>
      </c>
      <c r="Z69" s="44"/>
      <c r="AA69" s="45">
        <f>C69</f>
        <v>26</v>
      </c>
      <c r="AB69" s="46" t="str">
        <f>IF(+D69&lt;&gt;"",+D69,"")</f>
        <v/>
      </c>
      <c r="AC69" s="38">
        <f t="shared" si="10"/>
        <v>2014</v>
      </c>
    </row>
    <row r="70" spans="1:29" x14ac:dyDescent="0.15">
      <c r="F70" s="48"/>
      <c r="G70" s="48"/>
      <c r="I70" s="48"/>
      <c r="J70" s="48"/>
      <c r="L70" s="48"/>
      <c r="M70" s="48"/>
      <c r="O70" s="48"/>
      <c r="P70" s="48"/>
      <c r="R70" s="48"/>
      <c r="S70" s="48"/>
      <c r="T70" s="48"/>
      <c r="U70" s="48"/>
      <c r="V70" s="48"/>
      <c r="X70" s="48"/>
      <c r="Y70" s="48"/>
    </row>
    <row r="71" spans="1:29" x14ac:dyDescent="0.15">
      <c r="F71" s="48"/>
      <c r="G71" s="48"/>
      <c r="I71" s="48"/>
      <c r="J71" s="48"/>
      <c r="L71" s="48"/>
      <c r="M71" s="48"/>
      <c r="O71" s="48"/>
      <c r="P71" s="48"/>
      <c r="R71" s="48"/>
      <c r="S71" s="48"/>
      <c r="T71" s="48"/>
      <c r="U71" s="48"/>
      <c r="V71" s="48"/>
      <c r="X71" s="48"/>
      <c r="Y71" s="48"/>
    </row>
    <row r="72" spans="1:29" x14ac:dyDescent="0.15">
      <c r="F72" s="48"/>
      <c r="G72" s="48"/>
      <c r="I72" s="48"/>
      <c r="J72" s="48"/>
      <c r="L72" s="48"/>
      <c r="M72" s="48"/>
      <c r="O72" s="48"/>
      <c r="P72" s="48"/>
      <c r="R72" s="48"/>
      <c r="S72" s="48"/>
      <c r="T72" s="48"/>
      <c r="U72" s="48"/>
      <c r="V72" s="48"/>
      <c r="X72" s="48"/>
      <c r="Y72" s="48"/>
    </row>
    <row r="73" spans="1:29" x14ac:dyDescent="0.15">
      <c r="F73" s="48"/>
      <c r="G73" s="48"/>
      <c r="I73" s="48"/>
      <c r="J73" s="48"/>
      <c r="L73" s="48"/>
      <c r="M73" s="48"/>
      <c r="R73" s="48"/>
      <c r="S73" s="48"/>
      <c r="T73" s="48"/>
      <c r="U73" s="48"/>
      <c r="V73" s="48"/>
      <c r="X73" s="48"/>
      <c r="Y73" s="48"/>
    </row>
    <row r="74" spans="1:29" x14ac:dyDescent="0.15">
      <c r="F74" s="48"/>
      <c r="G74" s="48"/>
      <c r="I74" s="48"/>
      <c r="J74" s="48"/>
      <c r="L74" s="48"/>
      <c r="M74" s="48"/>
      <c r="X74" s="48"/>
      <c r="Y74" s="48"/>
    </row>
    <row r="75" spans="1:29" x14ac:dyDescent="0.15">
      <c r="I75" s="48"/>
      <c r="J75" s="48"/>
      <c r="L75" s="48"/>
      <c r="M75" s="48"/>
      <c r="X75" s="48"/>
      <c r="Y75" s="48"/>
    </row>
    <row r="77" spans="1:29" x14ac:dyDescent="0.15">
      <c r="A77" s="7"/>
      <c r="C77" s="7"/>
      <c r="Z77" s="7"/>
      <c r="AA77" s="7"/>
      <c r="AB77" s="7"/>
      <c r="AC77" s="7"/>
    </row>
  </sheetData>
  <mergeCells count="9">
    <mergeCell ref="T3:V3"/>
    <mergeCell ref="W3:Y3"/>
    <mergeCell ref="Z3:AC4"/>
    <mergeCell ref="A3:D4"/>
    <mergeCell ref="E3:G3"/>
    <mergeCell ref="H3:J3"/>
    <mergeCell ref="K3:M3"/>
    <mergeCell ref="N3:P3"/>
    <mergeCell ref="Q3:S3"/>
  </mergeCells>
  <phoneticPr fontId="2"/>
  <printOptions horizontalCentered="1"/>
  <pageMargins left="0.59055118110236227" right="0.59055118110236227" top="0.71" bottom="0.59055118110236227" header="0.35433070866141736" footer="0.39370078740157483"/>
  <pageSetup paperSize="9" scale="94" firstPageNumber="110" orientation="portrait" useFirstPageNumber="1" r:id="rId1"/>
  <headerFooter alignWithMargins="0">
    <oddFooter>&amp;C－ &amp;P －</oddFooter>
  </headerFooter>
  <colBreaks count="1" manualBreakCount="1">
    <brk id="15" max="67" man="1"/>
  </colBreaks>
  <ignoredErrors>
    <ignoredError sqref="C6:C51" numberStoredAsText="1"/>
    <ignoredError sqref="AA5:AA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Z8205"/>
  <sheetViews>
    <sheetView showGridLines="0" tabSelected="1" defaultGridColor="0" colorId="22" zoomScaleNormal="100" zoomScaleSheetLayoutView="150" workbookViewId="0"/>
  </sheetViews>
  <sheetFormatPr defaultColWidth="10.7109375" defaultRowHeight="11.25" x14ac:dyDescent="0.15"/>
  <cols>
    <col min="1" max="1" width="6.42578125" style="15" customWidth="1"/>
    <col min="2" max="2" width="4.7109375" style="7" bestFit="1" customWidth="1"/>
    <col min="3" max="3" width="3.7109375" style="15" bestFit="1" customWidth="1"/>
    <col min="4" max="4" width="6.42578125" style="7" bestFit="1" customWidth="1"/>
    <col min="5" max="22" width="8.28515625" style="7" customWidth="1"/>
    <col min="23" max="23" width="4.7109375" style="10" bestFit="1" customWidth="1"/>
    <col min="24" max="24" width="3.42578125" style="10" bestFit="1" customWidth="1"/>
    <col min="25" max="25" width="6.42578125" style="15" bestFit="1" customWidth="1"/>
    <col min="26" max="26" width="6.42578125" style="52" customWidth="1"/>
    <col min="27" max="16384" width="10.7109375" style="7"/>
  </cols>
  <sheetData>
    <row r="1" spans="1:26" s="2" customFormat="1" ht="13.5" x14ac:dyDescent="0.15">
      <c r="A1" s="1" t="str">
        <f>'35-1'!A1&amp;"（つづき）"</f>
        <v>第35表　高等学校卒業後の状況（つづき）</v>
      </c>
      <c r="C1" s="3"/>
      <c r="W1" s="49"/>
      <c r="X1" s="49"/>
      <c r="Y1" s="3"/>
      <c r="Z1" s="1"/>
    </row>
    <row r="2" spans="1:26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10" t="s">
        <v>66</v>
      </c>
    </row>
    <row r="3" spans="1:26" ht="15" customHeight="1" x14ac:dyDescent="0.15">
      <c r="A3" s="84" t="s">
        <v>67</v>
      </c>
      <c r="B3" s="81"/>
      <c r="C3" s="81"/>
      <c r="D3" s="85"/>
      <c r="E3" s="80" t="s">
        <v>68</v>
      </c>
      <c r="F3" s="81"/>
      <c r="G3" s="85"/>
      <c r="H3" s="77" t="s">
        <v>69</v>
      </c>
      <c r="I3" s="78"/>
      <c r="J3" s="78"/>
      <c r="K3" s="78"/>
      <c r="L3" s="78"/>
      <c r="M3" s="79"/>
      <c r="N3" s="77" t="s">
        <v>70</v>
      </c>
      <c r="O3" s="78"/>
      <c r="P3" s="79"/>
      <c r="Q3" s="80" t="s">
        <v>71</v>
      </c>
      <c r="R3" s="81"/>
      <c r="S3" s="85"/>
      <c r="T3" s="80" t="s">
        <v>72</v>
      </c>
      <c r="U3" s="81"/>
      <c r="V3" s="85"/>
      <c r="W3" s="90" t="s">
        <v>67</v>
      </c>
      <c r="X3" s="81"/>
      <c r="Y3" s="81"/>
      <c r="Z3" s="81"/>
    </row>
    <row r="4" spans="1:26" ht="24" customHeight="1" x14ac:dyDescent="0.15">
      <c r="A4" s="92"/>
      <c r="B4" s="92"/>
      <c r="C4" s="92"/>
      <c r="D4" s="96"/>
      <c r="E4" s="82"/>
      <c r="F4" s="83"/>
      <c r="G4" s="86"/>
      <c r="H4" s="93" t="s">
        <v>73</v>
      </c>
      <c r="I4" s="94"/>
      <c r="J4" s="95"/>
      <c r="K4" s="93" t="s">
        <v>74</v>
      </c>
      <c r="L4" s="94"/>
      <c r="M4" s="95"/>
      <c r="N4" s="93" t="s">
        <v>75</v>
      </c>
      <c r="O4" s="94"/>
      <c r="P4" s="95"/>
      <c r="Q4" s="82"/>
      <c r="R4" s="83"/>
      <c r="S4" s="86"/>
      <c r="T4" s="82"/>
      <c r="U4" s="83"/>
      <c r="V4" s="86"/>
      <c r="W4" s="91"/>
      <c r="X4" s="92"/>
      <c r="Y4" s="92"/>
      <c r="Z4" s="92"/>
    </row>
    <row r="5" spans="1:26" ht="15" customHeight="1" x14ac:dyDescent="0.15">
      <c r="A5" s="83"/>
      <c r="B5" s="83"/>
      <c r="C5" s="83"/>
      <c r="D5" s="86"/>
      <c r="E5" s="11" t="s">
        <v>11</v>
      </c>
      <c r="F5" s="11" t="s">
        <v>12</v>
      </c>
      <c r="G5" s="11" t="s">
        <v>13</v>
      </c>
      <c r="H5" s="11" t="s">
        <v>11</v>
      </c>
      <c r="I5" s="11" t="s">
        <v>12</v>
      </c>
      <c r="J5" s="11" t="s">
        <v>13</v>
      </c>
      <c r="K5" s="11" t="s">
        <v>11</v>
      </c>
      <c r="L5" s="11" t="s">
        <v>12</v>
      </c>
      <c r="M5" s="11" t="s">
        <v>13</v>
      </c>
      <c r="N5" s="12" t="s">
        <v>11</v>
      </c>
      <c r="O5" s="11" t="s">
        <v>12</v>
      </c>
      <c r="P5" s="11" t="s">
        <v>13</v>
      </c>
      <c r="Q5" s="11" t="s">
        <v>11</v>
      </c>
      <c r="R5" s="11" t="s">
        <v>12</v>
      </c>
      <c r="S5" s="11" t="s">
        <v>13</v>
      </c>
      <c r="T5" s="11" t="s">
        <v>11</v>
      </c>
      <c r="U5" s="11" t="s">
        <v>12</v>
      </c>
      <c r="V5" s="11" t="s">
        <v>13</v>
      </c>
      <c r="W5" s="82"/>
      <c r="X5" s="83"/>
      <c r="Y5" s="83"/>
      <c r="Z5" s="83"/>
    </row>
    <row r="6" spans="1:26" ht="12" customHeight="1" x14ac:dyDescent="0.15">
      <c r="A6" s="13">
        <f>'35-1'!A5</f>
        <v>1950</v>
      </c>
      <c r="B6" s="14" t="str">
        <f>IF(+'35-1'!B5&lt;&gt;"",+'35-1'!B5,"")</f>
        <v>昭和</v>
      </c>
      <c r="C6" s="15">
        <f>'35-1'!C5</f>
        <v>25</v>
      </c>
      <c r="D6" s="16" t="str">
        <f>IF(+'35-1'!D5&lt;&gt;"",+'35-1'!D5,"")</f>
        <v>年３月</v>
      </c>
      <c r="E6" s="17">
        <f t="shared" ref="E6:E69" si="0">F6+G6</f>
        <v>112</v>
      </c>
      <c r="F6" s="18">
        <v>102</v>
      </c>
      <c r="G6" s="18">
        <v>10</v>
      </c>
      <c r="H6" s="17">
        <f t="shared" ref="H6:H65" si="1">I6+J6</f>
        <v>13</v>
      </c>
      <c r="I6" s="18">
        <v>13</v>
      </c>
      <c r="J6" s="18">
        <v>0</v>
      </c>
      <c r="K6" s="17" t="s">
        <v>16</v>
      </c>
      <c r="L6" s="17" t="s">
        <v>16</v>
      </c>
      <c r="M6" s="17" t="s">
        <v>16</v>
      </c>
      <c r="N6" s="17" t="s">
        <v>16</v>
      </c>
      <c r="O6" s="17" t="s">
        <v>16</v>
      </c>
      <c r="P6" s="17" t="s">
        <v>16</v>
      </c>
      <c r="Q6" s="50">
        <f>ROUND('35-1'!H5/'35-1'!E5*100,1)</f>
        <v>28.1</v>
      </c>
      <c r="R6" s="50">
        <f>ROUND('35-1'!I5/'35-1'!F5*100,1)</f>
        <v>31.3</v>
      </c>
      <c r="S6" s="50">
        <f>ROUND('35-1'!J5/'35-1'!G5*100,1)</f>
        <v>15.9</v>
      </c>
      <c r="T6" s="50">
        <f>ROUND(('35-1'!Q5+H6+K6)/'35-1'!E5*100,1)</f>
        <v>50.4</v>
      </c>
      <c r="U6" s="50">
        <f>ROUND(('35-1'!R5+I6+L6)/'35-1'!F5*100,1)</f>
        <v>51.6</v>
      </c>
      <c r="V6" s="51">
        <f>ROUND(('35-1'!S5+J6+M6)/'35-1'!G5*100,1)</f>
        <v>45.9</v>
      </c>
      <c r="W6" s="10" t="str">
        <f t="shared" ref="W6:Y52" si="2">B6</f>
        <v>昭和</v>
      </c>
      <c r="X6" s="15">
        <f t="shared" si="2"/>
        <v>25</v>
      </c>
      <c r="Y6" s="52" t="str">
        <f t="shared" si="2"/>
        <v>年３月</v>
      </c>
      <c r="Z6" s="13">
        <f t="shared" ref="Z6:Z65" si="3">A6</f>
        <v>1950</v>
      </c>
    </row>
    <row r="7" spans="1:26" ht="12" customHeight="1" x14ac:dyDescent="0.15">
      <c r="A7" s="13">
        <f>'35-1'!A6</f>
        <v>1951</v>
      </c>
      <c r="B7" s="14" t="str">
        <f>IF(+'35-1'!B6&lt;&gt;"",+'35-1'!B6,"")</f>
        <v/>
      </c>
      <c r="C7" s="15" t="str">
        <f>'35-1'!C6</f>
        <v>26</v>
      </c>
      <c r="D7" s="16" t="str">
        <f>IF(+'35-1'!D6&lt;&gt;"",+'35-1'!D6,"")</f>
        <v/>
      </c>
      <c r="E7" s="17">
        <f>F7+G7</f>
        <v>251</v>
      </c>
      <c r="F7" s="18">
        <v>88</v>
      </c>
      <c r="G7" s="18">
        <v>163</v>
      </c>
      <c r="H7" s="17">
        <f>I7+J7</f>
        <v>28</v>
      </c>
      <c r="I7" s="18">
        <v>28</v>
      </c>
      <c r="J7" s="18">
        <v>0</v>
      </c>
      <c r="K7" s="17" t="s">
        <v>16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50">
        <f>ROUND('35-1'!H6/'35-1'!E6*100,1)</f>
        <v>18.399999999999999</v>
      </c>
      <c r="R7" s="50">
        <f>ROUND('35-1'!I6/'35-1'!F6*100,1)</f>
        <v>25.3</v>
      </c>
      <c r="S7" s="50">
        <f>ROUND('35-1'!J6/'35-1'!G6*100,1)</f>
        <v>8.4</v>
      </c>
      <c r="T7" s="50">
        <f>ROUND(('35-1'!Q6+H7+K7)/'35-1'!E6*100,1)</f>
        <v>46.6</v>
      </c>
      <c r="U7" s="50">
        <f>ROUND(('35-1'!R6+I7+L7)/'35-1'!F6*100,1)</f>
        <v>52.5</v>
      </c>
      <c r="V7" s="51">
        <f>ROUND(('35-1'!S6+J7+M7)/'35-1'!G6*100,1)</f>
        <v>37.9</v>
      </c>
      <c r="W7" s="10" t="str">
        <f>B7</f>
        <v/>
      </c>
      <c r="X7" s="15" t="str">
        <f>C7</f>
        <v>26</v>
      </c>
      <c r="Y7" s="52" t="str">
        <f>D7</f>
        <v/>
      </c>
      <c r="Z7" s="13">
        <f>A7</f>
        <v>1951</v>
      </c>
    </row>
    <row r="8" spans="1:26" ht="12" customHeight="1" x14ac:dyDescent="0.15">
      <c r="A8" s="13">
        <f>'35-1'!A7</f>
        <v>1952</v>
      </c>
      <c r="B8" s="20" t="str">
        <f>IF(+'35-1'!B7&lt;&gt;"",+'35-1'!B7,"")</f>
        <v/>
      </c>
      <c r="C8" s="15" t="str">
        <f>'35-1'!C7</f>
        <v>27</v>
      </c>
      <c r="D8" s="22" t="str">
        <f>IF(+'35-1'!D7&lt;&gt;"",+'35-1'!D7,"")</f>
        <v/>
      </c>
      <c r="E8" s="17">
        <f t="shared" si="0"/>
        <v>696</v>
      </c>
      <c r="F8" s="18">
        <v>370</v>
      </c>
      <c r="G8" s="18">
        <v>326</v>
      </c>
      <c r="H8" s="17">
        <f t="shared" si="1"/>
        <v>25</v>
      </c>
      <c r="I8" s="18">
        <v>24</v>
      </c>
      <c r="J8" s="18">
        <v>1</v>
      </c>
      <c r="K8" s="17" t="s">
        <v>16</v>
      </c>
      <c r="L8" s="17" t="s">
        <v>16</v>
      </c>
      <c r="M8" s="17" t="s">
        <v>16</v>
      </c>
      <c r="N8" s="17" t="s">
        <v>16</v>
      </c>
      <c r="O8" s="17" t="s">
        <v>16</v>
      </c>
      <c r="P8" s="17" t="s">
        <v>16</v>
      </c>
      <c r="Q8" s="50">
        <f>ROUND('35-1'!H7/'35-1'!E7*100,1)</f>
        <v>16.8</v>
      </c>
      <c r="R8" s="50">
        <f>ROUND('35-1'!I7/'35-1'!F7*100,1)</f>
        <v>23.1</v>
      </c>
      <c r="S8" s="50">
        <f>ROUND('35-1'!J7/'35-1'!G7*100,1)</f>
        <v>7.8</v>
      </c>
      <c r="T8" s="50">
        <f>ROUND(('35-1'!Q7+H8+K8)/'35-1'!E7*100,1)</f>
        <v>52.3</v>
      </c>
      <c r="U8" s="50">
        <f>ROUND(('35-1'!R7+I8+L8)/'35-1'!F7*100,1)</f>
        <v>55.1</v>
      </c>
      <c r="V8" s="51">
        <f>ROUND(('35-1'!S7+J8+M8)/'35-1'!G7*100,1)</f>
        <v>48.3</v>
      </c>
      <c r="W8" s="10" t="str">
        <f t="shared" si="2"/>
        <v/>
      </c>
      <c r="X8" s="15" t="str">
        <f t="shared" si="2"/>
        <v>27</v>
      </c>
      <c r="Y8" s="52" t="str">
        <f t="shared" si="2"/>
        <v/>
      </c>
      <c r="Z8" s="13">
        <f t="shared" si="3"/>
        <v>1952</v>
      </c>
    </row>
    <row r="9" spans="1:26" ht="12" customHeight="1" x14ac:dyDescent="0.15">
      <c r="A9" s="13">
        <f>'35-1'!A8</f>
        <v>1953</v>
      </c>
      <c r="B9" s="20" t="str">
        <f>IF(+'35-1'!B8&lt;&gt;"",+'35-1'!B8,"")</f>
        <v/>
      </c>
      <c r="C9" s="15" t="str">
        <f>'35-1'!C8</f>
        <v>28</v>
      </c>
      <c r="D9" s="22" t="str">
        <f>IF(+'35-1'!D8&lt;&gt;"",+'35-1'!D8,"")</f>
        <v/>
      </c>
      <c r="E9" s="17">
        <f t="shared" si="0"/>
        <v>478</v>
      </c>
      <c r="F9" s="18">
        <v>194</v>
      </c>
      <c r="G9" s="18">
        <v>284</v>
      </c>
      <c r="H9" s="17">
        <f t="shared" si="1"/>
        <v>39</v>
      </c>
      <c r="I9" s="18">
        <v>30</v>
      </c>
      <c r="J9" s="18">
        <v>9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50">
        <f>ROUND('35-1'!H8/'35-1'!E8*100,1)</f>
        <v>16.5</v>
      </c>
      <c r="R9" s="50">
        <f>ROUND('35-1'!I8/'35-1'!F8*100,1)</f>
        <v>20.5</v>
      </c>
      <c r="S9" s="50">
        <f>ROUND('35-1'!J8/'35-1'!G8*100,1)</f>
        <v>10.7</v>
      </c>
      <c r="T9" s="50">
        <f>ROUND(('35-1'!Q8+H9+K9)/'35-1'!E8*100,1)</f>
        <v>53.6</v>
      </c>
      <c r="U9" s="50">
        <f>ROUND(('35-1'!R8+I9+L9)/'35-1'!F8*100,1)</f>
        <v>62.2</v>
      </c>
      <c r="V9" s="51">
        <f>ROUND(('35-1'!S8+J9+M9)/'35-1'!G8*100,1)</f>
        <v>41.2</v>
      </c>
      <c r="W9" s="10" t="str">
        <f t="shared" si="2"/>
        <v/>
      </c>
      <c r="X9" s="15" t="str">
        <f t="shared" si="2"/>
        <v>28</v>
      </c>
      <c r="Y9" s="52" t="str">
        <f t="shared" si="2"/>
        <v/>
      </c>
      <c r="Z9" s="13">
        <f t="shared" si="3"/>
        <v>1953</v>
      </c>
    </row>
    <row r="10" spans="1:26" ht="12" customHeight="1" x14ac:dyDescent="0.15">
      <c r="A10" s="13">
        <f>'35-1'!A9</f>
        <v>1954</v>
      </c>
      <c r="B10" s="20" t="str">
        <f>IF(+'35-1'!B9&lt;&gt;"",+'35-1'!B9,"")</f>
        <v/>
      </c>
      <c r="C10" s="15" t="str">
        <f>'35-1'!C9</f>
        <v>29</v>
      </c>
      <c r="D10" s="22" t="str">
        <f>IF(+'35-1'!D9&lt;&gt;"",+'35-1'!D9,"")</f>
        <v/>
      </c>
      <c r="E10" s="17">
        <f t="shared" si="0"/>
        <v>673</v>
      </c>
      <c r="F10" s="18">
        <v>315</v>
      </c>
      <c r="G10" s="18">
        <v>358</v>
      </c>
      <c r="H10" s="17">
        <f t="shared" si="1"/>
        <v>42</v>
      </c>
      <c r="I10" s="18">
        <v>34</v>
      </c>
      <c r="J10" s="18">
        <v>8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50">
        <f>ROUND('35-1'!H9/'35-1'!E9*100,1)</f>
        <v>14.5</v>
      </c>
      <c r="R10" s="50">
        <f>ROUND('35-1'!I9/'35-1'!F9*100,1)</f>
        <v>18.8</v>
      </c>
      <c r="S10" s="50">
        <f>ROUND('35-1'!J9/'35-1'!G9*100,1)</f>
        <v>9.1</v>
      </c>
      <c r="T10" s="50">
        <f>ROUND(('35-1'!Q9+H10+K10)/'35-1'!E9*100,1)</f>
        <v>49.7</v>
      </c>
      <c r="U10" s="50">
        <f>ROUND(('35-1'!R9+I10+L10)/'35-1'!F9*100,1)</f>
        <v>59.6</v>
      </c>
      <c r="V10" s="51">
        <f>ROUND(('35-1'!S9+J10+M10)/'35-1'!G9*100,1)</f>
        <v>37.4</v>
      </c>
      <c r="W10" s="10" t="str">
        <f t="shared" si="2"/>
        <v/>
      </c>
      <c r="X10" s="15" t="str">
        <f t="shared" si="2"/>
        <v>29</v>
      </c>
      <c r="Y10" s="52" t="str">
        <f t="shared" si="2"/>
        <v/>
      </c>
      <c r="Z10" s="13">
        <f t="shared" si="3"/>
        <v>1954</v>
      </c>
    </row>
    <row r="11" spans="1:26" ht="12" customHeight="1" x14ac:dyDescent="0.15">
      <c r="A11" s="13">
        <f>'35-1'!A10</f>
        <v>1955</v>
      </c>
      <c r="B11" s="20" t="str">
        <f>IF(+'35-1'!B10&lt;&gt;"",+'35-1'!B10,"")</f>
        <v/>
      </c>
      <c r="C11" s="15" t="str">
        <f>'35-1'!C10</f>
        <v>30</v>
      </c>
      <c r="D11" s="22" t="str">
        <f>IF(+'35-1'!D10&lt;&gt;"",+'35-1'!D10,"")</f>
        <v/>
      </c>
      <c r="E11" s="17">
        <f t="shared" si="0"/>
        <v>126</v>
      </c>
      <c r="F11" s="18">
        <v>69</v>
      </c>
      <c r="G11" s="18">
        <v>57</v>
      </c>
      <c r="H11" s="17">
        <f t="shared" si="1"/>
        <v>21</v>
      </c>
      <c r="I11" s="18">
        <v>21</v>
      </c>
      <c r="J11" s="18">
        <v>0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50">
        <f>ROUND('35-1'!H10/'35-1'!E10*100,1)</f>
        <v>13.3</v>
      </c>
      <c r="R11" s="50">
        <f>ROUND('35-1'!I10/'35-1'!F10*100,1)</f>
        <v>16.399999999999999</v>
      </c>
      <c r="S11" s="50">
        <f>ROUND('35-1'!J10/'35-1'!G10*100,1)</f>
        <v>9.6</v>
      </c>
      <c r="T11" s="50">
        <f>ROUND(('35-1'!Q10+H11+K11)/'35-1'!E10*100,1)</f>
        <v>51</v>
      </c>
      <c r="U11" s="50">
        <f>ROUND(('35-1'!R10+I11+L11)/'35-1'!F10*100,1)</f>
        <v>61.7</v>
      </c>
      <c r="V11" s="51">
        <f>ROUND(('35-1'!S10+J11+M11)/'35-1'!G10*100,1)</f>
        <v>38</v>
      </c>
      <c r="W11" s="10" t="str">
        <f t="shared" si="2"/>
        <v/>
      </c>
      <c r="X11" s="15" t="str">
        <f t="shared" si="2"/>
        <v>30</v>
      </c>
      <c r="Y11" s="52" t="str">
        <f t="shared" si="2"/>
        <v/>
      </c>
      <c r="Z11" s="13">
        <f t="shared" si="3"/>
        <v>1955</v>
      </c>
    </row>
    <row r="12" spans="1:26" ht="12" customHeight="1" x14ac:dyDescent="0.15">
      <c r="A12" s="13">
        <f>'35-1'!A11</f>
        <v>1956</v>
      </c>
      <c r="B12" s="20" t="str">
        <f>IF(+'35-1'!B11&lt;&gt;"",+'35-1'!B11,"")</f>
        <v/>
      </c>
      <c r="C12" s="15" t="str">
        <f>'35-1'!C11</f>
        <v>31</v>
      </c>
      <c r="D12" s="22" t="str">
        <f>IF(+'35-1'!D11&lt;&gt;"",+'35-1'!D11,"")</f>
        <v/>
      </c>
      <c r="E12" s="17">
        <f t="shared" si="0"/>
        <v>346</v>
      </c>
      <c r="F12" s="18">
        <v>161</v>
      </c>
      <c r="G12" s="18">
        <v>185</v>
      </c>
      <c r="H12" s="17">
        <f t="shared" si="1"/>
        <v>52</v>
      </c>
      <c r="I12" s="18">
        <v>31</v>
      </c>
      <c r="J12" s="18">
        <v>21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 t="s">
        <v>16</v>
      </c>
      <c r="Q12" s="50">
        <f>ROUND('35-1'!H11/'35-1'!E11*100,1)</f>
        <v>17</v>
      </c>
      <c r="R12" s="50">
        <f>ROUND('35-1'!I11/'35-1'!F11*100,1)</f>
        <v>20.399999999999999</v>
      </c>
      <c r="S12" s="50">
        <f>ROUND('35-1'!J11/'35-1'!G11*100,1)</f>
        <v>13.3</v>
      </c>
      <c r="T12" s="50">
        <f>ROUND(('35-1'!Q11+H12+K12)/'35-1'!E11*100,1)</f>
        <v>58.1</v>
      </c>
      <c r="U12" s="50">
        <f>ROUND(('35-1'!R11+I12+L12)/'35-1'!F11*100,1)</f>
        <v>66.5</v>
      </c>
      <c r="V12" s="51">
        <f>ROUND(('35-1'!S11+J12+M12)/'35-1'!G11*100,1)</f>
        <v>48.6</v>
      </c>
      <c r="W12" s="10" t="str">
        <f t="shared" si="2"/>
        <v/>
      </c>
      <c r="X12" s="15" t="str">
        <f t="shared" si="2"/>
        <v>31</v>
      </c>
      <c r="Y12" s="52" t="str">
        <f t="shared" si="2"/>
        <v/>
      </c>
      <c r="Z12" s="13">
        <f t="shared" si="3"/>
        <v>1956</v>
      </c>
    </row>
    <row r="13" spans="1:26" ht="12" customHeight="1" x14ac:dyDescent="0.15">
      <c r="A13" s="13">
        <f>'35-1'!A12</f>
        <v>1957</v>
      </c>
      <c r="B13" s="20" t="str">
        <f>IF(+'35-1'!B12&lt;&gt;"",+'35-1'!B12,"")</f>
        <v/>
      </c>
      <c r="C13" s="15" t="str">
        <f>'35-1'!C12</f>
        <v>32</v>
      </c>
      <c r="D13" s="22" t="str">
        <f>IF(+'35-1'!D12&lt;&gt;"",+'35-1'!D12,"")</f>
        <v/>
      </c>
      <c r="E13" s="17">
        <f t="shared" si="0"/>
        <v>305</v>
      </c>
      <c r="F13" s="18">
        <v>99</v>
      </c>
      <c r="G13" s="18">
        <v>206</v>
      </c>
      <c r="H13" s="17">
        <f t="shared" si="1"/>
        <v>12</v>
      </c>
      <c r="I13" s="18">
        <v>12</v>
      </c>
      <c r="J13" s="18">
        <v>0</v>
      </c>
      <c r="K13" s="17" t="s">
        <v>16</v>
      </c>
      <c r="L13" s="17" t="s">
        <v>16</v>
      </c>
      <c r="M13" s="17" t="s">
        <v>16</v>
      </c>
      <c r="N13" s="17" t="s">
        <v>16</v>
      </c>
      <c r="O13" s="17" t="s">
        <v>16</v>
      </c>
      <c r="P13" s="17" t="s">
        <v>16</v>
      </c>
      <c r="Q13" s="50">
        <f>ROUND('35-1'!H12/'35-1'!E12*100,1)</f>
        <v>14.6</v>
      </c>
      <c r="R13" s="50">
        <f>ROUND('35-1'!I12/'35-1'!F12*100,1)</f>
        <v>17.100000000000001</v>
      </c>
      <c r="S13" s="50">
        <f>ROUND('35-1'!J12/'35-1'!G12*100,1)</f>
        <v>11.4</v>
      </c>
      <c r="T13" s="50">
        <f>ROUND(('35-1'!Q12+H13+K13)/'35-1'!E12*100,1)</f>
        <v>61.8</v>
      </c>
      <c r="U13" s="50">
        <f>ROUND(('35-1'!R12+I13+L13)/'35-1'!F12*100,1)</f>
        <v>70.3</v>
      </c>
      <c r="V13" s="51">
        <f>ROUND(('35-1'!S12+J13+M13)/'35-1'!G12*100,1)</f>
        <v>51.2</v>
      </c>
      <c r="W13" s="10" t="str">
        <f t="shared" si="2"/>
        <v/>
      </c>
      <c r="X13" s="15" t="str">
        <f t="shared" si="2"/>
        <v>32</v>
      </c>
      <c r="Y13" s="52" t="str">
        <f t="shared" si="2"/>
        <v/>
      </c>
      <c r="Z13" s="13">
        <f t="shared" si="3"/>
        <v>1957</v>
      </c>
    </row>
    <row r="14" spans="1:26" ht="12" customHeight="1" x14ac:dyDescent="0.15">
      <c r="A14" s="13">
        <f>'35-1'!A13</f>
        <v>1958</v>
      </c>
      <c r="B14" s="20" t="str">
        <f>IF(+'35-1'!B13&lt;&gt;"",+'35-1'!B13,"")</f>
        <v/>
      </c>
      <c r="C14" s="15" t="str">
        <f>'35-1'!C13</f>
        <v>33</v>
      </c>
      <c r="D14" s="22" t="str">
        <f>IF(+'35-1'!D13&lt;&gt;"",+'35-1'!D13,"")</f>
        <v/>
      </c>
      <c r="E14" s="17">
        <f t="shared" si="0"/>
        <v>355</v>
      </c>
      <c r="F14" s="18">
        <v>188</v>
      </c>
      <c r="G14" s="18">
        <v>167</v>
      </c>
      <c r="H14" s="17">
        <f t="shared" si="1"/>
        <v>8</v>
      </c>
      <c r="I14" s="18">
        <v>7</v>
      </c>
      <c r="J14" s="18">
        <v>1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 t="s">
        <v>16</v>
      </c>
      <c r="Q14" s="50">
        <f>ROUND('35-1'!H13/'35-1'!E13*100,1)</f>
        <v>13.6</v>
      </c>
      <c r="R14" s="50">
        <f>ROUND('35-1'!I13/'35-1'!F13*100,1)</f>
        <v>15.6</v>
      </c>
      <c r="S14" s="50">
        <f>ROUND('35-1'!J13/'35-1'!G13*100,1)</f>
        <v>11.4</v>
      </c>
      <c r="T14" s="50">
        <f>ROUND(('35-1'!Q13+H14+K14)/'35-1'!E13*100,1)</f>
        <v>62.1</v>
      </c>
      <c r="U14" s="50">
        <f>ROUND(('35-1'!R13+I14+L14)/'35-1'!F13*100,1)</f>
        <v>67.5</v>
      </c>
      <c r="V14" s="51">
        <f>ROUND(('35-1'!S13+J14+M14)/'35-1'!G13*100,1)</f>
        <v>56</v>
      </c>
      <c r="W14" s="10" t="str">
        <f t="shared" si="2"/>
        <v/>
      </c>
      <c r="X14" s="15" t="str">
        <f t="shared" si="2"/>
        <v>33</v>
      </c>
      <c r="Y14" s="52" t="str">
        <f t="shared" si="2"/>
        <v/>
      </c>
      <c r="Z14" s="13">
        <f t="shared" si="3"/>
        <v>1958</v>
      </c>
    </row>
    <row r="15" spans="1:26" ht="12" customHeight="1" x14ac:dyDescent="0.15">
      <c r="A15" s="13">
        <f>'35-1'!A14</f>
        <v>1959</v>
      </c>
      <c r="B15" s="20" t="str">
        <f>IF(+'35-1'!B14&lt;&gt;"",+'35-1'!B14,"")</f>
        <v/>
      </c>
      <c r="C15" s="15" t="str">
        <f>'35-1'!C14</f>
        <v>34</v>
      </c>
      <c r="D15" s="22" t="str">
        <f>IF(+'35-1'!D14&lt;&gt;"",+'35-1'!D14,"")</f>
        <v/>
      </c>
      <c r="E15" s="17">
        <f t="shared" si="0"/>
        <v>519</v>
      </c>
      <c r="F15" s="18">
        <v>232</v>
      </c>
      <c r="G15" s="18">
        <v>287</v>
      </c>
      <c r="H15" s="17">
        <f t="shared" si="1"/>
        <v>12</v>
      </c>
      <c r="I15" s="18">
        <v>4</v>
      </c>
      <c r="J15" s="18">
        <v>8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50">
        <f>ROUND('35-1'!H14/'35-1'!E14*100,1)</f>
        <v>14.2</v>
      </c>
      <c r="R15" s="50">
        <f>ROUND('35-1'!I14/'35-1'!F14*100,1)</f>
        <v>18.3</v>
      </c>
      <c r="S15" s="50">
        <f>ROUND('35-1'!J14/'35-1'!G14*100,1)</f>
        <v>9.6</v>
      </c>
      <c r="T15" s="50">
        <f>ROUND(('35-1'!Q14+H15+K15)/'35-1'!E14*100,1)</f>
        <v>61.9</v>
      </c>
      <c r="U15" s="50">
        <f>ROUND(('35-1'!R14+I15+L15)/'35-1'!F14*100,1)</f>
        <v>65.900000000000006</v>
      </c>
      <c r="V15" s="51">
        <f>ROUND(('35-1'!S14+J15+M15)/'35-1'!G14*100,1)</f>
        <v>57.4</v>
      </c>
      <c r="W15" s="10" t="str">
        <f t="shared" si="2"/>
        <v/>
      </c>
      <c r="X15" s="15" t="str">
        <f t="shared" si="2"/>
        <v>34</v>
      </c>
      <c r="Y15" s="52" t="str">
        <f t="shared" si="2"/>
        <v/>
      </c>
      <c r="Z15" s="13">
        <f t="shared" si="3"/>
        <v>1959</v>
      </c>
    </row>
    <row r="16" spans="1:26" ht="12" customHeight="1" x14ac:dyDescent="0.15">
      <c r="A16" s="13">
        <f>'35-1'!A15</f>
        <v>1960</v>
      </c>
      <c r="B16" s="20" t="str">
        <f>IF(+'35-1'!B15&lt;&gt;"",+'35-1'!B15,"")</f>
        <v/>
      </c>
      <c r="C16" s="15" t="str">
        <f>'35-1'!C15</f>
        <v>35</v>
      </c>
      <c r="D16" s="22" t="str">
        <f>IF(+'35-1'!D15&lt;&gt;"",+'35-1'!D15,"")</f>
        <v/>
      </c>
      <c r="E16" s="17">
        <f t="shared" si="0"/>
        <v>300</v>
      </c>
      <c r="F16" s="18">
        <v>158</v>
      </c>
      <c r="G16" s="18">
        <v>142</v>
      </c>
      <c r="H16" s="17">
        <f t="shared" si="1"/>
        <v>57</v>
      </c>
      <c r="I16" s="18">
        <v>30</v>
      </c>
      <c r="J16" s="18">
        <v>27</v>
      </c>
      <c r="K16" s="17" t="s">
        <v>16</v>
      </c>
      <c r="L16" s="17" t="s">
        <v>16</v>
      </c>
      <c r="M16" s="17" t="s">
        <v>16</v>
      </c>
      <c r="N16" s="17" t="s">
        <v>16</v>
      </c>
      <c r="O16" s="17" t="s">
        <v>16</v>
      </c>
      <c r="P16" s="17" t="s">
        <v>16</v>
      </c>
      <c r="Q16" s="50">
        <f>ROUND('35-1'!H15/'35-1'!E15*100,1)</f>
        <v>14.5</v>
      </c>
      <c r="R16" s="50">
        <f>ROUND('35-1'!I15/'35-1'!F15*100,1)</f>
        <v>17.8</v>
      </c>
      <c r="S16" s="50">
        <f>ROUND('35-1'!J15/'35-1'!G15*100,1)</f>
        <v>10.9</v>
      </c>
      <c r="T16" s="50">
        <f>ROUND(('35-1'!Q15+H16+K16)/'35-1'!E15*100,1)</f>
        <v>66.3</v>
      </c>
      <c r="U16" s="50">
        <f>ROUND(('35-1'!R15+I16+L16)/'35-1'!F15*100,1)</f>
        <v>69</v>
      </c>
      <c r="V16" s="51">
        <f>ROUND(('35-1'!S15+J16+M16)/'35-1'!G15*100,1)</f>
        <v>63.3</v>
      </c>
      <c r="W16" s="10" t="str">
        <f t="shared" si="2"/>
        <v/>
      </c>
      <c r="X16" s="15" t="str">
        <f t="shared" si="2"/>
        <v>35</v>
      </c>
      <c r="Y16" s="52" t="str">
        <f t="shared" si="2"/>
        <v/>
      </c>
      <c r="Z16" s="13">
        <f t="shared" si="3"/>
        <v>1960</v>
      </c>
    </row>
    <row r="17" spans="1:26" ht="12" customHeight="1" x14ac:dyDescent="0.15">
      <c r="A17" s="13">
        <f>'35-1'!A16</f>
        <v>1961</v>
      </c>
      <c r="B17" s="20" t="str">
        <f>IF(+'35-1'!B16&lt;&gt;"",+'35-1'!B16,"")</f>
        <v/>
      </c>
      <c r="C17" s="15" t="str">
        <f>'35-1'!C16</f>
        <v>36</v>
      </c>
      <c r="D17" s="22" t="str">
        <f>IF(+'35-1'!D16&lt;&gt;"",+'35-1'!D16,"")</f>
        <v/>
      </c>
      <c r="E17" s="17">
        <f t="shared" si="0"/>
        <v>133</v>
      </c>
      <c r="F17" s="18">
        <v>64</v>
      </c>
      <c r="G17" s="18">
        <v>69</v>
      </c>
      <c r="H17" s="17">
        <f t="shared" si="1"/>
        <v>24</v>
      </c>
      <c r="I17" s="18">
        <v>22</v>
      </c>
      <c r="J17" s="18">
        <v>2</v>
      </c>
      <c r="K17" s="17" t="s">
        <v>16</v>
      </c>
      <c r="L17" s="17" t="s">
        <v>16</v>
      </c>
      <c r="M17" s="17" t="s">
        <v>16</v>
      </c>
      <c r="N17" s="17" t="s">
        <v>16</v>
      </c>
      <c r="O17" s="17" t="s">
        <v>16</v>
      </c>
      <c r="P17" s="17" t="s">
        <v>16</v>
      </c>
      <c r="Q17" s="50">
        <f>ROUND('35-1'!H16/'35-1'!E16*100,1)</f>
        <v>15.8</v>
      </c>
      <c r="R17" s="50">
        <f>ROUND('35-1'!I16/'35-1'!F16*100,1)</f>
        <v>17.8</v>
      </c>
      <c r="S17" s="50">
        <f>ROUND('35-1'!J16/'35-1'!G16*100,1)</f>
        <v>13.8</v>
      </c>
      <c r="T17" s="50">
        <f>ROUND(('35-1'!Q16+H17+K17)/'35-1'!E16*100,1)</f>
        <v>69.2</v>
      </c>
      <c r="U17" s="50">
        <f>ROUND(('35-1'!R16+I17+L17)/'35-1'!F16*100,1)</f>
        <v>69.599999999999994</v>
      </c>
      <c r="V17" s="51">
        <f>ROUND(('35-1'!S16+J17+M17)/'35-1'!G16*100,1)</f>
        <v>68.8</v>
      </c>
      <c r="W17" s="10" t="str">
        <f t="shared" si="2"/>
        <v/>
      </c>
      <c r="X17" s="15" t="str">
        <f t="shared" si="2"/>
        <v>36</v>
      </c>
      <c r="Y17" s="52" t="str">
        <f t="shared" si="2"/>
        <v/>
      </c>
      <c r="Z17" s="13">
        <f t="shared" si="3"/>
        <v>1961</v>
      </c>
    </row>
    <row r="18" spans="1:26" ht="12" customHeight="1" x14ac:dyDescent="0.15">
      <c r="A18" s="13">
        <f>'35-1'!A17</f>
        <v>1962</v>
      </c>
      <c r="B18" s="20" t="str">
        <f>IF(+'35-1'!B17&lt;&gt;"",+'35-1'!B17,"")</f>
        <v/>
      </c>
      <c r="C18" s="15" t="str">
        <f>'35-1'!C17</f>
        <v>37</v>
      </c>
      <c r="D18" s="22" t="str">
        <f>IF(+'35-1'!D17&lt;&gt;"",+'35-1'!D17,"")</f>
        <v/>
      </c>
      <c r="E18" s="17">
        <f t="shared" si="0"/>
        <v>99</v>
      </c>
      <c r="F18" s="18">
        <v>33</v>
      </c>
      <c r="G18" s="18">
        <v>66</v>
      </c>
      <c r="H18" s="17">
        <f t="shared" si="1"/>
        <v>51</v>
      </c>
      <c r="I18" s="18">
        <v>30</v>
      </c>
      <c r="J18" s="18">
        <v>21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50">
        <f>ROUND('35-1'!H17/'35-1'!E17*100,1)</f>
        <v>17.3</v>
      </c>
      <c r="R18" s="50">
        <f>ROUND('35-1'!I17/'35-1'!F17*100,1)</f>
        <v>20.3</v>
      </c>
      <c r="S18" s="50">
        <f>ROUND('35-1'!J17/'35-1'!G17*100,1)</f>
        <v>14.5</v>
      </c>
      <c r="T18" s="50">
        <f>ROUND(('35-1'!Q17+H18+K18)/'35-1'!E17*100,1)</f>
        <v>69.5</v>
      </c>
      <c r="U18" s="50">
        <f>ROUND(('35-1'!R17+I18+L18)/'35-1'!F17*100,1)</f>
        <v>68.3</v>
      </c>
      <c r="V18" s="51">
        <f>ROUND(('35-1'!S17+J18+M18)/'35-1'!G17*100,1)</f>
        <v>70.599999999999994</v>
      </c>
      <c r="W18" s="10" t="str">
        <f t="shared" si="2"/>
        <v/>
      </c>
      <c r="X18" s="15" t="str">
        <f t="shared" si="2"/>
        <v>37</v>
      </c>
      <c r="Y18" s="52" t="str">
        <f t="shared" si="2"/>
        <v/>
      </c>
      <c r="Z18" s="13">
        <f t="shared" si="3"/>
        <v>1962</v>
      </c>
    </row>
    <row r="19" spans="1:26" ht="12" customHeight="1" x14ac:dyDescent="0.15">
      <c r="A19" s="13">
        <f>'35-1'!A18</f>
        <v>1963</v>
      </c>
      <c r="B19" s="20" t="str">
        <f>IF(+'35-1'!B18&lt;&gt;"",+'35-1'!B18,"")</f>
        <v/>
      </c>
      <c r="C19" s="15" t="str">
        <f>'35-1'!C18</f>
        <v>38</v>
      </c>
      <c r="D19" s="22" t="str">
        <f>IF(+'35-1'!D18&lt;&gt;"",+'35-1'!D18,"")</f>
        <v/>
      </c>
      <c r="E19" s="17">
        <f t="shared" si="0"/>
        <v>641</v>
      </c>
      <c r="F19" s="18">
        <v>245</v>
      </c>
      <c r="G19" s="18">
        <v>396</v>
      </c>
      <c r="H19" s="17">
        <f t="shared" si="1"/>
        <v>76</v>
      </c>
      <c r="I19" s="18">
        <v>58</v>
      </c>
      <c r="J19" s="18">
        <v>18</v>
      </c>
      <c r="K19" s="17" t="s">
        <v>16</v>
      </c>
      <c r="L19" s="17" t="s">
        <v>16</v>
      </c>
      <c r="M19" s="17" t="s">
        <v>16</v>
      </c>
      <c r="N19" s="17" t="s">
        <v>16</v>
      </c>
      <c r="O19" s="17" t="s">
        <v>16</v>
      </c>
      <c r="P19" s="17" t="s">
        <v>16</v>
      </c>
      <c r="Q19" s="50">
        <f>ROUND('35-1'!H18/'35-1'!E18*100,1)</f>
        <v>18.100000000000001</v>
      </c>
      <c r="R19" s="50">
        <f>ROUND('35-1'!I18/'35-1'!F18*100,1)</f>
        <v>20.7</v>
      </c>
      <c r="S19" s="50">
        <f>ROUND('35-1'!J18/'35-1'!G18*100,1)</f>
        <v>15.7</v>
      </c>
      <c r="T19" s="50">
        <f>ROUND(('35-1'!Q18+H19+K19)/'35-1'!E18*100,1)</f>
        <v>70.3</v>
      </c>
      <c r="U19" s="50">
        <f>ROUND(('35-1'!R18+I19+L19)/'35-1'!F18*100,1)</f>
        <v>70.3</v>
      </c>
      <c r="V19" s="51">
        <f>ROUND(('35-1'!S18+J19+M19)/'35-1'!G18*100,1)</f>
        <v>70.3</v>
      </c>
      <c r="W19" s="10" t="str">
        <f t="shared" si="2"/>
        <v/>
      </c>
      <c r="X19" s="15" t="str">
        <f t="shared" si="2"/>
        <v>38</v>
      </c>
      <c r="Y19" s="52" t="str">
        <f t="shared" si="2"/>
        <v/>
      </c>
      <c r="Z19" s="13">
        <f t="shared" si="3"/>
        <v>1963</v>
      </c>
    </row>
    <row r="20" spans="1:26" ht="12" customHeight="1" x14ac:dyDescent="0.15">
      <c r="A20" s="13">
        <f>'35-1'!A19</f>
        <v>1964</v>
      </c>
      <c r="B20" s="20" t="str">
        <f>IF(+'35-1'!B19&lt;&gt;"",+'35-1'!B19,"")</f>
        <v/>
      </c>
      <c r="C20" s="15" t="str">
        <f>'35-1'!C19</f>
        <v>39</v>
      </c>
      <c r="D20" s="22" t="str">
        <f>IF(+'35-1'!D19&lt;&gt;"",+'35-1'!D19,"")</f>
        <v/>
      </c>
      <c r="E20" s="17">
        <f t="shared" si="0"/>
        <v>60</v>
      </c>
      <c r="F20" s="18">
        <v>26</v>
      </c>
      <c r="G20" s="18">
        <v>34</v>
      </c>
      <c r="H20" s="17">
        <f t="shared" si="1"/>
        <v>30</v>
      </c>
      <c r="I20" s="18">
        <v>28</v>
      </c>
      <c r="J20" s="18">
        <v>2</v>
      </c>
      <c r="K20" s="17" t="s">
        <v>16</v>
      </c>
      <c r="L20" s="17" t="s">
        <v>16</v>
      </c>
      <c r="M20" s="17" t="s">
        <v>16</v>
      </c>
      <c r="N20" s="17" t="s">
        <v>16</v>
      </c>
      <c r="O20" s="17" t="s">
        <v>16</v>
      </c>
      <c r="P20" s="17" t="s">
        <v>16</v>
      </c>
      <c r="Q20" s="50">
        <f>ROUND('35-1'!H19/'35-1'!E19*100,1)</f>
        <v>23.7</v>
      </c>
      <c r="R20" s="50">
        <f>ROUND('35-1'!I19/'35-1'!F19*100,1)</f>
        <v>26.7</v>
      </c>
      <c r="S20" s="50">
        <f>ROUND('35-1'!J19/'35-1'!G19*100,1)</f>
        <v>20.7</v>
      </c>
      <c r="T20" s="50">
        <f>ROUND(('35-1'!Q19+H20+K20)/'35-1'!E19*100,1)</f>
        <v>67.5</v>
      </c>
      <c r="U20" s="50">
        <f>ROUND(('35-1'!R19+I20+L20)/'35-1'!F19*100,1)</f>
        <v>65.599999999999994</v>
      </c>
      <c r="V20" s="51">
        <f>ROUND(('35-1'!S19+J20+M20)/'35-1'!G19*100,1)</f>
        <v>69.3</v>
      </c>
      <c r="W20" s="10" t="str">
        <f t="shared" si="2"/>
        <v/>
      </c>
      <c r="X20" s="15" t="str">
        <f t="shared" si="2"/>
        <v>39</v>
      </c>
      <c r="Y20" s="52" t="str">
        <f t="shared" si="2"/>
        <v/>
      </c>
      <c r="Z20" s="13">
        <f t="shared" si="3"/>
        <v>1964</v>
      </c>
    </row>
    <row r="21" spans="1:26" ht="12" customHeight="1" x14ac:dyDescent="0.15">
      <c r="A21" s="13">
        <f>'35-1'!A20</f>
        <v>1965</v>
      </c>
      <c r="B21" s="20" t="str">
        <f>IF(+'35-1'!B20&lt;&gt;"",+'35-1'!B20,"")</f>
        <v/>
      </c>
      <c r="C21" s="15" t="str">
        <f>'35-1'!C20</f>
        <v>40</v>
      </c>
      <c r="D21" s="22" t="str">
        <f>IF(+'35-1'!D20&lt;&gt;"",+'35-1'!D20,"")</f>
        <v/>
      </c>
      <c r="E21" s="17">
        <f t="shared" si="0"/>
        <v>144</v>
      </c>
      <c r="F21" s="18">
        <v>60</v>
      </c>
      <c r="G21" s="18">
        <v>84</v>
      </c>
      <c r="H21" s="17">
        <f t="shared" si="1"/>
        <v>47</v>
      </c>
      <c r="I21" s="18">
        <v>32</v>
      </c>
      <c r="J21" s="18">
        <v>15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7" t="s">
        <v>16</v>
      </c>
      <c r="Q21" s="50">
        <f>ROUND('35-1'!H20/'35-1'!E20*100,1)</f>
        <v>24.2</v>
      </c>
      <c r="R21" s="50">
        <f>ROUND('35-1'!I20/'35-1'!F20*100,1)</f>
        <v>29.9</v>
      </c>
      <c r="S21" s="50">
        <f>ROUND('35-1'!J20/'35-1'!G20*100,1)</f>
        <v>19.100000000000001</v>
      </c>
      <c r="T21" s="50">
        <f>ROUND(('35-1'!Q20+H21+K21)/'35-1'!E20*100,1)</f>
        <v>63.2</v>
      </c>
      <c r="U21" s="50">
        <f>ROUND(('35-1'!R20+I21+L21)/'35-1'!F20*100,1)</f>
        <v>61</v>
      </c>
      <c r="V21" s="51">
        <f>ROUND(('35-1'!S20+J21+M21)/'35-1'!G20*100,1)</f>
        <v>65.099999999999994</v>
      </c>
      <c r="W21" s="10" t="str">
        <f t="shared" si="2"/>
        <v/>
      </c>
      <c r="X21" s="15" t="str">
        <f t="shared" si="2"/>
        <v>40</v>
      </c>
      <c r="Y21" s="52" t="str">
        <f t="shared" si="2"/>
        <v/>
      </c>
      <c r="Z21" s="13">
        <f t="shared" si="3"/>
        <v>1965</v>
      </c>
    </row>
    <row r="22" spans="1:26" ht="12" customHeight="1" x14ac:dyDescent="0.15">
      <c r="A22" s="13">
        <f>'35-1'!A21</f>
        <v>1966</v>
      </c>
      <c r="B22" s="20" t="str">
        <f>IF(+'35-1'!B21&lt;&gt;"",+'35-1'!B21,"")</f>
        <v/>
      </c>
      <c r="C22" s="15" t="str">
        <f>'35-1'!C21</f>
        <v>41</v>
      </c>
      <c r="D22" s="22" t="str">
        <f>IF(+'35-1'!D21&lt;&gt;"",+'35-1'!D21,"")</f>
        <v/>
      </c>
      <c r="E22" s="17">
        <f t="shared" si="0"/>
        <v>33</v>
      </c>
      <c r="F22" s="18">
        <v>21</v>
      </c>
      <c r="G22" s="18">
        <v>12</v>
      </c>
      <c r="H22" s="17">
        <f t="shared" si="1"/>
        <v>84</v>
      </c>
      <c r="I22" s="18">
        <v>72</v>
      </c>
      <c r="J22" s="18">
        <v>12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50">
        <f>ROUND('35-1'!H21/'35-1'!E21*100,1)</f>
        <v>23.4</v>
      </c>
      <c r="R22" s="50">
        <f>ROUND('35-1'!I21/'35-1'!F21*100,1)</f>
        <v>27.5</v>
      </c>
      <c r="S22" s="50">
        <f>ROUND('35-1'!J21/'35-1'!G21*100,1)</f>
        <v>19.5</v>
      </c>
      <c r="T22" s="50">
        <f>ROUND(('35-1'!Q21+H22+K22)/'35-1'!E21*100,1)</f>
        <v>60.6</v>
      </c>
      <c r="U22" s="50">
        <f>ROUND(('35-1'!R21+I22+L22)/'35-1'!F21*100,1)</f>
        <v>60.3</v>
      </c>
      <c r="V22" s="51">
        <f>ROUND(('35-1'!S21+J22+M22)/'35-1'!G21*100,1)</f>
        <v>60.8</v>
      </c>
      <c r="W22" s="10" t="str">
        <f t="shared" si="2"/>
        <v/>
      </c>
      <c r="X22" s="15" t="str">
        <f t="shared" si="2"/>
        <v>41</v>
      </c>
      <c r="Y22" s="52" t="str">
        <f t="shared" si="2"/>
        <v/>
      </c>
      <c r="Z22" s="13">
        <f t="shared" si="3"/>
        <v>1966</v>
      </c>
    </row>
    <row r="23" spans="1:26" ht="12" customHeight="1" x14ac:dyDescent="0.15">
      <c r="A23" s="13">
        <f>'35-1'!A22</f>
        <v>1967</v>
      </c>
      <c r="B23" s="20" t="str">
        <f>IF(+'35-1'!B22&lt;&gt;"",+'35-1'!B22,"")</f>
        <v/>
      </c>
      <c r="C23" s="15" t="str">
        <f>'35-1'!C22</f>
        <v>42</v>
      </c>
      <c r="D23" s="22" t="str">
        <f>IF(+'35-1'!D22&lt;&gt;"",+'35-1'!D22,"")</f>
        <v/>
      </c>
      <c r="E23" s="17">
        <f t="shared" si="0"/>
        <v>288</v>
      </c>
      <c r="F23" s="18">
        <v>78</v>
      </c>
      <c r="G23" s="18">
        <v>210</v>
      </c>
      <c r="H23" s="17">
        <f t="shared" si="1"/>
        <v>54</v>
      </c>
      <c r="I23" s="18">
        <v>39</v>
      </c>
      <c r="J23" s="18">
        <v>15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50">
        <f>ROUND('35-1'!H22/'35-1'!E22*100,1)</f>
        <v>23.8</v>
      </c>
      <c r="R23" s="50">
        <f>ROUND('35-1'!I22/'35-1'!F22*100,1)</f>
        <v>27.1</v>
      </c>
      <c r="S23" s="50">
        <f>ROUND('35-1'!J22/'35-1'!G22*100,1)</f>
        <v>20.6</v>
      </c>
      <c r="T23" s="50">
        <f>ROUND(('35-1'!Q22+H23+K23)/'35-1'!E22*100,1)</f>
        <v>60.4</v>
      </c>
      <c r="U23" s="50">
        <f>ROUND(('35-1'!R22+I23+L23)/'35-1'!F22*100,1)</f>
        <v>60.3</v>
      </c>
      <c r="V23" s="51">
        <f>ROUND(('35-1'!S22+J23+M23)/'35-1'!G22*100,1)</f>
        <v>60.5</v>
      </c>
      <c r="W23" s="10" t="str">
        <f t="shared" si="2"/>
        <v/>
      </c>
      <c r="X23" s="15" t="str">
        <f t="shared" si="2"/>
        <v>42</v>
      </c>
      <c r="Y23" s="52" t="str">
        <f t="shared" si="2"/>
        <v/>
      </c>
      <c r="Z23" s="13">
        <f t="shared" si="3"/>
        <v>1967</v>
      </c>
    </row>
    <row r="24" spans="1:26" ht="12" customHeight="1" x14ac:dyDescent="0.15">
      <c r="A24" s="13">
        <f>'35-1'!A23</f>
        <v>1968</v>
      </c>
      <c r="B24" s="20" t="str">
        <f>IF(+'35-1'!B23&lt;&gt;"",+'35-1'!B23,"")</f>
        <v/>
      </c>
      <c r="C24" s="15" t="str">
        <f>'35-1'!C23</f>
        <v>43</v>
      </c>
      <c r="D24" s="22" t="str">
        <f>IF(+'35-1'!D23&lt;&gt;"",+'35-1'!D23,"")</f>
        <v/>
      </c>
      <c r="E24" s="17">
        <f t="shared" si="0"/>
        <v>25</v>
      </c>
      <c r="F24" s="18">
        <v>18</v>
      </c>
      <c r="G24" s="18">
        <v>7</v>
      </c>
      <c r="H24" s="17">
        <f t="shared" si="1"/>
        <v>55</v>
      </c>
      <c r="I24" s="18">
        <v>39</v>
      </c>
      <c r="J24" s="18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 t="s">
        <v>16</v>
      </c>
      <c r="Q24" s="50">
        <f>ROUND('35-1'!H23/'35-1'!E23*100,1)</f>
        <v>22.2</v>
      </c>
      <c r="R24" s="50">
        <f>ROUND('35-1'!I23/'35-1'!F23*100,1)</f>
        <v>24.3</v>
      </c>
      <c r="S24" s="50">
        <f>ROUND('35-1'!J23/'35-1'!G23*100,1)</f>
        <v>20.2</v>
      </c>
      <c r="T24" s="50">
        <f>ROUND(('35-1'!Q23+H24+K24)/'35-1'!E23*100,1)</f>
        <v>61.4</v>
      </c>
      <c r="U24" s="50">
        <f>ROUND(('35-1'!R23+I24+L24)/'35-1'!F23*100,1)</f>
        <v>60.2</v>
      </c>
      <c r="V24" s="51">
        <f>ROUND(('35-1'!S23+J24+M24)/'35-1'!G23*100,1)</f>
        <v>62.5</v>
      </c>
      <c r="W24" s="10" t="str">
        <f t="shared" si="2"/>
        <v/>
      </c>
      <c r="X24" s="15" t="str">
        <f t="shared" si="2"/>
        <v>43</v>
      </c>
      <c r="Y24" s="52" t="str">
        <f t="shared" si="2"/>
        <v/>
      </c>
      <c r="Z24" s="13">
        <f t="shared" si="3"/>
        <v>1968</v>
      </c>
    </row>
    <row r="25" spans="1:26" ht="12" customHeight="1" x14ac:dyDescent="0.15">
      <c r="A25" s="13">
        <f>'35-1'!A24</f>
        <v>1969</v>
      </c>
      <c r="B25" s="20" t="str">
        <f>IF(+'35-1'!B24&lt;&gt;"",+'35-1'!B24,"")</f>
        <v/>
      </c>
      <c r="C25" s="15" t="str">
        <f>'35-1'!C24</f>
        <v>44</v>
      </c>
      <c r="D25" s="22" t="str">
        <f>IF(+'35-1'!D24&lt;&gt;"",+'35-1'!D24,"")</f>
        <v/>
      </c>
      <c r="E25" s="17">
        <f t="shared" si="0"/>
        <v>48</v>
      </c>
      <c r="F25" s="18">
        <v>37</v>
      </c>
      <c r="G25" s="18">
        <v>11</v>
      </c>
      <c r="H25" s="17">
        <f t="shared" si="1"/>
        <v>94</v>
      </c>
      <c r="I25" s="18">
        <v>57</v>
      </c>
      <c r="J25" s="18">
        <v>37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50">
        <f>ROUND('35-1'!H24/'35-1'!E24*100,1)</f>
        <v>24.5</v>
      </c>
      <c r="R25" s="50">
        <f>ROUND('35-1'!I24/'35-1'!F24*100,1)</f>
        <v>26.1</v>
      </c>
      <c r="S25" s="50">
        <f>ROUND('35-1'!J24/'35-1'!G24*100,1)</f>
        <v>22.9</v>
      </c>
      <c r="T25" s="50">
        <f>ROUND(('35-1'!Q24+H25+K25)/'35-1'!E24*100,1)</f>
        <v>60.6</v>
      </c>
      <c r="U25" s="50">
        <f>ROUND(('35-1'!R24+I25+L25)/'35-1'!F24*100,1)</f>
        <v>58.3</v>
      </c>
      <c r="V25" s="51">
        <f>ROUND(('35-1'!S24+J25+M25)/'35-1'!G24*100,1)</f>
        <v>62.9</v>
      </c>
      <c r="W25" s="10" t="str">
        <f t="shared" si="2"/>
        <v/>
      </c>
      <c r="X25" s="15" t="str">
        <f t="shared" si="2"/>
        <v>44</v>
      </c>
      <c r="Y25" s="52" t="str">
        <f t="shared" si="2"/>
        <v/>
      </c>
      <c r="Z25" s="13">
        <f t="shared" si="3"/>
        <v>1969</v>
      </c>
    </row>
    <row r="26" spans="1:26" ht="12" customHeight="1" x14ac:dyDescent="0.15">
      <c r="A26" s="13">
        <f>'35-1'!A25</f>
        <v>1970</v>
      </c>
      <c r="B26" s="20" t="str">
        <f>IF(+'35-1'!B25&lt;&gt;"",+'35-1'!B25,"")</f>
        <v/>
      </c>
      <c r="C26" s="15" t="str">
        <f>'35-1'!C25</f>
        <v>45</v>
      </c>
      <c r="D26" s="22" t="str">
        <f>IF(+'35-1'!D25&lt;&gt;"",+'35-1'!D25,"")</f>
        <v/>
      </c>
      <c r="E26" s="17">
        <f t="shared" si="0"/>
        <v>57</v>
      </c>
      <c r="F26" s="18">
        <v>21</v>
      </c>
      <c r="G26" s="18">
        <v>36</v>
      </c>
      <c r="H26" s="17">
        <f t="shared" si="1"/>
        <v>83</v>
      </c>
      <c r="I26" s="18">
        <v>62</v>
      </c>
      <c r="J26" s="18">
        <v>21</v>
      </c>
      <c r="K26" s="17" t="s">
        <v>16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16</v>
      </c>
      <c r="Q26" s="50">
        <f>ROUND('35-1'!H25/'35-1'!E25*100,1)</f>
        <v>27.4</v>
      </c>
      <c r="R26" s="50">
        <f>ROUND('35-1'!I25/'35-1'!F25*100,1)</f>
        <v>29.6</v>
      </c>
      <c r="S26" s="50">
        <f>ROUND('35-1'!J25/'35-1'!G25*100,1)</f>
        <v>25.3</v>
      </c>
      <c r="T26" s="50">
        <f>ROUND(('35-1'!Q25+H26+K26)/'35-1'!E25*100,1)</f>
        <v>58</v>
      </c>
      <c r="U26" s="50">
        <f>ROUND(('35-1'!R25+I26+L26)/'35-1'!F25*100,1)</f>
        <v>56.8</v>
      </c>
      <c r="V26" s="51">
        <f>ROUND(('35-1'!S25+J26+M26)/'35-1'!G25*100,1)</f>
        <v>59.1</v>
      </c>
      <c r="W26" s="10" t="str">
        <f t="shared" si="2"/>
        <v/>
      </c>
      <c r="X26" s="15" t="str">
        <f t="shared" si="2"/>
        <v>45</v>
      </c>
      <c r="Y26" s="52" t="str">
        <f t="shared" si="2"/>
        <v/>
      </c>
      <c r="Z26" s="13">
        <f t="shared" si="3"/>
        <v>1970</v>
      </c>
    </row>
    <row r="27" spans="1:26" ht="12" customHeight="1" x14ac:dyDescent="0.15">
      <c r="A27" s="13">
        <f>'35-1'!A26</f>
        <v>1971</v>
      </c>
      <c r="B27" s="20" t="str">
        <f>IF(+'35-1'!B26&lt;&gt;"",+'35-1'!B26,"")</f>
        <v/>
      </c>
      <c r="C27" s="15" t="str">
        <f>'35-1'!C26</f>
        <v>46</v>
      </c>
      <c r="D27" s="22" t="str">
        <f>IF(+'35-1'!D26&lt;&gt;"",+'35-1'!D26,"")</f>
        <v/>
      </c>
      <c r="E27" s="17">
        <f t="shared" si="0"/>
        <v>50</v>
      </c>
      <c r="F27" s="18">
        <v>44</v>
      </c>
      <c r="G27" s="18">
        <v>6</v>
      </c>
      <c r="H27" s="17">
        <f t="shared" si="1"/>
        <v>66</v>
      </c>
      <c r="I27" s="18">
        <v>38</v>
      </c>
      <c r="J27" s="18">
        <v>28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50">
        <f>ROUND('35-1'!H26/'35-1'!E26*100,1)</f>
        <v>29</v>
      </c>
      <c r="R27" s="50">
        <f>ROUND('35-1'!I26/'35-1'!F26*100,1)</f>
        <v>29.8</v>
      </c>
      <c r="S27" s="50">
        <f>ROUND('35-1'!J26/'35-1'!G26*100,1)</f>
        <v>28.4</v>
      </c>
      <c r="T27" s="50">
        <f>ROUND(('35-1'!Q26+H27+K27)/'35-1'!E26*100,1)</f>
        <v>56.9</v>
      </c>
      <c r="U27" s="50">
        <f>ROUND(('35-1'!R26+I27+L27)/'35-1'!F26*100,1)</f>
        <v>55</v>
      </c>
      <c r="V27" s="51">
        <f>ROUND(('35-1'!S26+J27+M27)/'35-1'!G26*100,1)</f>
        <v>58.7</v>
      </c>
      <c r="W27" s="10" t="str">
        <f t="shared" si="2"/>
        <v/>
      </c>
      <c r="X27" s="15" t="str">
        <f t="shared" si="2"/>
        <v>46</v>
      </c>
      <c r="Y27" s="52" t="str">
        <f t="shared" si="2"/>
        <v/>
      </c>
      <c r="Z27" s="13">
        <f t="shared" si="3"/>
        <v>1971</v>
      </c>
    </row>
    <row r="28" spans="1:26" ht="12" customHeight="1" x14ac:dyDescent="0.15">
      <c r="A28" s="13">
        <f>'35-1'!A27</f>
        <v>1972</v>
      </c>
      <c r="B28" s="20" t="str">
        <f>IF(+'35-1'!B27&lt;&gt;"",+'35-1'!B27,"")</f>
        <v/>
      </c>
      <c r="C28" s="15" t="str">
        <f>'35-1'!C27</f>
        <v>47</v>
      </c>
      <c r="D28" s="22" t="str">
        <f>IF(+'35-1'!D27&lt;&gt;"",+'35-1'!D27,"")</f>
        <v/>
      </c>
      <c r="E28" s="17">
        <f t="shared" si="0"/>
        <v>11</v>
      </c>
      <c r="F28" s="18">
        <v>8</v>
      </c>
      <c r="G28" s="18">
        <v>3</v>
      </c>
      <c r="H28" s="17">
        <f t="shared" si="1"/>
        <v>71</v>
      </c>
      <c r="I28" s="18">
        <v>40</v>
      </c>
      <c r="J28" s="18">
        <v>31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50">
        <f>ROUND('35-1'!H27/'35-1'!E27*100,1)</f>
        <v>31.6</v>
      </c>
      <c r="R28" s="50">
        <f>ROUND('35-1'!I27/'35-1'!F27*100,1)</f>
        <v>32.700000000000003</v>
      </c>
      <c r="S28" s="50">
        <f>ROUND('35-1'!J27/'35-1'!G27*100,1)</f>
        <v>30.6</v>
      </c>
      <c r="T28" s="50">
        <f>ROUND(('35-1'!Q27+H28+K28)/'35-1'!E27*100,1)</f>
        <v>54.5</v>
      </c>
      <c r="U28" s="50">
        <f>ROUND(('35-1'!R27+I28+L28)/'35-1'!F27*100,1)</f>
        <v>52</v>
      </c>
      <c r="V28" s="51">
        <f>ROUND(('35-1'!S27+J28+M28)/'35-1'!G27*100,1)</f>
        <v>56.8</v>
      </c>
      <c r="W28" s="10" t="str">
        <f t="shared" si="2"/>
        <v/>
      </c>
      <c r="X28" s="15" t="str">
        <f t="shared" si="2"/>
        <v>47</v>
      </c>
      <c r="Y28" s="52" t="str">
        <f t="shared" si="2"/>
        <v/>
      </c>
      <c r="Z28" s="13">
        <f t="shared" si="3"/>
        <v>1972</v>
      </c>
    </row>
    <row r="29" spans="1:26" ht="12" customHeight="1" x14ac:dyDescent="0.15">
      <c r="A29" s="13">
        <f>'35-1'!A28</f>
        <v>1973</v>
      </c>
      <c r="B29" s="20" t="str">
        <f>IF(+'35-1'!B28&lt;&gt;"",+'35-1'!B28,"")</f>
        <v/>
      </c>
      <c r="C29" s="15" t="str">
        <f>'35-1'!C28</f>
        <v>48</v>
      </c>
      <c r="D29" s="22" t="str">
        <f>IF(+'35-1'!D28&lt;&gt;"",+'35-1'!D28,"")</f>
        <v/>
      </c>
      <c r="E29" s="17">
        <f t="shared" si="0"/>
        <v>16</v>
      </c>
      <c r="F29" s="18">
        <v>6</v>
      </c>
      <c r="G29" s="18">
        <v>10</v>
      </c>
      <c r="H29" s="17">
        <f t="shared" si="1"/>
        <v>60</v>
      </c>
      <c r="I29" s="18">
        <v>37</v>
      </c>
      <c r="J29" s="18">
        <v>23</v>
      </c>
      <c r="K29" s="17" t="s">
        <v>16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50">
        <f>ROUND('35-1'!H28/'35-1'!E28*100,1)</f>
        <v>34.200000000000003</v>
      </c>
      <c r="R29" s="50">
        <f>ROUND('35-1'!I28/'35-1'!F28*100,1)</f>
        <v>35.299999999999997</v>
      </c>
      <c r="S29" s="50">
        <f>ROUND('35-1'!J28/'35-1'!G28*100,1)</f>
        <v>33.200000000000003</v>
      </c>
      <c r="T29" s="50">
        <f>ROUND(('35-1'!Q28+H29+K29)/'35-1'!E28*100,1)</f>
        <v>51.9</v>
      </c>
      <c r="U29" s="50">
        <f>ROUND(('35-1'!R28+I29+L29)/'35-1'!F28*100,1)</f>
        <v>49.5</v>
      </c>
      <c r="V29" s="51">
        <f>ROUND(('35-1'!S28+J29+M29)/'35-1'!G28*100,1)</f>
        <v>54.2</v>
      </c>
      <c r="W29" s="10" t="str">
        <f t="shared" si="2"/>
        <v/>
      </c>
      <c r="X29" s="15" t="str">
        <f t="shared" si="2"/>
        <v>48</v>
      </c>
      <c r="Y29" s="52" t="str">
        <f t="shared" si="2"/>
        <v/>
      </c>
      <c r="Z29" s="13">
        <f t="shared" si="3"/>
        <v>1973</v>
      </c>
    </row>
    <row r="30" spans="1:26" ht="12" customHeight="1" x14ac:dyDescent="0.15">
      <c r="A30" s="13">
        <f>'35-1'!A29</f>
        <v>1974</v>
      </c>
      <c r="B30" s="20" t="str">
        <f>IF(+'35-1'!B29&lt;&gt;"",+'35-1'!B29,"")</f>
        <v/>
      </c>
      <c r="C30" s="15" t="str">
        <f>'35-1'!C29</f>
        <v>49</v>
      </c>
      <c r="D30" s="22" t="str">
        <f>IF(+'35-1'!D29&lt;&gt;"",+'35-1'!D29,"")</f>
        <v/>
      </c>
      <c r="E30" s="17">
        <f t="shared" si="0"/>
        <v>46</v>
      </c>
      <c r="F30" s="18">
        <v>16</v>
      </c>
      <c r="G30" s="18">
        <v>30</v>
      </c>
      <c r="H30" s="17">
        <f t="shared" si="1"/>
        <v>102</v>
      </c>
      <c r="I30" s="18">
        <v>61</v>
      </c>
      <c r="J30" s="18">
        <v>41</v>
      </c>
      <c r="K30" s="17" t="s">
        <v>16</v>
      </c>
      <c r="L30" s="17" t="s">
        <v>16</v>
      </c>
      <c r="M30" s="17" t="s">
        <v>16</v>
      </c>
      <c r="N30" s="17" t="s">
        <v>16</v>
      </c>
      <c r="O30" s="17" t="s">
        <v>16</v>
      </c>
      <c r="P30" s="17" t="s">
        <v>16</v>
      </c>
      <c r="Q30" s="50">
        <f>ROUND('35-1'!H29/'35-1'!E29*100,1)</f>
        <v>35.299999999999997</v>
      </c>
      <c r="R30" s="50">
        <f>ROUND('35-1'!I29/'35-1'!F29*100,1)</f>
        <v>35</v>
      </c>
      <c r="S30" s="50">
        <f>ROUND('35-1'!J29/'35-1'!G29*100,1)</f>
        <v>35.6</v>
      </c>
      <c r="T30" s="50">
        <f>ROUND(('35-1'!Q29+H30+K30)/'35-1'!E29*100,1)</f>
        <v>49.1</v>
      </c>
      <c r="U30" s="50">
        <f>ROUND(('35-1'!R29+I30+L30)/'35-1'!F29*100,1)</f>
        <v>46.7</v>
      </c>
      <c r="V30" s="51">
        <f>ROUND(('35-1'!S29+J30+M30)/'35-1'!G29*100,1)</f>
        <v>51.3</v>
      </c>
      <c r="W30" s="10" t="str">
        <f t="shared" si="2"/>
        <v/>
      </c>
      <c r="X30" s="15" t="str">
        <f t="shared" si="2"/>
        <v>49</v>
      </c>
      <c r="Y30" s="52" t="str">
        <f t="shared" si="2"/>
        <v/>
      </c>
      <c r="Z30" s="13">
        <f t="shared" si="3"/>
        <v>1974</v>
      </c>
    </row>
    <row r="31" spans="1:26" ht="12" customHeight="1" x14ac:dyDescent="0.15">
      <c r="A31" s="13">
        <f>'35-1'!A30</f>
        <v>1975</v>
      </c>
      <c r="B31" s="20" t="str">
        <f>IF(+'35-1'!B30&lt;&gt;"",+'35-1'!B30,"")</f>
        <v/>
      </c>
      <c r="C31" s="15" t="str">
        <f>'35-1'!C30</f>
        <v>50</v>
      </c>
      <c r="D31" s="22" t="str">
        <f>IF(+'35-1'!D30&lt;&gt;"",+'35-1'!D30,"")</f>
        <v/>
      </c>
      <c r="E31" s="17">
        <f t="shared" si="0"/>
        <v>26</v>
      </c>
      <c r="F31" s="18">
        <v>13</v>
      </c>
      <c r="G31" s="18">
        <v>13</v>
      </c>
      <c r="H31" s="17">
        <f t="shared" si="1"/>
        <v>86</v>
      </c>
      <c r="I31" s="18">
        <v>61</v>
      </c>
      <c r="J31" s="18">
        <v>25</v>
      </c>
      <c r="K31" s="17" t="s">
        <v>16</v>
      </c>
      <c r="L31" s="17" t="s">
        <v>16</v>
      </c>
      <c r="M31" s="17" t="s">
        <v>16</v>
      </c>
      <c r="N31" s="17" t="s">
        <v>16</v>
      </c>
      <c r="O31" s="17" t="s">
        <v>16</v>
      </c>
      <c r="P31" s="17" t="s">
        <v>16</v>
      </c>
      <c r="Q31" s="50">
        <f>ROUND('35-1'!H30/'35-1'!E30*100,1)</f>
        <v>37.1</v>
      </c>
      <c r="R31" s="50">
        <f>ROUND('35-1'!I30/'35-1'!F30*100,1)</f>
        <v>36</v>
      </c>
      <c r="S31" s="50">
        <f>ROUND('35-1'!J30/'35-1'!G30*100,1)</f>
        <v>38.1</v>
      </c>
      <c r="T31" s="50">
        <f>ROUND(('35-1'!Q30+H31+K31)/'35-1'!E30*100,1)</f>
        <v>45.3</v>
      </c>
      <c r="U31" s="50">
        <f>ROUND(('35-1'!R30+I31+L31)/'35-1'!F30*100,1)</f>
        <v>44.5</v>
      </c>
      <c r="V31" s="51">
        <f>ROUND(('35-1'!S30+J31+M31)/'35-1'!G30*100,1)</f>
        <v>46.1</v>
      </c>
      <c r="W31" s="10" t="str">
        <f t="shared" si="2"/>
        <v/>
      </c>
      <c r="X31" s="15" t="str">
        <f t="shared" si="2"/>
        <v>50</v>
      </c>
      <c r="Y31" s="52" t="str">
        <f t="shared" si="2"/>
        <v/>
      </c>
      <c r="Z31" s="13">
        <f t="shared" si="3"/>
        <v>1975</v>
      </c>
    </row>
    <row r="32" spans="1:26" ht="12" customHeight="1" x14ac:dyDescent="0.15">
      <c r="A32" s="13">
        <f>'35-1'!A31</f>
        <v>1976</v>
      </c>
      <c r="B32" s="20" t="str">
        <f>IF(+'35-1'!B31&lt;&gt;"",+'35-1'!B31,"")</f>
        <v/>
      </c>
      <c r="C32" s="15" t="str">
        <f>'35-1'!C31</f>
        <v>51</v>
      </c>
      <c r="D32" s="22" t="str">
        <f>IF(+'35-1'!D31&lt;&gt;"",+'35-1'!D31,"")</f>
        <v/>
      </c>
      <c r="E32" s="17">
        <f t="shared" si="0"/>
        <v>14</v>
      </c>
      <c r="F32" s="18">
        <v>3</v>
      </c>
      <c r="G32" s="18">
        <v>11</v>
      </c>
      <c r="H32" s="17">
        <f t="shared" si="1"/>
        <v>50</v>
      </c>
      <c r="I32" s="18">
        <v>22</v>
      </c>
      <c r="J32" s="18">
        <v>28</v>
      </c>
      <c r="K32" s="17" t="s">
        <v>16</v>
      </c>
      <c r="L32" s="17" t="s">
        <v>16</v>
      </c>
      <c r="M32" s="17" t="s">
        <v>16</v>
      </c>
      <c r="N32" s="17" t="s">
        <v>16</v>
      </c>
      <c r="O32" s="17" t="s">
        <v>16</v>
      </c>
      <c r="P32" s="17" t="s">
        <v>16</v>
      </c>
      <c r="Q32" s="50">
        <f>ROUND('35-1'!H31/'35-1'!E31*100,1)</f>
        <v>39.6</v>
      </c>
      <c r="R32" s="50">
        <f>ROUND('35-1'!I31/'35-1'!F31*100,1)</f>
        <v>38.4</v>
      </c>
      <c r="S32" s="50">
        <f>ROUND('35-1'!J31/'35-1'!G31*100,1)</f>
        <v>40.799999999999997</v>
      </c>
      <c r="T32" s="50">
        <f>ROUND(('35-1'!Q31+H32+K32)/'35-1'!E31*100,1)</f>
        <v>41.5</v>
      </c>
      <c r="U32" s="50">
        <f>ROUND(('35-1'!R31+I32+L32)/'35-1'!F31*100,1)</f>
        <v>40.1</v>
      </c>
      <c r="V32" s="51">
        <f>ROUND(('35-1'!S31+J32+M32)/'35-1'!G31*100,1)</f>
        <v>42.8</v>
      </c>
      <c r="W32" s="10" t="str">
        <f t="shared" si="2"/>
        <v/>
      </c>
      <c r="X32" s="15" t="str">
        <f t="shared" si="2"/>
        <v>51</v>
      </c>
      <c r="Y32" s="52" t="str">
        <f t="shared" si="2"/>
        <v/>
      </c>
      <c r="Z32" s="13">
        <f t="shared" si="3"/>
        <v>1976</v>
      </c>
    </row>
    <row r="33" spans="1:26" ht="12" customHeight="1" x14ac:dyDescent="0.15">
      <c r="A33" s="13">
        <f>'35-1'!A32</f>
        <v>1977</v>
      </c>
      <c r="B33" s="20" t="str">
        <f>IF(+'35-1'!B32&lt;&gt;"",+'35-1'!B32,"")</f>
        <v/>
      </c>
      <c r="C33" s="15" t="str">
        <f>'35-1'!C32</f>
        <v>52</v>
      </c>
      <c r="D33" s="22" t="str">
        <f>IF(+'35-1'!D32&lt;&gt;"",+'35-1'!D32,"")</f>
        <v/>
      </c>
      <c r="E33" s="17">
        <f t="shared" si="0"/>
        <v>4</v>
      </c>
      <c r="F33" s="18">
        <v>3</v>
      </c>
      <c r="G33" s="18">
        <v>1</v>
      </c>
      <c r="H33" s="17">
        <f t="shared" si="1"/>
        <v>63</v>
      </c>
      <c r="I33" s="18">
        <v>45</v>
      </c>
      <c r="J33" s="18">
        <v>18</v>
      </c>
      <c r="K33" s="17">
        <f t="shared" ref="K33:K65" si="4">L33+M33</f>
        <v>46</v>
      </c>
      <c r="L33" s="17">
        <v>5</v>
      </c>
      <c r="M33" s="17">
        <v>41</v>
      </c>
      <c r="N33" s="17" t="s">
        <v>16</v>
      </c>
      <c r="O33" s="17" t="s">
        <v>16</v>
      </c>
      <c r="P33" s="17" t="s">
        <v>16</v>
      </c>
      <c r="Q33" s="50">
        <f>ROUND('35-1'!H32/'35-1'!E32*100,1)</f>
        <v>37.5</v>
      </c>
      <c r="R33" s="50">
        <f>ROUND('35-1'!I32/'35-1'!F32*100,1)</f>
        <v>33.799999999999997</v>
      </c>
      <c r="S33" s="50">
        <f>ROUND('35-1'!J32/'35-1'!G32*100,1)</f>
        <v>41</v>
      </c>
      <c r="T33" s="50">
        <f>ROUND(('35-1'!Q32+H33+K33)/'35-1'!E32*100,1)</f>
        <v>40.9</v>
      </c>
      <c r="U33" s="50">
        <f>ROUND(('35-1'!R32+I33+L33)/'35-1'!F32*100,1)</f>
        <v>40.700000000000003</v>
      </c>
      <c r="V33" s="51">
        <f>ROUND(('35-1'!S32+J33+M33)/'35-1'!G32*100,1)</f>
        <v>41.2</v>
      </c>
      <c r="W33" s="10" t="str">
        <f t="shared" si="2"/>
        <v/>
      </c>
      <c r="X33" s="15" t="str">
        <f t="shared" si="2"/>
        <v>52</v>
      </c>
      <c r="Y33" s="52" t="str">
        <f t="shared" si="2"/>
        <v/>
      </c>
      <c r="Z33" s="13">
        <f t="shared" si="3"/>
        <v>1977</v>
      </c>
    </row>
    <row r="34" spans="1:26" ht="12" customHeight="1" x14ac:dyDescent="0.15">
      <c r="A34" s="13">
        <f>'35-1'!A33</f>
        <v>1978</v>
      </c>
      <c r="B34" s="20" t="str">
        <f>IF(+'35-1'!B33&lt;&gt;"",+'35-1'!B33,"")</f>
        <v/>
      </c>
      <c r="C34" s="15" t="str">
        <f>'35-1'!C33</f>
        <v>53</v>
      </c>
      <c r="D34" s="22" t="str">
        <f>IF(+'35-1'!D33&lt;&gt;"",+'35-1'!D33,"")</f>
        <v/>
      </c>
      <c r="E34" s="17">
        <f t="shared" si="0"/>
        <v>13</v>
      </c>
      <c r="F34" s="18">
        <v>4</v>
      </c>
      <c r="G34" s="18">
        <v>9</v>
      </c>
      <c r="H34" s="17">
        <f t="shared" si="1"/>
        <v>29</v>
      </c>
      <c r="I34" s="18">
        <v>18</v>
      </c>
      <c r="J34" s="18">
        <v>11</v>
      </c>
      <c r="K34" s="17">
        <f t="shared" si="4"/>
        <v>63</v>
      </c>
      <c r="L34" s="18">
        <v>1</v>
      </c>
      <c r="M34" s="18">
        <v>62</v>
      </c>
      <c r="N34" s="17" t="s">
        <v>16</v>
      </c>
      <c r="O34" s="17" t="s">
        <v>16</v>
      </c>
      <c r="P34" s="17" t="s">
        <v>16</v>
      </c>
      <c r="Q34" s="50">
        <f>ROUND('35-1'!H33/'35-1'!E33*100,1)</f>
        <v>38</v>
      </c>
      <c r="R34" s="50">
        <f>ROUND('35-1'!I33/'35-1'!F33*100,1)</f>
        <v>34.6</v>
      </c>
      <c r="S34" s="50">
        <f>ROUND('35-1'!J33/'35-1'!G33*100,1)</f>
        <v>41.2</v>
      </c>
      <c r="T34" s="50">
        <f>ROUND(('35-1'!Q33+H34+K34)/'35-1'!E33*100,1)</f>
        <v>42.2</v>
      </c>
      <c r="U34" s="50">
        <f>ROUND(('35-1'!R33+I34+L34)/'35-1'!F33*100,1)</f>
        <v>42.8</v>
      </c>
      <c r="V34" s="51">
        <f>ROUND(('35-1'!S33+J34+M34)/'35-1'!G33*100,1)</f>
        <v>41.8</v>
      </c>
      <c r="W34" s="10" t="str">
        <f t="shared" si="2"/>
        <v/>
      </c>
      <c r="X34" s="15" t="str">
        <f t="shared" si="2"/>
        <v>53</v>
      </c>
      <c r="Y34" s="52" t="str">
        <f t="shared" si="2"/>
        <v/>
      </c>
      <c r="Z34" s="13">
        <f t="shared" si="3"/>
        <v>1978</v>
      </c>
    </row>
    <row r="35" spans="1:26" ht="12" customHeight="1" x14ac:dyDescent="0.15">
      <c r="A35" s="13">
        <f>'35-1'!A34</f>
        <v>1979</v>
      </c>
      <c r="B35" s="20" t="str">
        <f>IF(+'35-1'!B34&lt;&gt;"",+'35-1'!B34,"")</f>
        <v/>
      </c>
      <c r="C35" s="15" t="str">
        <f>'35-1'!C34</f>
        <v>54</v>
      </c>
      <c r="D35" s="22" t="str">
        <f>IF(+'35-1'!D34&lt;&gt;"",+'35-1'!D34,"")</f>
        <v/>
      </c>
      <c r="E35" s="17">
        <f t="shared" si="0"/>
        <v>15</v>
      </c>
      <c r="F35" s="18">
        <v>9</v>
      </c>
      <c r="G35" s="18">
        <v>6</v>
      </c>
      <c r="H35" s="17">
        <f t="shared" si="1"/>
        <v>27</v>
      </c>
      <c r="I35" s="18">
        <v>16</v>
      </c>
      <c r="J35" s="18">
        <v>11</v>
      </c>
      <c r="K35" s="17">
        <f t="shared" si="4"/>
        <v>52</v>
      </c>
      <c r="L35" s="18">
        <v>3</v>
      </c>
      <c r="M35" s="18">
        <v>49</v>
      </c>
      <c r="N35" s="17" t="s">
        <v>16</v>
      </c>
      <c r="O35" s="17" t="s">
        <v>16</v>
      </c>
      <c r="P35" s="17" t="s">
        <v>16</v>
      </c>
      <c r="Q35" s="50">
        <f>ROUND('35-1'!H34/'35-1'!E34*100,1)</f>
        <v>37.799999999999997</v>
      </c>
      <c r="R35" s="50">
        <f>ROUND('35-1'!I34/'35-1'!F34*100,1)</f>
        <v>33.5</v>
      </c>
      <c r="S35" s="50">
        <f>ROUND('35-1'!J34/'35-1'!G34*100,1)</f>
        <v>42</v>
      </c>
      <c r="T35" s="50">
        <f>ROUND(('35-1'!Q34+H35+K35)/'35-1'!E34*100,1)</f>
        <v>42.1</v>
      </c>
      <c r="U35" s="50">
        <f>ROUND(('35-1'!R34+I35+L35)/'35-1'!F34*100,1)</f>
        <v>42.6</v>
      </c>
      <c r="V35" s="51">
        <f>ROUND(('35-1'!S34+J35+M35)/'35-1'!G34*100,1)</f>
        <v>41.7</v>
      </c>
      <c r="W35" s="10" t="str">
        <f t="shared" si="2"/>
        <v/>
      </c>
      <c r="X35" s="15" t="str">
        <f t="shared" si="2"/>
        <v>54</v>
      </c>
      <c r="Y35" s="52" t="str">
        <f t="shared" si="2"/>
        <v/>
      </c>
      <c r="Z35" s="13">
        <f t="shared" si="3"/>
        <v>1979</v>
      </c>
    </row>
    <row r="36" spans="1:26" ht="12" customHeight="1" x14ac:dyDescent="0.15">
      <c r="A36" s="13">
        <f>'35-1'!A35</f>
        <v>1980</v>
      </c>
      <c r="B36" s="20" t="str">
        <f>IF(+'35-1'!B35&lt;&gt;"",+'35-1'!B35,"")</f>
        <v/>
      </c>
      <c r="C36" s="15" t="str">
        <f>'35-1'!C35</f>
        <v>55</v>
      </c>
      <c r="D36" s="22" t="str">
        <f>IF(+'35-1'!D35&lt;&gt;"",+'35-1'!D35,"")</f>
        <v/>
      </c>
      <c r="E36" s="17">
        <f t="shared" si="0"/>
        <v>12</v>
      </c>
      <c r="F36" s="18">
        <v>10</v>
      </c>
      <c r="G36" s="18">
        <v>2</v>
      </c>
      <c r="H36" s="17">
        <f t="shared" si="1"/>
        <v>31</v>
      </c>
      <c r="I36" s="18">
        <v>12</v>
      </c>
      <c r="J36" s="18">
        <v>19</v>
      </c>
      <c r="K36" s="17">
        <f t="shared" si="4"/>
        <v>34</v>
      </c>
      <c r="L36" s="18">
        <v>2</v>
      </c>
      <c r="M36" s="18">
        <v>32</v>
      </c>
      <c r="N36" s="17" t="s">
        <v>16</v>
      </c>
      <c r="O36" s="17" t="s">
        <v>16</v>
      </c>
      <c r="P36" s="17" t="s">
        <v>16</v>
      </c>
      <c r="Q36" s="50">
        <f>ROUND('35-1'!H35/'35-1'!E35*100,1)</f>
        <v>38.5</v>
      </c>
      <c r="R36" s="50">
        <f>ROUND('35-1'!I35/'35-1'!F35*100,1)</f>
        <v>35.299999999999997</v>
      </c>
      <c r="S36" s="50">
        <f>ROUND('35-1'!J35/'35-1'!G35*100,1)</f>
        <v>41.6</v>
      </c>
      <c r="T36" s="50">
        <f>ROUND(('35-1'!Q35+H36+K36)/'35-1'!E35*100,1)</f>
        <v>42.4</v>
      </c>
      <c r="U36" s="50">
        <f>ROUND(('35-1'!R35+I36+L36)/'35-1'!F35*100,1)</f>
        <v>42.1</v>
      </c>
      <c r="V36" s="51">
        <f>ROUND(('35-1'!S35+J36+M36)/'35-1'!G35*100,1)</f>
        <v>42.7</v>
      </c>
      <c r="W36" s="10" t="str">
        <f t="shared" si="2"/>
        <v/>
      </c>
      <c r="X36" s="15" t="str">
        <f t="shared" si="2"/>
        <v>55</v>
      </c>
      <c r="Y36" s="52" t="str">
        <f t="shared" si="2"/>
        <v/>
      </c>
      <c r="Z36" s="13">
        <f t="shared" si="3"/>
        <v>1980</v>
      </c>
    </row>
    <row r="37" spans="1:26" ht="12" customHeight="1" x14ac:dyDescent="0.15">
      <c r="A37" s="13">
        <f>'35-1'!A36</f>
        <v>1981</v>
      </c>
      <c r="B37" s="20" t="str">
        <f>IF(+'35-1'!B36&lt;&gt;"",+'35-1'!B36,"")</f>
        <v/>
      </c>
      <c r="C37" s="15" t="str">
        <f>'35-1'!C36</f>
        <v>56</v>
      </c>
      <c r="D37" s="22" t="str">
        <f>IF(+'35-1'!D36&lt;&gt;"",+'35-1'!D36,"")</f>
        <v/>
      </c>
      <c r="E37" s="17">
        <f t="shared" si="0"/>
        <v>1</v>
      </c>
      <c r="F37" s="18">
        <v>0</v>
      </c>
      <c r="G37" s="18">
        <v>1</v>
      </c>
      <c r="H37" s="17">
        <f t="shared" si="1"/>
        <v>33</v>
      </c>
      <c r="I37" s="18">
        <v>21</v>
      </c>
      <c r="J37" s="18">
        <v>12</v>
      </c>
      <c r="K37" s="17">
        <f t="shared" si="4"/>
        <v>33</v>
      </c>
      <c r="L37" s="18">
        <v>2</v>
      </c>
      <c r="M37" s="18">
        <v>31</v>
      </c>
      <c r="N37" s="17" t="s">
        <v>16</v>
      </c>
      <c r="O37" s="17" t="s">
        <v>16</v>
      </c>
      <c r="P37" s="17" t="s">
        <v>16</v>
      </c>
      <c r="Q37" s="50">
        <f>ROUND('35-1'!H36/'35-1'!E36*100,1)</f>
        <v>37.1</v>
      </c>
      <c r="R37" s="50">
        <f>ROUND('35-1'!I36/'35-1'!F36*100,1)</f>
        <v>33.5</v>
      </c>
      <c r="S37" s="50">
        <f>ROUND('35-1'!J36/'35-1'!G36*100,1)</f>
        <v>40.6</v>
      </c>
      <c r="T37" s="50">
        <f>ROUND(('35-1'!Q36+H37+K37)/'35-1'!E36*100,1)</f>
        <v>41.4</v>
      </c>
      <c r="U37" s="50">
        <f>ROUND(('35-1'!R36+I37+L37)/'35-1'!F36*100,1)</f>
        <v>41.6</v>
      </c>
      <c r="V37" s="51">
        <f>ROUND(('35-1'!S36+J37+M37)/'35-1'!G36*100,1)</f>
        <v>41.2</v>
      </c>
      <c r="W37" s="10" t="str">
        <f t="shared" si="2"/>
        <v/>
      </c>
      <c r="X37" s="15" t="str">
        <f t="shared" si="2"/>
        <v>56</v>
      </c>
      <c r="Y37" s="52" t="str">
        <f t="shared" si="2"/>
        <v/>
      </c>
      <c r="Z37" s="13">
        <f t="shared" si="3"/>
        <v>1981</v>
      </c>
    </row>
    <row r="38" spans="1:26" ht="12" customHeight="1" x14ac:dyDescent="0.15">
      <c r="A38" s="13">
        <f>'35-1'!A37</f>
        <v>1982</v>
      </c>
      <c r="B38" s="20" t="str">
        <f>IF(+'35-1'!B37&lt;&gt;"",+'35-1'!B37,"")</f>
        <v/>
      </c>
      <c r="C38" s="15" t="str">
        <f>'35-1'!C37</f>
        <v>57</v>
      </c>
      <c r="D38" s="22" t="str">
        <f>IF(+'35-1'!D37&lt;&gt;"",+'35-1'!D37,"")</f>
        <v/>
      </c>
      <c r="E38" s="17">
        <f t="shared" si="0"/>
        <v>60</v>
      </c>
      <c r="F38" s="18">
        <v>43</v>
      </c>
      <c r="G38" s="18">
        <v>17</v>
      </c>
      <c r="H38" s="17">
        <f t="shared" si="1"/>
        <v>31</v>
      </c>
      <c r="I38" s="18">
        <v>19</v>
      </c>
      <c r="J38" s="18">
        <v>12</v>
      </c>
      <c r="K38" s="17">
        <f t="shared" si="4"/>
        <v>23</v>
      </c>
      <c r="L38" s="18">
        <v>3</v>
      </c>
      <c r="M38" s="18">
        <v>20</v>
      </c>
      <c r="N38" s="17" t="s">
        <v>16</v>
      </c>
      <c r="O38" s="17" t="s">
        <v>16</v>
      </c>
      <c r="P38" s="17" t="s">
        <v>16</v>
      </c>
      <c r="Q38" s="50">
        <f>ROUND('35-1'!H37/'35-1'!E37*100,1)</f>
        <v>36.700000000000003</v>
      </c>
      <c r="R38" s="50">
        <f>ROUND('35-1'!I37/'35-1'!F37*100,1)</f>
        <v>33.1</v>
      </c>
      <c r="S38" s="50">
        <f>ROUND('35-1'!J37/'35-1'!G37*100,1)</f>
        <v>40.1</v>
      </c>
      <c r="T38" s="50">
        <f>ROUND(('35-1'!Q37+H38+K38)/'35-1'!E37*100,1)</f>
        <v>41.8</v>
      </c>
      <c r="U38" s="50">
        <f>ROUND(('35-1'!R37+I38+L38)/'35-1'!F37*100,1)</f>
        <v>40.4</v>
      </c>
      <c r="V38" s="51">
        <f>ROUND(('35-1'!S37+J38+M38)/'35-1'!G37*100,1)</f>
        <v>43</v>
      </c>
      <c r="W38" s="10" t="str">
        <f t="shared" si="2"/>
        <v/>
      </c>
      <c r="X38" s="15" t="str">
        <f t="shared" si="2"/>
        <v>57</v>
      </c>
      <c r="Y38" s="52" t="str">
        <f t="shared" si="2"/>
        <v/>
      </c>
      <c r="Z38" s="13">
        <f t="shared" si="3"/>
        <v>1982</v>
      </c>
    </row>
    <row r="39" spans="1:26" ht="12" customHeight="1" x14ac:dyDescent="0.15">
      <c r="A39" s="13">
        <f>'35-1'!A38</f>
        <v>1983</v>
      </c>
      <c r="B39" s="20" t="str">
        <f>IF(+'35-1'!B38&lt;&gt;"",+'35-1'!B38,"")</f>
        <v/>
      </c>
      <c r="C39" s="15" t="str">
        <f>'35-1'!C38</f>
        <v>58</v>
      </c>
      <c r="D39" s="22" t="str">
        <f>IF(+'35-1'!D38&lt;&gt;"",+'35-1'!D38,"")</f>
        <v/>
      </c>
      <c r="E39" s="17">
        <f t="shared" si="0"/>
        <v>27</v>
      </c>
      <c r="F39" s="18">
        <v>20</v>
      </c>
      <c r="G39" s="18">
        <v>7</v>
      </c>
      <c r="H39" s="17">
        <f t="shared" si="1"/>
        <v>36</v>
      </c>
      <c r="I39" s="18">
        <v>20</v>
      </c>
      <c r="J39" s="18">
        <v>16</v>
      </c>
      <c r="K39" s="17">
        <f t="shared" si="4"/>
        <v>50</v>
      </c>
      <c r="L39" s="18">
        <v>7</v>
      </c>
      <c r="M39" s="18">
        <v>43</v>
      </c>
      <c r="N39" s="17" t="s">
        <v>16</v>
      </c>
      <c r="O39" s="17" t="s">
        <v>16</v>
      </c>
      <c r="P39" s="17" t="s">
        <v>16</v>
      </c>
      <c r="Q39" s="50">
        <f>ROUND('35-1'!H38/'35-1'!E38*100,1)</f>
        <v>35.299999999999997</v>
      </c>
      <c r="R39" s="50">
        <f>ROUND('35-1'!I38/'35-1'!F38*100,1)</f>
        <v>30.8</v>
      </c>
      <c r="S39" s="50">
        <f>ROUND('35-1'!J38/'35-1'!G38*100,1)</f>
        <v>39.700000000000003</v>
      </c>
      <c r="T39" s="50">
        <f>ROUND(('35-1'!Q38+H39+K39)/'35-1'!E38*100,1)</f>
        <v>42.4</v>
      </c>
      <c r="U39" s="50">
        <f>ROUND(('35-1'!R38+I39+L39)/'35-1'!F38*100,1)</f>
        <v>42.2</v>
      </c>
      <c r="V39" s="51">
        <f>ROUND(('35-1'!S38+J39+M39)/'35-1'!G38*100,1)</f>
        <v>42.5</v>
      </c>
      <c r="W39" s="10" t="str">
        <f t="shared" si="2"/>
        <v/>
      </c>
      <c r="X39" s="15" t="str">
        <f t="shared" si="2"/>
        <v>58</v>
      </c>
      <c r="Y39" s="52" t="str">
        <f t="shared" si="2"/>
        <v/>
      </c>
      <c r="Z39" s="13">
        <f t="shared" si="3"/>
        <v>1983</v>
      </c>
    </row>
    <row r="40" spans="1:26" ht="12" customHeight="1" x14ac:dyDescent="0.15">
      <c r="A40" s="13">
        <f>'35-1'!A39</f>
        <v>1984</v>
      </c>
      <c r="B40" s="20" t="str">
        <f>IF(+'35-1'!B39&lt;&gt;"",+'35-1'!B39,"")</f>
        <v/>
      </c>
      <c r="C40" s="15" t="str">
        <f>'35-1'!C39</f>
        <v>59</v>
      </c>
      <c r="D40" s="22" t="str">
        <f>IF(+'35-1'!D39&lt;&gt;"",+'35-1'!D39,"")</f>
        <v/>
      </c>
      <c r="E40" s="17">
        <f t="shared" si="0"/>
        <v>7</v>
      </c>
      <c r="F40" s="18">
        <v>5</v>
      </c>
      <c r="G40" s="18">
        <v>2</v>
      </c>
      <c r="H40" s="17">
        <f t="shared" si="1"/>
        <v>32</v>
      </c>
      <c r="I40" s="18">
        <v>14</v>
      </c>
      <c r="J40" s="18">
        <v>18</v>
      </c>
      <c r="K40" s="17">
        <f t="shared" si="4"/>
        <v>34</v>
      </c>
      <c r="L40" s="18">
        <v>2</v>
      </c>
      <c r="M40" s="18">
        <v>32</v>
      </c>
      <c r="N40" s="17" t="s">
        <v>16</v>
      </c>
      <c r="O40" s="17" t="s">
        <v>16</v>
      </c>
      <c r="P40" s="17" t="s">
        <v>16</v>
      </c>
      <c r="Q40" s="50">
        <f>ROUND('35-1'!H39/'35-1'!E39*100,1)</f>
        <v>36.6</v>
      </c>
      <c r="R40" s="50">
        <f>ROUND('35-1'!I39/'35-1'!F39*100,1)</f>
        <v>31.5</v>
      </c>
      <c r="S40" s="50">
        <f>ROUND('35-1'!J39/'35-1'!G39*100,1)</f>
        <v>41.5</v>
      </c>
      <c r="T40" s="50">
        <f>ROUND(('35-1'!Q39+H40+K40)/'35-1'!E39*100,1)</f>
        <v>40.799999999999997</v>
      </c>
      <c r="U40" s="50">
        <f>ROUND(('35-1'!R39+I40+L40)/'35-1'!F39*100,1)</f>
        <v>40.5</v>
      </c>
      <c r="V40" s="51">
        <f>ROUND(('35-1'!S39+J40+M40)/'35-1'!G39*100,1)</f>
        <v>41</v>
      </c>
      <c r="W40" s="10" t="str">
        <f t="shared" si="2"/>
        <v/>
      </c>
      <c r="X40" s="15" t="str">
        <f t="shared" si="2"/>
        <v>59</v>
      </c>
      <c r="Y40" s="52" t="str">
        <f t="shared" si="2"/>
        <v/>
      </c>
      <c r="Z40" s="13">
        <f t="shared" si="3"/>
        <v>1984</v>
      </c>
    </row>
    <row r="41" spans="1:26" ht="12" customHeight="1" x14ac:dyDescent="0.15">
      <c r="A41" s="13">
        <f>'35-1'!A40</f>
        <v>1985</v>
      </c>
      <c r="B41" s="20" t="str">
        <f>IF(+'35-1'!B40&lt;&gt;"",+'35-1'!B40,"")</f>
        <v/>
      </c>
      <c r="C41" s="15" t="str">
        <f>'35-1'!C40</f>
        <v>60</v>
      </c>
      <c r="D41" s="22" t="str">
        <f>IF(+'35-1'!D40&lt;&gt;"",+'35-1'!D40,"")</f>
        <v/>
      </c>
      <c r="E41" s="17">
        <f t="shared" si="0"/>
        <v>8</v>
      </c>
      <c r="F41" s="18">
        <v>7</v>
      </c>
      <c r="G41" s="18">
        <v>1</v>
      </c>
      <c r="H41" s="17">
        <f t="shared" si="1"/>
        <v>20</v>
      </c>
      <c r="I41" s="18">
        <v>11</v>
      </c>
      <c r="J41" s="18">
        <v>9</v>
      </c>
      <c r="K41" s="17">
        <f t="shared" si="4"/>
        <v>54</v>
      </c>
      <c r="L41" s="18">
        <v>10</v>
      </c>
      <c r="M41" s="18">
        <v>44</v>
      </c>
      <c r="N41" s="17" t="s">
        <v>16</v>
      </c>
      <c r="O41" s="17" t="s">
        <v>16</v>
      </c>
      <c r="P41" s="17" t="s">
        <v>16</v>
      </c>
      <c r="Q41" s="50">
        <f>ROUND('35-1'!H40/'35-1'!E40*100,1)</f>
        <v>36.4</v>
      </c>
      <c r="R41" s="50">
        <f>ROUND('35-1'!I40/'35-1'!F40*100,1)</f>
        <v>32.1</v>
      </c>
      <c r="S41" s="50">
        <f>ROUND('35-1'!J40/'35-1'!G40*100,1)</f>
        <v>40.6</v>
      </c>
      <c r="T41" s="50">
        <f>ROUND(('35-1'!Q40+H41+K41)/'35-1'!E40*100,1)</f>
        <v>41.8</v>
      </c>
      <c r="U41" s="50">
        <f>ROUND(('35-1'!R40+I41+L41)/'35-1'!F40*100,1)</f>
        <v>41</v>
      </c>
      <c r="V41" s="51">
        <f>ROUND(('35-1'!S40+J41+M41)/'35-1'!G40*100,1)</f>
        <v>42.6</v>
      </c>
      <c r="W41" s="10" t="str">
        <f t="shared" si="2"/>
        <v/>
      </c>
      <c r="X41" s="15" t="str">
        <f t="shared" si="2"/>
        <v>60</v>
      </c>
      <c r="Y41" s="52" t="str">
        <f t="shared" si="2"/>
        <v/>
      </c>
      <c r="Z41" s="13">
        <f t="shared" si="3"/>
        <v>1985</v>
      </c>
    </row>
    <row r="42" spans="1:26" ht="12" customHeight="1" x14ac:dyDescent="0.15">
      <c r="A42" s="13">
        <f>'35-1'!A41</f>
        <v>1986</v>
      </c>
      <c r="B42" s="20" t="str">
        <f>IF(+'35-1'!B41&lt;&gt;"",+'35-1'!B41,"")</f>
        <v/>
      </c>
      <c r="C42" s="15" t="str">
        <f>'35-1'!C41</f>
        <v>61</v>
      </c>
      <c r="D42" s="22" t="str">
        <f>IF(+'35-1'!D41&lt;&gt;"",+'35-1'!D41,"")</f>
        <v/>
      </c>
      <c r="E42" s="17">
        <f t="shared" si="0"/>
        <v>6</v>
      </c>
      <c r="F42" s="18">
        <v>5</v>
      </c>
      <c r="G42" s="18">
        <v>1</v>
      </c>
      <c r="H42" s="17">
        <f t="shared" si="1"/>
        <v>28</v>
      </c>
      <c r="I42" s="18">
        <v>12</v>
      </c>
      <c r="J42" s="18">
        <v>16</v>
      </c>
      <c r="K42" s="17">
        <f t="shared" si="4"/>
        <v>67</v>
      </c>
      <c r="L42" s="18">
        <v>8</v>
      </c>
      <c r="M42" s="18">
        <v>59</v>
      </c>
      <c r="N42" s="17" t="s">
        <v>16</v>
      </c>
      <c r="O42" s="17" t="s">
        <v>16</v>
      </c>
      <c r="P42" s="17" t="s">
        <v>16</v>
      </c>
      <c r="Q42" s="50">
        <f>ROUND('35-1'!H41/'35-1'!E41*100,1)</f>
        <v>37.6</v>
      </c>
      <c r="R42" s="50">
        <f>ROUND('35-1'!I41/'35-1'!F41*100,1)</f>
        <v>31.4</v>
      </c>
      <c r="S42" s="50">
        <f>ROUND('35-1'!J41/'35-1'!G41*100,1)</f>
        <v>43.6</v>
      </c>
      <c r="T42" s="50">
        <f>ROUND(('35-1'!Q41+H42+K42)/'35-1'!E41*100,1)</f>
        <v>39.4</v>
      </c>
      <c r="U42" s="50">
        <f>ROUND(('35-1'!R41+I42+L42)/'35-1'!F41*100,1)</f>
        <v>39.4</v>
      </c>
      <c r="V42" s="51">
        <f>ROUND(('35-1'!S41+J42+M42)/'35-1'!G41*100,1)</f>
        <v>39.4</v>
      </c>
      <c r="W42" s="10" t="str">
        <f t="shared" si="2"/>
        <v/>
      </c>
      <c r="X42" s="15" t="str">
        <f t="shared" si="2"/>
        <v>61</v>
      </c>
      <c r="Y42" s="52" t="str">
        <f t="shared" si="2"/>
        <v/>
      </c>
      <c r="Z42" s="13">
        <f t="shared" si="3"/>
        <v>1986</v>
      </c>
    </row>
    <row r="43" spans="1:26" ht="12" customHeight="1" x14ac:dyDescent="0.15">
      <c r="A43" s="13">
        <f>'35-1'!A42</f>
        <v>1987</v>
      </c>
      <c r="B43" s="20" t="str">
        <f>IF(+'35-1'!B42&lt;&gt;"",+'35-1'!B42,"")</f>
        <v/>
      </c>
      <c r="C43" s="15" t="str">
        <f>'35-1'!C42</f>
        <v>62</v>
      </c>
      <c r="D43" s="22" t="str">
        <f>IF(+'35-1'!D42&lt;&gt;"",+'35-1'!D42,"")</f>
        <v/>
      </c>
      <c r="E43" s="17">
        <f t="shared" si="0"/>
        <v>0</v>
      </c>
      <c r="F43" s="18">
        <v>0</v>
      </c>
      <c r="G43" s="18">
        <v>0</v>
      </c>
      <c r="H43" s="17">
        <f t="shared" si="1"/>
        <v>15</v>
      </c>
      <c r="I43" s="18">
        <v>8</v>
      </c>
      <c r="J43" s="18">
        <v>7</v>
      </c>
      <c r="K43" s="17">
        <f t="shared" si="4"/>
        <v>20</v>
      </c>
      <c r="L43" s="18">
        <v>1</v>
      </c>
      <c r="M43" s="18">
        <v>19</v>
      </c>
      <c r="N43" s="17" t="s">
        <v>16</v>
      </c>
      <c r="O43" s="17" t="s">
        <v>16</v>
      </c>
      <c r="P43" s="17" t="s">
        <v>16</v>
      </c>
      <c r="Q43" s="50">
        <f>ROUND('35-1'!H42/'35-1'!E42*100,1)</f>
        <v>40.200000000000003</v>
      </c>
      <c r="R43" s="50">
        <f>ROUND('35-1'!I42/'35-1'!F42*100,1)</f>
        <v>32.700000000000003</v>
      </c>
      <c r="S43" s="50">
        <f>ROUND('35-1'!J42/'35-1'!G42*100,1)</f>
        <v>47.7</v>
      </c>
      <c r="T43" s="50">
        <f>ROUND(('35-1'!Q42+H43+K43)/'35-1'!E42*100,1)</f>
        <v>35.9</v>
      </c>
      <c r="U43" s="50">
        <f>ROUND(('35-1'!R42+I43+L43)/'35-1'!F42*100,1)</f>
        <v>36.299999999999997</v>
      </c>
      <c r="V43" s="51">
        <f>ROUND(('35-1'!S42+J43+M43)/'35-1'!G42*100,1)</f>
        <v>35.5</v>
      </c>
      <c r="W43" s="10" t="str">
        <f t="shared" si="2"/>
        <v/>
      </c>
      <c r="X43" s="15" t="str">
        <f t="shared" si="2"/>
        <v>62</v>
      </c>
      <c r="Y43" s="52" t="str">
        <f t="shared" si="2"/>
        <v/>
      </c>
      <c r="Z43" s="13">
        <f t="shared" si="3"/>
        <v>1987</v>
      </c>
    </row>
    <row r="44" spans="1:26" ht="12" customHeight="1" x14ac:dyDescent="0.15">
      <c r="A44" s="13">
        <f>'35-1'!A43</f>
        <v>1988</v>
      </c>
      <c r="B44" s="20" t="str">
        <f>IF(+'35-1'!B43&lt;&gt;"",+'35-1'!B43,"")</f>
        <v/>
      </c>
      <c r="C44" s="15" t="str">
        <f>'35-1'!C43</f>
        <v>63</v>
      </c>
      <c r="D44" s="22" t="str">
        <f>IF(+'35-1'!D43&lt;&gt;"",+'35-1'!D43,"")</f>
        <v/>
      </c>
      <c r="E44" s="17">
        <f t="shared" si="0"/>
        <v>1</v>
      </c>
      <c r="F44" s="18">
        <v>1</v>
      </c>
      <c r="G44" s="18">
        <v>0</v>
      </c>
      <c r="H44" s="17">
        <f t="shared" si="1"/>
        <v>23</v>
      </c>
      <c r="I44" s="18">
        <v>12</v>
      </c>
      <c r="J44" s="18">
        <v>11</v>
      </c>
      <c r="K44" s="17">
        <f t="shared" si="4"/>
        <v>26</v>
      </c>
      <c r="L44" s="18">
        <v>3</v>
      </c>
      <c r="M44" s="18">
        <v>23</v>
      </c>
      <c r="N44" s="17" t="s">
        <v>16</v>
      </c>
      <c r="O44" s="17" t="s">
        <v>16</v>
      </c>
      <c r="P44" s="17" t="s">
        <v>16</v>
      </c>
      <c r="Q44" s="50">
        <f>ROUND('35-1'!H43/'35-1'!E43*100,1)</f>
        <v>38.1</v>
      </c>
      <c r="R44" s="50">
        <f>ROUND('35-1'!I43/'35-1'!F43*100,1)</f>
        <v>29.6</v>
      </c>
      <c r="S44" s="50">
        <f>ROUND('35-1'!J43/'35-1'!G43*100,1)</f>
        <v>46.4</v>
      </c>
      <c r="T44" s="50">
        <f>ROUND(('35-1'!Q43+H44+K44)/'35-1'!E43*100,1)</f>
        <v>35.299999999999997</v>
      </c>
      <c r="U44" s="50">
        <f>ROUND(('35-1'!R43+I44+L44)/'35-1'!F43*100,1)</f>
        <v>35.6</v>
      </c>
      <c r="V44" s="51">
        <f>ROUND(('35-1'!S43+J44+M44)/'35-1'!G43*100,1)</f>
        <v>35</v>
      </c>
      <c r="W44" s="10" t="str">
        <f t="shared" si="2"/>
        <v/>
      </c>
      <c r="X44" s="15" t="str">
        <f t="shared" si="2"/>
        <v>63</v>
      </c>
      <c r="Y44" s="52" t="str">
        <f t="shared" si="2"/>
        <v/>
      </c>
      <c r="Z44" s="13">
        <f t="shared" si="3"/>
        <v>1988</v>
      </c>
    </row>
    <row r="45" spans="1:26" ht="12" customHeight="1" x14ac:dyDescent="0.15">
      <c r="A45" s="13">
        <f>'35-1'!A44</f>
        <v>1989</v>
      </c>
      <c r="B45" s="20" t="str">
        <f>IF(+'35-1'!B44&lt;&gt;"",+'35-1'!B44,"")</f>
        <v>平成</v>
      </c>
      <c r="C45" s="15" t="str">
        <f>'35-1'!C44</f>
        <v>元</v>
      </c>
      <c r="D45" s="22" t="str">
        <f>IF(+'35-1'!D44&lt;&gt;"",+'35-1'!D44,"")</f>
        <v>年３月</v>
      </c>
      <c r="E45" s="17">
        <f t="shared" si="0"/>
        <v>3</v>
      </c>
      <c r="F45" s="18">
        <v>2</v>
      </c>
      <c r="G45" s="18">
        <v>1</v>
      </c>
      <c r="H45" s="17">
        <f t="shared" si="1"/>
        <v>29</v>
      </c>
      <c r="I45" s="18">
        <v>12</v>
      </c>
      <c r="J45" s="18">
        <v>17</v>
      </c>
      <c r="K45" s="17">
        <f t="shared" si="4"/>
        <v>33</v>
      </c>
      <c r="L45" s="18">
        <v>7</v>
      </c>
      <c r="M45" s="18">
        <v>26</v>
      </c>
      <c r="N45" s="17" t="s">
        <v>16</v>
      </c>
      <c r="O45" s="17" t="s">
        <v>16</v>
      </c>
      <c r="P45" s="17" t="s">
        <v>16</v>
      </c>
      <c r="Q45" s="50">
        <f>ROUND('35-1'!H44/'35-1'!E44*100,1)</f>
        <v>38.9</v>
      </c>
      <c r="R45" s="50">
        <f>ROUND('35-1'!I44/'35-1'!F44*100,1)</f>
        <v>28.8</v>
      </c>
      <c r="S45" s="50">
        <f>ROUND('35-1'!J44/'35-1'!G44*100,1)</f>
        <v>48.6</v>
      </c>
      <c r="T45" s="50">
        <f>ROUND(('35-1'!Q44+H45+K45)/'35-1'!E44*100,1)</f>
        <v>35.1</v>
      </c>
      <c r="U45" s="50">
        <f>ROUND(('35-1'!R44+I45+L45)/'35-1'!F44*100,1)</f>
        <v>36.4</v>
      </c>
      <c r="V45" s="51">
        <f>ROUND(('35-1'!S44+J45+M45)/'35-1'!G44*100,1)</f>
        <v>33.799999999999997</v>
      </c>
      <c r="W45" s="10" t="str">
        <f t="shared" si="2"/>
        <v>平成</v>
      </c>
      <c r="X45" s="15" t="str">
        <f t="shared" si="2"/>
        <v>元</v>
      </c>
      <c r="Y45" s="52" t="str">
        <f t="shared" si="2"/>
        <v>年３月</v>
      </c>
      <c r="Z45" s="13">
        <f t="shared" si="3"/>
        <v>1989</v>
      </c>
    </row>
    <row r="46" spans="1:26" ht="12" customHeight="1" x14ac:dyDescent="0.15">
      <c r="A46" s="13">
        <f>'35-1'!A45</f>
        <v>1990</v>
      </c>
      <c r="B46" s="14" t="str">
        <f>IF(+'35-1'!B45&lt;&gt;"",+'35-1'!B45,"")</f>
        <v/>
      </c>
      <c r="C46" s="15" t="str">
        <f>'35-1'!C45</f>
        <v>2</v>
      </c>
      <c r="D46" s="16" t="str">
        <f>IF(+'35-1'!D45&lt;&gt;"",+'35-1'!D45,"")</f>
        <v/>
      </c>
      <c r="E46" s="17">
        <f t="shared" si="0"/>
        <v>2</v>
      </c>
      <c r="F46" s="18">
        <v>2</v>
      </c>
      <c r="G46" s="18">
        <v>0</v>
      </c>
      <c r="H46" s="17">
        <f t="shared" si="1"/>
        <v>30</v>
      </c>
      <c r="I46" s="18">
        <v>11</v>
      </c>
      <c r="J46" s="18">
        <v>19</v>
      </c>
      <c r="K46" s="17">
        <f t="shared" si="4"/>
        <v>21</v>
      </c>
      <c r="L46" s="18">
        <v>1</v>
      </c>
      <c r="M46" s="18">
        <v>20</v>
      </c>
      <c r="N46" s="17" t="s">
        <v>16</v>
      </c>
      <c r="O46" s="17" t="s">
        <v>16</v>
      </c>
      <c r="P46" s="17" t="s">
        <v>16</v>
      </c>
      <c r="Q46" s="50">
        <f>ROUND('35-1'!H45/'35-1'!E45*100,1)</f>
        <v>38.6</v>
      </c>
      <c r="R46" s="50">
        <f>ROUND('35-1'!I45/'35-1'!F45*100,1)</f>
        <v>27.7</v>
      </c>
      <c r="S46" s="50">
        <f>ROUND('35-1'!J45/'35-1'!G45*100,1)</f>
        <v>49.2</v>
      </c>
      <c r="T46" s="50">
        <f>ROUND(('35-1'!Q45+H46+K46)/'35-1'!E45*100,1)</f>
        <v>34.1</v>
      </c>
      <c r="U46" s="50">
        <f>ROUND(('35-1'!R45+I46+L46)/'35-1'!F45*100,1)</f>
        <v>35.299999999999997</v>
      </c>
      <c r="V46" s="51">
        <f>ROUND(('35-1'!S45+J46+M46)/'35-1'!G45*100,1)</f>
        <v>32.9</v>
      </c>
      <c r="W46" s="10" t="str">
        <f t="shared" si="2"/>
        <v/>
      </c>
      <c r="X46" s="15" t="str">
        <f t="shared" si="2"/>
        <v>2</v>
      </c>
      <c r="Y46" s="52" t="str">
        <f t="shared" si="2"/>
        <v/>
      </c>
      <c r="Z46" s="13">
        <f t="shared" si="3"/>
        <v>1990</v>
      </c>
    </row>
    <row r="47" spans="1:26" ht="12" customHeight="1" x14ac:dyDescent="0.15">
      <c r="A47" s="13">
        <f>'35-1'!A46</f>
        <v>1991</v>
      </c>
      <c r="B47" s="14" t="str">
        <f>IF(+'35-1'!B46&lt;&gt;"",+'35-1'!B46,"")</f>
        <v/>
      </c>
      <c r="C47" s="15" t="str">
        <f>'35-1'!C46</f>
        <v>3</v>
      </c>
      <c r="D47" s="16" t="str">
        <f>IF(+'35-1'!D46&lt;&gt;"",+'35-1'!D46,"")</f>
        <v/>
      </c>
      <c r="E47" s="17">
        <f t="shared" si="0"/>
        <v>0</v>
      </c>
      <c r="F47" s="18">
        <v>0</v>
      </c>
      <c r="G47" s="18">
        <v>0</v>
      </c>
      <c r="H47" s="17">
        <f t="shared" si="1"/>
        <v>22</v>
      </c>
      <c r="I47" s="18">
        <v>9</v>
      </c>
      <c r="J47" s="18">
        <v>13</v>
      </c>
      <c r="K47" s="17">
        <f t="shared" si="4"/>
        <v>21</v>
      </c>
      <c r="L47" s="18">
        <v>3</v>
      </c>
      <c r="M47" s="18">
        <v>18</v>
      </c>
      <c r="N47" s="17">
        <f t="shared" ref="N47:N65" si="5">O47+P47</f>
        <v>10</v>
      </c>
      <c r="O47" s="17">
        <v>1</v>
      </c>
      <c r="P47" s="17">
        <v>9</v>
      </c>
      <c r="Q47" s="50">
        <f>ROUND('35-1'!H46/'35-1'!E46*100,1)</f>
        <v>38.700000000000003</v>
      </c>
      <c r="R47" s="50">
        <f>ROUND('35-1'!I46/'35-1'!F46*100,1)</f>
        <v>27</v>
      </c>
      <c r="S47" s="50">
        <f>ROUND('35-1'!J46/'35-1'!G46*100,1)</f>
        <v>50.3</v>
      </c>
      <c r="T47" s="50">
        <f>ROUND(('35-1'!Q46+H47+K47)/'35-1'!E46*100,1)</f>
        <v>34.200000000000003</v>
      </c>
      <c r="U47" s="50">
        <f>ROUND(('35-1'!R46+I47+L47)/'35-1'!F46*100,1)</f>
        <v>36.799999999999997</v>
      </c>
      <c r="V47" s="51">
        <f>ROUND(('35-1'!S46+J47+M47)/'35-1'!G46*100,1)</f>
        <v>31.7</v>
      </c>
      <c r="W47" s="10" t="str">
        <f t="shared" si="2"/>
        <v/>
      </c>
      <c r="X47" s="15" t="str">
        <f t="shared" si="2"/>
        <v>3</v>
      </c>
      <c r="Y47" s="52" t="str">
        <f t="shared" si="2"/>
        <v/>
      </c>
      <c r="Z47" s="13">
        <f t="shared" si="3"/>
        <v>1991</v>
      </c>
    </row>
    <row r="48" spans="1:26" ht="12" customHeight="1" x14ac:dyDescent="0.15">
      <c r="A48" s="13">
        <f>'35-1'!A47</f>
        <v>1992</v>
      </c>
      <c r="B48" s="20" t="str">
        <f>IF(+'35-1'!B47&lt;&gt;"",+'35-1'!B47,"")</f>
        <v/>
      </c>
      <c r="C48" s="15" t="str">
        <f>'35-1'!C47</f>
        <v>4</v>
      </c>
      <c r="D48" s="22" t="str">
        <f>IF(+'35-1'!D47&lt;&gt;"",+'35-1'!D47,"")</f>
        <v/>
      </c>
      <c r="E48" s="17">
        <f t="shared" si="0"/>
        <v>2</v>
      </c>
      <c r="F48" s="18">
        <v>2</v>
      </c>
      <c r="G48" s="18">
        <v>0</v>
      </c>
      <c r="H48" s="17">
        <f t="shared" si="1"/>
        <v>19</v>
      </c>
      <c r="I48" s="18">
        <v>11</v>
      </c>
      <c r="J48" s="18">
        <v>8</v>
      </c>
      <c r="K48" s="17">
        <f t="shared" si="4"/>
        <v>52</v>
      </c>
      <c r="L48" s="18">
        <v>1</v>
      </c>
      <c r="M48" s="18">
        <v>51</v>
      </c>
      <c r="N48" s="17">
        <f t="shared" si="5"/>
        <v>39</v>
      </c>
      <c r="O48" s="18">
        <v>1</v>
      </c>
      <c r="P48" s="18">
        <v>38</v>
      </c>
      <c r="Q48" s="50">
        <f>ROUND('35-1'!H47/'35-1'!E47*100,1)</f>
        <v>39.4</v>
      </c>
      <c r="R48" s="50">
        <f>ROUND('35-1'!I47/'35-1'!F47*100,1)</f>
        <v>27.6</v>
      </c>
      <c r="S48" s="50">
        <f>ROUND('35-1'!J47/'35-1'!G47*100,1)</f>
        <v>51</v>
      </c>
      <c r="T48" s="50">
        <f>ROUND(('35-1'!Q47+H48+K48)/'35-1'!E47*100,1)</f>
        <v>32.9</v>
      </c>
      <c r="U48" s="50">
        <f>ROUND(('35-1'!R47+I48+L48)/'35-1'!F47*100,1)</f>
        <v>35.6</v>
      </c>
      <c r="V48" s="51">
        <f>ROUND(('35-1'!S47+J48+M48)/'35-1'!G47*100,1)</f>
        <v>30.3</v>
      </c>
      <c r="W48" s="10" t="str">
        <f t="shared" si="2"/>
        <v/>
      </c>
      <c r="X48" s="15" t="str">
        <f t="shared" si="2"/>
        <v>4</v>
      </c>
      <c r="Y48" s="52" t="str">
        <f t="shared" si="2"/>
        <v/>
      </c>
      <c r="Z48" s="13">
        <f t="shared" si="3"/>
        <v>1992</v>
      </c>
    </row>
    <row r="49" spans="1:26" ht="12" customHeight="1" x14ac:dyDescent="0.15">
      <c r="A49" s="13">
        <f>'35-1'!A48</f>
        <v>1993</v>
      </c>
      <c r="B49" s="20" t="str">
        <f>IF(+'35-1'!B48&lt;&gt;"",+'35-1'!B48,"")</f>
        <v/>
      </c>
      <c r="C49" s="15" t="str">
        <f>'35-1'!C48</f>
        <v>5</v>
      </c>
      <c r="D49" s="22" t="str">
        <f>IF(+'35-1'!D48&lt;&gt;"",+'35-1'!D48,"")</f>
        <v/>
      </c>
      <c r="E49" s="17">
        <f t="shared" si="0"/>
        <v>36</v>
      </c>
      <c r="F49" s="18">
        <v>19</v>
      </c>
      <c r="G49" s="18">
        <v>17</v>
      </c>
      <c r="H49" s="17">
        <f t="shared" si="1"/>
        <v>24</v>
      </c>
      <c r="I49" s="18">
        <v>16</v>
      </c>
      <c r="J49" s="18">
        <v>8</v>
      </c>
      <c r="K49" s="17">
        <f t="shared" si="4"/>
        <v>30</v>
      </c>
      <c r="L49" s="18">
        <v>1</v>
      </c>
      <c r="M49" s="18">
        <v>29</v>
      </c>
      <c r="N49" s="17">
        <f t="shared" si="5"/>
        <v>27</v>
      </c>
      <c r="O49" s="18">
        <v>1</v>
      </c>
      <c r="P49" s="18">
        <v>26</v>
      </c>
      <c r="Q49" s="50">
        <f>ROUND('35-1'!H48/'35-1'!E48*100,1)</f>
        <v>41.3</v>
      </c>
      <c r="R49" s="50">
        <f>ROUND('35-1'!I48/'35-1'!F48*100,1)</f>
        <v>28.8</v>
      </c>
      <c r="S49" s="50">
        <f>ROUND('35-1'!J48/'35-1'!G48*100,1)</f>
        <v>53.4</v>
      </c>
      <c r="T49" s="50">
        <f>ROUND(('35-1'!Q48+H49+K49)/'35-1'!E48*100,1)</f>
        <v>30.1</v>
      </c>
      <c r="U49" s="50">
        <f>ROUND(('35-1'!R48+I49+L49)/'35-1'!F48*100,1)</f>
        <v>34.5</v>
      </c>
      <c r="V49" s="51">
        <f>ROUND(('35-1'!S48+J49+M49)/'35-1'!G48*100,1)</f>
        <v>25.9</v>
      </c>
      <c r="W49" s="10" t="str">
        <f t="shared" si="2"/>
        <v/>
      </c>
      <c r="X49" s="15" t="str">
        <f t="shared" si="2"/>
        <v>5</v>
      </c>
      <c r="Y49" s="52" t="str">
        <f t="shared" si="2"/>
        <v/>
      </c>
      <c r="Z49" s="13">
        <f t="shared" si="3"/>
        <v>1993</v>
      </c>
    </row>
    <row r="50" spans="1:26" ht="12" customHeight="1" x14ac:dyDescent="0.15">
      <c r="A50" s="13">
        <f>'35-1'!A49</f>
        <v>1994</v>
      </c>
      <c r="B50" s="20" t="str">
        <f>IF(+'35-1'!B49&lt;&gt;"",+'35-1'!B49,"")</f>
        <v/>
      </c>
      <c r="C50" s="15" t="str">
        <f>'35-1'!C49</f>
        <v>6</v>
      </c>
      <c r="D50" s="22" t="str">
        <f>IF(+'35-1'!D49&lt;&gt;"",+'35-1'!D49,"")</f>
        <v/>
      </c>
      <c r="E50" s="17">
        <f t="shared" si="0"/>
        <v>0</v>
      </c>
      <c r="F50" s="18">
        <v>0</v>
      </c>
      <c r="G50" s="18">
        <v>0</v>
      </c>
      <c r="H50" s="17">
        <f t="shared" si="1"/>
        <v>11</v>
      </c>
      <c r="I50" s="18">
        <v>9</v>
      </c>
      <c r="J50" s="18">
        <v>2</v>
      </c>
      <c r="K50" s="17">
        <f t="shared" si="4"/>
        <v>25</v>
      </c>
      <c r="L50" s="18">
        <v>1</v>
      </c>
      <c r="M50" s="18">
        <v>24</v>
      </c>
      <c r="N50" s="17">
        <f t="shared" si="5"/>
        <v>24</v>
      </c>
      <c r="O50" s="18">
        <v>0</v>
      </c>
      <c r="P50" s="18">
        <v>24</v>
      </c>
      <c r="Q50" s="50">
        <f>ROUND('35-1'!H49/'35-1'!E49*100,1)</f>
        <v>41.6</v>
      </c>
      <c r="R50" s="50">
        <f>ROUND('35-1'!I49/'35-1'!F49*100,1)</f>
        <v>28.8</v>
      </c>
      <c r="S50" s="50">
        <f>ROUND('35-1'!J49/'35-1'!G49*100,1)</f>
        <v>54.4</v>
      </c>
      <c r="T50" s="50">
        <f>ROUND(('35-1'!Q49+H50+K50)/'35-1'!E49*100,1)</f>
        <v>27.7</v>
      </c>
      <c r="U50" s="50">
        <f>ROUND(('35-1'!R49+I50+L50)/'35-1'!F49*100,1)</f>
        <v>30.9</v>
      </c>
      <c r="V50" s="51">
        <f>ROUND(('35-1'!S49+J50+M50)/'35-1'!G49*100,1)</f>
        <v>24.4</v>
      </c>
      <c r="W50" s="10" t="str">
        <f t="shared" si="2"/>
        <v/>
      </c>
      <c r="X50" s="15" t="str">
        <f t="shared" si="2"/>
        <v>6</v>
      </c>
      <c r="Y50" s="52" t="str">
        <f t="shared" si="2"/>
        <v/>
      </c>
      <c r="Z50" s="13">
        <f t="shared" si="3"/>
        <v>1994</v>
      </c>
    </row>
    <row r="51" spans="1:26" ht="12" customHeight="1" x14ac:dyDescent="0.15">
      <c r="A51" s="13">
        <f>'35-1'!A50</f>
        <v>1995</v>
      </c>
      <c r="B51" s="20" t="str">
        <f>IF(+'35-1'!B50&lt;&gt;"",+'35-1'!B50,"")</f>
        <v/>
      </c>
      <c r="C51" s="15" t="str">
        <f>'35-1'!C50</f>
        <v>7</v>
      </c>
      <c r="D51" s="22" t="str">
        <f>IF(+'35-1'!D50&lt;&gt;"",+'35-1'!D50,"")</f>
        <v/>
      </c>
      <c r="E51" s="17">
        <f t="shared" si="0"/>
        <v>8</v>
      </c>
      <c r="F51" s="18">
        <v>6</v>
      </c>
      <c r="G51" s="18">
        <v>2</v>
      </c>
      <c r="H51" s="17">
        <f t="shared" si="1"/>
        <v>8</v>
      </c>
      <c r="I51" s="18">
        <v>5</v>
      </c>
      <c r="J51" s="18">
        <v>3</v>
      </c>
      <c r="K51" s="17">
        <f t="shared" si="4"/>
        <v>41</v>
      </c>
      <c r="L51" s="18">
        <v>5</v>
      </c>
      <c r="M51" s="18">
        <v>36</v>
      </c>
      <c r="N51" s="17">
        <f t="shared" si="5"/>
        <v>32</v>
      </c>
      <c r="O51" s="18">
        <v>4</v>
      </c>
      <c r="P51" s="18">
        <v>28</v>
      </c>
      <c r="Q51" s="50">
        <f>ROUND('35-1'!H50/'35-1'!E50*100,1)</f>
        <v>41.3</v>
      </c>
      <c r="R51" s="50">
        <f>ROUND('35-1'!I50/'35-1'!F50*100,1)</f>
        <v>30.7</v>
      </c>
      <c r="S51" s="50">
        <f>ROUND('35-1'!J50/'35-1'!G50*100,1)</f>
        <v>51.4</v>
      </c>
      <c r="T51" s="50">
        <f>ROUND(('35-1'!Q50+H51+K51)/'35-1'!E50*100,1)</f>
        <v>25.3</v>
      </c>
      <c r="U51" s="50">
        <f>ROUND(('35-1'!R50+I51+L51)/'35-1'!F50*100,1)</f>
        <v>28.8</v>
      </c>
      <c r="V51" s="51">
        <f>ROUND(('35-1'!S50+J51+M51)/'35-1'!G50*100,1)</f>
        <v>22</v>
      </c>
      <c r="W51" s="10" t="str">
        <f t="shared" si="2"/>
        <v/>
      </c>
      <c r="X51" s="15" t="str">
        <f t="shared" si="2"/>
        <v>7</v>
      </c>
      <c r="Y51" s="52" t="str">
        <f t="shared" si="2"/>
        <v/>
      </c>
      <c r="Z51" s="13">
        <f t="shared" si="3"/>
        <v>1995</v>
      </c>
    </row>
    <row r="52" spans="1:26" ht="12" customHeight="1" x14ac:dyDescent="0.15">
      <c r="A52" s="13">
        <f>'35-1'!A51</f>
        <v>1996</v>
      </c>
      <c r="B52" s="20" t="str">
        <f>IF(+'35-1'!B51&lt;&gt;"",+'35-1'!B51,"")</f>
        <v/>
      </c>
      <c r="C52" s="15" t="str">
        <f>'35-1'!C51</f>
        <v>8</v>
      </c>
      <c r="D52" s="22" t="str">
        <f>IF(+'35-1'!D51&lt;&gt;"",+'35-1'!D51,"")</f>
        <v/>
      </c>
      <c r="E52" s="17">
        <f t="shared" si="0"/>
        <v>27</v>
      </c>
      <c r="F52" s="18">
        <v>17</v>
      </c>
      <c r="G52" s="18">
        <v>10</v>
      </c>
      <c r="H52" s="17">
        <f t="shared" si="1"/>
        <v>1</v>
      </c>
      <c r="I52" s="18">
        <v>1</v>
      </c>
      <c r="J52" s="18">
        <v>0</v>
      </c>
      <c r="K52" s="17">
        <f t="shared" si="4"/>
        <v>21</v>
      </c>
      <c r="L52" s="18">
        <v>1</v>
      </c>
      <c r="M52" s="18">
        <v>20</v>
      </c>
      <c r="N52" s="17">
        <f t="shared" si="5"/>
        <v>21</v>
      </c>
      <c r="O52" s="18">
        <v>1</v>
      </c>
      <c r="P52" s="18">
        <v>20</v>
      </c>
      <c r="Q52" s="50">
        <f>ROUND('35-1'!H51/'35-1'!E51*100,1)</f>
        <v>42.6</v>
      </c>
      <c r="R52" s="50">
        <f>ROUND('35-1'!I51/'35-1'!F51*100,1)</f>
        <v>32.5</v>
      </c>
      <c r="S52" s="50">
        <f>ROUND('35-1'!J51/'35-1'!G51*100,1)</f>
        <v>52.3</v>
      </c>
      <c r="T52" s="50">
        <f>ROUND(('35-1'!Q51+H52+K52)/'35-1'!E51*100,1)</f>
        <v>23.8</v>
      </c>
      <c r="U52" s="50">
        <f>ROUND(('35-1'!R51+I52+L52)/'35-1'!F51*100,1)</f>
        <v>28.7</v>
      </c>
      <c r="V52" s="51">
        <f>ROUND(('35-1'!S51+J52+M52)/'35-1'!G51*100,1)</f>
        <v>19.100000000000001</v>
      </c>
      <c r="W52" s="10" t="str">
        <f t="shared" si="2"/>
        <v/>
      </c>
      <c r="X52" s="15" t="str">
        <f t="shared" si="2"/>
        <v>8</v>
      </c>
      <c r="Y52" s="52" t="str">
        <f t="shared" si="2"/>
        <v/>
      </c>
      <c r="Z52" s="13">
        <f t="shared" si="3"/>
        <v>1996</v>
      </c>
    </row>
    <row r="53" spans="1:26" ht="12" customHeight="1" x14ac:dyDescent="0.15">
      <c r="A53" s="23">
        <f>'35-1'!A52</f>
        <v>1997</v>
      </c>
      <c r="B53" s="24" t="str">
        <f>IF(+'35-1'!B52&lt;&gt;"",+'35-1'!B52,"")</f>
        <v/>
      </c>
      <c r="C53" s="25">
        <f>'35-1'!C52</f>
        <v>9</v>
      </c>
      <c r="D53" s="26" t="str">
        <f>IF(+'35-1'!D52&lt;&gt;"",+'35-1'!D52,"")</f>
        <v/>
      </c>
      <c r="E53" s="30">
        <f t="shared" si="0"/>
        <v>2</v>
      </c>
      <c r="F53" s="28">
        <v>1</v>
      </c>
      <c r="G53" s="28">
        <v>1</v>
      </c>
      <c r="H53" s="29">
        <f t="shared" si="1"/>
        <v>3</v>
      </c>
      <c r="I53" s="53">
        <v>2</v>
      </c>
      <c r="J53" s="53">
        <v>1</v>
      </c>
      <c r="K53" s="29">
        <f t="shared" si="4"/>
        <v>12</v>
      </c>
      <c r="L53" s="53">
        <v>3</v>
      </c>
      <c r="M53" s="53">
        <v>9</v>
      </c>
      <c r="N53" s="29">
        <f t="shared" si="5"/>
        <v>7</v>
      </c>
      <c r="O53" s="53" t="s">
        <v>76</v>
      </c>
      <c r="P53" s="53">
        <v>7</v>
      </c>
      <c r="Q53" s="54">
        <f>ROUND('35-1'!H52/'35-1'!E52*100,1)</f>
        <v>44.9</v>
      </c>
      <c r="R53" s="54">
        <f>ROUND('35-1'!I52/'35-1'!F52*100,1)</f>
        <v>37.1</v>
      </c>
      <c r="S53" s="54">
        <f>ROUND('35-1'!J52/'35-1'!G52*100,1)</f>
        <v>52.6</v>
      </c>
      <c r="T53" s="54">
        <f>ROUND(('35-1'!Q52+H53+K53)/'35-1'!E52*100,1)</f>
        <v>23.3</v>
      </c>
      <c r="U53" s="54">
        <f>ROUND(('35-1'!R52+I53+L53)/'35-1'!F52*100,1)</f>
        <v>26.5</v>
      </c>
      <c r="V53" s="51">
        <f>ROUND(('35-1'!S52+J53+M53)/'35-1'!G52*100,1)</f>
        <v>20</v>
      </c>
      <c r="W53" s="55"/>
      <c r="X53" s="25">
        <f>C53</f>
        <v>9</v>
      </c>
      <c r="Y53" s="25" t="str">
        <f>D53</f>
        <v/>
      </c>
      <c r="Z53" s="23">
        <f t="shared" si="3"/>
        <v>1997</v>
      </c>
    </row>
    <row r="54" spans="1:26" ht="12" customHeight="1" x14ac:dyDescent="0.15">
      <c r="A54" s="23">
        <f>'35-1'!A53</f>
        <v>1998</v>
      </c>
      <c r="B54" s="24" t="str">
        <f>IF(+'35-1'!B53&lt;&gt;"",+'35-1'!B53,"")</f>
        <v/>
      </c>
      <c r="C54" s="25">
        <f>'35-1'!C53</f>
        <v>10</v>
      </c>
      <c r="D54" s="26"/>
      <c r="E54" s="24">
        <f t="shared" si="0"/>
        <v>1</v>
      </c>
      <c r="F54" s="24">
        <v>1</v>
      </c>
      <c r="G54" s="56" t="s">
        <v>76</v>
      </c>
      <c r="H54" s="56">
        <f t="shared" si="1"/>
        <v>1</v>
      </c>
      <c r="I54" s="57">
        <v>1</v>
      </c>
      <c r="J54" s="57" t="s">
        <v>76</v>
      </c>
      <c r="K54" s="56">
        <f t="shared" si="4"/>
        <v>14</v>
      </c>
      <c r="L54" s="57">
        <v>1</v>
      </c>
      <c r="M54" s="57">
        <v>13</v>
      </c>
      <c r="N54" s="56">
        <f t="shared" si="5"/>
        <v>14</v>
      </c>
      <c r="O54" s="57">
        <v>1</v>
      </c>
      <c r="P54" s="57">
        <v>13</v>
      </c>
      <c r="Q54" s="58">
        <f>ROUND('35-1'!H53/'35-1'!E53*100,1)</f>
        <v>46.7</v>
      </c>
      <c r="R54" s="58">
        <f>ROUND('35-1'!I53/'35-1'!F53*100,1)</f>
        <v>40.4</v>
      </c>
      <c r="S54" s="58">
        <f>ROUND('35-1'!J53/'35-1'!G53*100,1)</f>
        <v>52.9</v>
      </c>
      <c r="T54" s="58">
        <f>ROUND(('35-1'!Q53+H54+K54)/'35-1'!E53*100,1)</f>
        <v>21</v>
      </c>
      <c r="U54" s="58">
        <f>ROUND(('35-1'!R53+I54+L54)/'35-1'!F53*100,1)</f>
        <v>24.3</v>
      </c>
      <c r="V54" s="58">
        <f>ROUND(('35-1'!S53+J54+M54)/'35-1'!G53*100,1)</f>
        <v>17.7</v>
      </c>
      <c r="W54" s="59"/>
      <c r="X54" s="25">
        <f>C54</f>
        <v>10</v>
      </c>
      <c r="Y54" s="25"/>
      <c r="Z54" s="23">
        <f t="shared" si="3"/>
        <v>1998</v>
      </c>
    </row>
    <row r="55" spans="1:26" ht="12" customHeight="1" x14ac:dyDescent="0.15">
      <c r="A55" s="23">
        <f>'35-1'!A54</f>
        <v>1999</v>
      </c>
      <c r="B55" s="24" t="str">
        <f>IF(+'35-1'!B54&lt;&gt;"",+'35-1'!B54,"")</f>
        <v/>
      </c>
      <c r="C55" s="25">
        <f>'35-1'!C54</f>
        <v>11</v>
      </c>
      <c r="D55" s="26" t="str">
        <f>IF(+'35-1'!D54&lt;&gt;"",+'35-1'!D54,"")</f>
        <v/>
      </c>
      <c r="E55" s="17">
        <f t="shared" si="0"/>
        <v>0</v>
      </c>
      <c r="F55" s="18">
        <v>0</v>
      </c>
      <c r="G55" s="18">
        <v>0</v>
      </c>
      <c r="H55" s="29">
        <f t="shared" si="1"/>
        <v>3</v>
      </c>
      <c r="I55" s="53">
        <v>2</v>
      </c>
      <c r="J55" s="53">
        <v>1</v>
      </c>
      <c r="K55" s="29">
        <v>5</v>
      </c>
      <c r="L55" s="53" t="s">
        <v>76</v>
      </c>
      <c r="M55" s="53">
        <v>5</v>
      </c>
      <c r="N55" s="29">
        <v>5</v>
      </c>
      <c r="O55" s="53" t="s">
        <v>76</v>
      </c>
      <c r="P55" s="53">
        <v>5</v>
      </c>
      <c r="Q55" s="54">
        <f>ROUND('35-1'!H54/'35-1'!E54*100,1)</f>
        <v>48.9</v>
      </c>
      <c r="R55" s="54">
        <f>ROUND('35-1'!I54/'35-1'!F54*100,1)</f>
        <v>43.8</v>
      </c>
      <c r="S55" s="54">
        <f>ROUND('35-1'!J54/'35-1'!G54*100,1)</f>
        <v>54</v>
      </c>
      <c r="T55" s="54">
        <f>ROUND(('35-1'!Q54+H55+K55)/'35-1'!E54*100,1)</f>
        <v>17.899999999999999</v>
      </c>
      <c r="U55" s="54">
        <f>ROUND(('35-1'!R54+I55+L55)/'35-1'!F54*100,1)</f>
        <v>21.5</v>
      </c>
      <c r="V55" s="51">
        <f>ROUND(('35-1'!S54+J55+M55)/'35-1'!G54*100,1)</f>
        <v>14.3</v>
      </c>
      <c r="W55" s="55"/>
      <c r="X55" s="25">
        <f>C55</f>
        <v>11</v>
      </c>
      <c r="Y55" s="25" t="str">
        <f>D55</f>
        <v/>
      </c>
      <c r="Z55" s="23">
        <f>A55</f>
        <v>1999</v>
      </c>
    </row>
    <row r="56" spans="1:26" ht="12" customHeight="1" x14ac:dyDescent="0.15">
      <c r="A56" s="23">
        <f>'35-1'!A55</f>
        <v>2000</v>
      </c>
      <c r="B56" s="24" t="str">
        <f>IF(+'35-1'!B55&lt;&gt;"",+'35-1'!B55,"")</f>
        <v/>
      </c>
      <c r="C56" s="25">
        <f>'35-1'!C55</f>
        <v>12</v>
      </c>
      <c r="D56" s="26"/>
      <c r="E56" s="17">
        <f t="shared" si="0"/>
        <v>2</v>
      </c>
      <c r="F56" s="30">
        <v>0</v>
      </c>
      <c r="G56" s="29">
        <v>2</v>
      </c>
      <c r="H56" s="29">
        <f t="shared" si="1"/>
        <v>3</v>
      </c>
      <c r="I56" s="53">
        <v>2</v>
      </c>
      <c r="J56" s="53">
        <v>1</v>
      </c>
      <c r="K56" s="29">
        <f>L56+M56</f>
        <v>6</v>
      </c>
      <c r="L56" s="53">
        <v>0</v>
      </c>
      <c r="M56" s="53">
        <v>6</v>
      </c>
      <c r="N56" s="29">
        <f>O56+P56</f>
        <v>6</v>
      </c>
      <c r="O56" s="53">
        <v>0</v>
      </c>
      <c r="P56" s="53">
        <v>6</v>
      </c>
      <c r="Q56" s="58">
        <f>ROUND('35-1'!H55/'35-1'!E55*100,1)</f>
        <v>48.1</v>
      </c>
      <c r="R56" s="58">
        <f>ROUND('35-1'!I55/'35-1'!F55*100,1)</f>
        <v>43.5</v>
      </c>
      <c r="S56" s="58">
        <f>ROUND('35-1'!J55/'35-1'!G55*100,1)</f>
        <v>52.7</v>
      </c>
      <c r="T56" s="58">
        <f>ROUND(('35-1'!Q55+H56+K56)/'35-1'!E55*100,1)</f>
        <v>16.399999999999999</v>
      </c>
      <c r="U56" s="58">
        <f>ROUND(('35-1'!R55+I56+L56)/'35-1'!F55*100,1)</f>
        <v>19.8</v>
      </c>
      <c r="V56" s="58">
        <f>ROUND(('35-1'!S55+J56+M56)/'35-1'!G55*100,1)</f>
        <v>13.1</v>
      </c>
      <c r="W56" s="59"/>
      <c r="X56" s="25">
        <f>C56</f>
        <v>12</v>
      </c>
      <c r="Y56" s="25"/>
      <c r="Z56" s="23">
        <f>A56</f>
        <v>2000</v>
      </c>
    </row>
    <row r="57" spans="1:26" ht="12" customHeight="1" x14ac:dyDescent="0.15">
      <c r="A57" s="23">
        <v>2001</v>
      </c>
      <c r="B57" s="24" t="s">
        <v>65</v>
      </c>
      <c r="C57" s="25">
        <v>13</v>
      </c>
      <c r="D57" s="26" t="s">
        <v>65</v>
      </c>
      <c r="E57" s="17">
        <f t="shared" si="0"/>
        <v>3</v>
      </c>
      <c r="F57" s="30">
        <v>3</v>
      </c>
      <c r="G57" s="29">
        <v>0</v>
      </c>
      <c r="H57" s="29">
        <v>4</v>
      </c>
      <c r="I57" s="53">
        <v>4</v>
      </c>
      <c r="J57" s="53">
        <v>0</v>
      </c>
      <c r="K57" s="29">
        <v>9</v>
      </c>
      <c r="L57" s="53">
        <v>0</v>
      </c>
      <c r="M57" s="53">
        <v>9</v>
      </c>
      <c r="N57" s="29">
        <v>8</v>
      </c>
      <c r="O57" s="53">
        <v>0</v>
      </c>
      <c r="P57" s="53">
        <v>8</v>
      </c>
      <c r="Q57" s="58">
        <v>47.9</v>
      </c>
      <c r="R57" s="58">
        <v>44.5</v>
      </c>
      <c r="S57" s="58">
        <v>51.5</v>
      </c>
      <c r="T57" s="58">
        <v>16.399999999999999</v>
      </c>
      <c r="U57" s="58">
        <v>19</v>
      </c>
      <c r="V57" s="58">
        <v>13.7</v>
      </c>
      <c r="W57" s="59"/>
      <c r="X57" s="25">
        <v>13</v>
      </c>
      <c r="Y57" s="25" t="s">
        <v>65</v>
      </c>
      <c r="Z57" s="23">
        <v>2001</v>
      </c>
    </row>
    <row r="58" spans="1:26" ht="12" customHeight="1" x14ac:dyDescent="0.15">
      <c r="A58" s="23">
        <f>'35-1'!A57</f>
        <v>2002</v>
      </c>
      <c r="B58" s="24" t="str">
        <f>IF(+'35-1'!B57&lt;&gt;"",+'35-1'!B57,"")</f>
        <v/>
      </c>
      <c r="C58" s="25">
        <f>'35-1'!C57</f>
        <v>14</v>
      </c>
      <c r="D58" s="26" t="str">
        <f>IF(+'35-1'!D57&lt;&gt;"",+'35-1'!D57,"")</f>
        <v/>
      </c>
      <c r="E58" s="29">
        <f t="shared" si="0"/>
        <v>0</v>
      </c>
      <c r="F58" s="29">
        <v>0</v>
      </c>
      <c r="G58" s="29">
        <v>0</v>
      </c>
      <c r="H58" s="29">
        <f t="shared" si="1"/>
        <v>1</v>
      </c>
      <c r="I58" s="53">
        <v>1</v>
      </c>
      <c r="J58" s="53">
        <v>0</v>
      </c>
      <c r="K58" s="29">
        <f t="shared" si="4"/>
        <v>2</v>
      </c>
      <c r="L58" s="53">
        <v>1</v>
      </c>
      <c r="M58" s="53">
        <v>1</v>
      </c>
      <c r="N58" s="29">
        <f t="shared" si="5"/>
        <v>1</v>
      </c>
      <c r="O58" s="53">
        <v>0</v>
      </c>
      <c r="P58" s="53">
        <v>1</v>
      </c>
      <c r="Q58" s="58">
        <f>ROUND('35-1'!H57/'35-1'!E57*100,1)</f>
        <v>46.7</v>
      </c>
      <c r="R58" s="58">
        <f>ROUND('35-1'!I57/'35-1'!F57*100,1)</f>
        <v>43.3</v>
      </c>
      <c r="S58" s="58">
        <f>ROUND('35-1'!J57/'35-1'!G57*100,1)</f>
        <v>50</v>
      </c>
      <c r="T58" s="58">
        <f>ROUND(('35-1'!Q57+H58+K58)/'35-1'!E57*100,1)</f>
        <v>15.1</v>
      </c>
      <c r="U58" s="58">
        <f>ROUND(('35-1'!R57+I58+L58)/'35-1'!F57*100,1)</f>
        <v>18.2</v>
      </c>
      <c r="V58" s="58">
        <f>ROUND(('35-1'!S57+J58+M58)/'35-1'!G57*100,1)</f>
        <v>11.9</v>
      </c>
      <c r="W58" s="59"/>
      <c r="X58" s="25">
        <f>C58</f>
        <v>14</v>
      </c>
      <c r="Y58" s="25" t="str">
        <f>D58</f>
        <v/>
      </c>
      <c r="Z58" s="23">
        <f t="shared" si="3"/>
        <v>2002</v>
      </c>
    </row>
    <row r="59" spans="1:26" ht="12" customHeight="1" x14ac:dyDescent="0.15">
      <c r="A59" s="23">
        <f>'35-1'!A58</f>
        <v>2003</v>
      </c>
      <c r="B59" s="24" t="s">
        <v>77</v>
      </c>
      <c r="C59" s="25">
        <f>'35-1'!C58</f>
        <v>15</v>
      </c>
      <c r="D59" s="26"/>
      <c r="E59" s="29">
        <f t="shared" si="0"/>
        <v>0</v>
      </c>
      <c r="F59" s="29">
        <v>0</v>
      </c>
      <c r="G59" s="29">
        <v>0</v>
      </c>
      <c r="H59" s="29">
        <f t="shared" si="1"/>
        <v>2</v>
      </c>
      <c r="I59" s="53">
        <v>2</v>
      </c>
      <c r="J59" s="53">
        <v>0</v>
      </c>
      <c r="K59" s="29">
        <f t="shared" si="4"/>
        <v>5</v>
      </c>
      <c r="L59" s="53">
        <v>0</v>
      </c>
      <c r="M59" s="53">
        <v>5</v>
      </c>
      <c r="N59" s="29">
        <f t="shared" si="5"/>
        <v>5</v>
      </c>
      <c r="O59" s="53">
        <v>0</v>
      </c>
      <c r="P59" s="53">
        <v>5</v>
      </c>
      <c r="Q59" s="58">
        <f>ROUND('35-1'!H58/'35-1'!E58*100,1)</f>
        <v>46.3</v>
      </c>
      <c r="R59" s="58">
        <f>ROUND('35-1'!I58/'35-1'!F58*100,1)</f>
        <v>42.5</v>
      </c>
      <c r="S59" s="58">
        <f>ROUND('35-1'!J58/'35-1'!G58*100,1)</f>
        <v>50.2</v>
      </c>
      <c r="T59" s="58">
        <f>ROUND(('35-1'!Q58+H59+K59)/'35-1'!E58*100,1)</f>
        <v>15.9</v>
      </c>
      <c r="U59" s="58">
        <f>ROUND(('35-1'!R58+I59+L59)/'35-1'!F58*100,1)</f>
        <v>18.7</v>
      </c>
      <c r="V59" s="58">
        <f>ROUND(('35-1'!S58+J59+M59)/'35-1'!G58*100,1)</f>
        <v>13</v>
      </c>
      <c r="W59" s="59"/>
      <c r="X59" s="25">
        <f t="shared" ref="X59:Y67" si="6">C59</f>
        <v>15</v>
      </c>
      <c r="Y59" s="25" t="s">
        <v>78</v>
      </c>
      <c r="Z59" s="23">
        <f t="shared" si="3"/>
        <v>2003</v>
      </c>
    </row>
    <row r="60" spans="1:26" ht="12" customHeight="1" x14ac:dyDescent="0.15">
      <c r="A60" s="23">
        <f>'35-1'!A59</f>
        <v>2004</v>
      </c>
      <c r="B60" s="24" t="s">
        <v>79</v>
      </c>
      <c r="C60" s="25">
        <f>'35-1'!C59</f>
        <v>16</v>
      </c>
      <c r="D60" s="26"/>
      <c r="E60" s="29">
        <f>F60+G60</f>
        <v>0</v>
      </c>
      <c r="F60" s="29">
        <v>0</v>
      </c>
      <c r="G60" s="29">
        <v>0</v>
      </c>
      <c r="H60" s="29">
        <f t="shared" si="1"/>
        <v>0</v>
      </c>
      <c r="I60" s="53">
        <v>0</v>
      </c>
      <c r="J60" s="53">
        <v>0</v>
      </c>
      <c r="K60" s="29">
        <f t="shared" si="4"/>
        <v>3</v>
      </c>
      <c r="L60" s="53">
        <v>1</v>
      </c>
      <c r="M60" s="53">
        <v>2</v>
      </c>
      <c r="N60" s="29">
        <f t="shared" si="5"/>
        <v>2</v>
      </c>
      <c r="O60" s="53">
        <v>1</v>
      </c>
      <c r="P60" s="53">
        <v>1</v>
      </c>
      <c r="Q60" s="58">
        <f>ROUND('35-1'!H59/'35-1'!E59*100,1)</f>
        <v>46.4</v>
      </c>
      <c r="R60" s="58">
        <f>ROUND('35-1'!I59/'35-1'!F59*100,1)</f>
        <v>42.7</v>
      </c>
      <c r="S60" s="58">
        <f>ROUND('35-1'!J59/'35-1'!G59*100,1)</f>
        <v>50.1</v>
      </c>
      <c r="T60" s="58">
        <f>ROUND(('35-1'!Q59+H60+K60)/'35-1'!E59*100,1)</f>
        <v>15.2</v>
      </c>
      <c r="U60" s="58">
        <f>ROUND(('35-1'!R59+I60+L60)/'35-1'!F59*100,1)</f>
        <v>18.899999999999999</v>
      </c>
      <c r="V60" s="58">
        <f>ROUND(('35-1'!S59+J60+M60)/'35-1'!G59*100,1)</f>
        <v>11.5</v>
      </c>
      <c r="W60" s="59"/>
      <c r="X60" s="25">
        <f t="shared" si="6"/>
        <v>16</v>
      </c>
      <c r="Y60" s="25" t="s">
        <v>77</v>
      </c>
      <c r="Z60" s="23">
        <f t="shared" si="3"/>
        <v>2004</v>
      </c>
    </row>
    <row r="61" spans="1:26" ht="12" customHeight="1" x14ac:dyDescent="0.15">
      <c r="A61" s="23">
        <f>'35-1'!A60</f>
        <v>2005</v>
      </c>
      <c r="B61" s="24" t="s">
        <v>80</v>
      </c>
      <c r="C61" s="25">
        <f>'35-1'!C60</f>
        <v>17</v>
      </c>
      <c r="D61" s="26"/>
      <c r="E61" s="29">
        <f>F61+G61</f>
        <v>0</v>
      </c>
      <c r="F61" s="29">
        <v>0</v>
      </c>
      <c r="G61" s="29">
        <v>0</v>
      </c>
      <c r="H61" s="29">
        <f t="shared" si="1"/>
        <v>1</v>
      </c>
      <c r="I61" s="53">
        <v>0</v>
      </c>
      <c r="J61" s="53">
        <v>1</v>
      </c>
      <c r="K61" s="29">
        <f t="shared" si="4"/>
        <v>1</v>
      </c>
      <c r="L61" s="53">
        <v>1</v>
      </c>
      <c r="M61" s="53">
        <v>0</v>
      </c>
      <c r="N61" s="29">
        <f t="shared" si="5"/>
        <v>0</v>
      </c>
      <c r="O61" s="53">
        <v>0</v>
      </c>
      <c r="P61" s="53">
        <v>0</v>
      </c>
      <c r="Q61" s="58">
        <f>ROUND('35-1'!H60/'35-1'!E60*100,1)</f>
        <v>47</v>
      </c>
      <c r="R61" s="58">
        <f>ROUND('35-1'!I60/'35-1'!F60*100,1)</f>
        <v>44.6</v>
      </c>
      <c r="S61" s="58">
        <f>ROUND('35-1'!J60/'35-1'!G60*100,1)</f>
        <v>49.4</v>
      </c>
      <c r="T61" s="58">
        <f>ROUND(('35-1'!Q60+H61+K61)/'35-1'!E60*100,1)</f>
        <v>16.399999999999999</v>
      </c>
      <c r="U61" s="58">
        <f>ROUND(('35-1'!R60+I61+L61)/'35-1'!F60*100,1)</f>
        <v>20.2</v>
      </c>
      <c r="V61" s="58">
        <f>ROUND(('35-1'!S60+J61+M61)/'35-1'!G60*100,1)</f>
        <v>12.7</v>
      </c>
      <c r="W61" s="59"/>
      <c r="X61" s="25">
        <f t="shared" si="6"/>
        <v>17</v>
      </c>
      <c r="Y61" s="25" t="s">
        <v>79</v>
      </c>
      <c r="Z61" s="23">
        <f t="shared" si="3"/>
        <v>2005</v>
      </c>
    </row>
    <row r="62" spans="1:26" ht="12" customHeight="1" x14ac:dyDescent="0.15">
      <c r="A62" s="23">
        <f>'35-1'!A61</f>
        <v>2006</v>
      </c>
      <c r="B62" s="24" t="s">
        <v>79</v>
      </c>
      <c r="C62" s="25">
        <f>'35-1'!C61</f>
        <v>18</v>
      </c>
      <c r="D62" s="26" t="str">
        <f>IF(+'35-1'!D61&lt;&gt;"",+'35-1'!D61,"")</f>
        <v/>
      </c>
      <c r="E62" s="29">
        <f>F62+G62</f>
        <v>0</v>
      </c>
      <c r="F62" s="29">
        <v>0</v>
      </c>
      <c r="G62" s="29">
        <v>0</v>
      </c>
      <c r="H62" s="29">
        <f t="shared" si="1"/>
        <v>1</v>
      </c>
      <c r="I62" s="53">
        <v>0</v>
      </c>
      <c r="J62" s="53">
        <v>1</v>
      </c>
      <c r="K62" s="29">
        <f t="shared" si="4"/>
        <v>0</v>
      </c>
      <c r="L62" s="53">
        <v>0</v>
      </c>
      <c r="M62" s="53">
        <v>0</v>
      </c>
      <c r="N62" s="29">
        <f t="shared" si="5"/>
        <v>0</v>
      </c>
      <c r="O62" s="53">
        <v>0</v>
      </c>
      <c r="P62" s="53">
        <v>0</v>
      </c>
      <c r="Q62" s="58">
        <f>ROUND('35-1'!H61/'35-1'!E61*100,1)</f>
        <v>48.9</v>
      </c>
      <c r="R62" s="58">
        <f>ROUND('35-1'!I61/'35-1'!F61*100,1)</f>
        <v>46.3</v>
      </c>
      <c r="S62" s="58">
        <f>ROUND('35-1'!J61/'35-1'!G61*100,1)</f>
        <v>51.6</v>
      </c>
      <c r="T62" s="58">
        <f>ROUND(('35-1'!Q61+H62+K62)/'35-1'!E61*100,1)</f>
        <v>16.8</v>
      </c>
      <c r="U62" s="58">
        <f>ROUND(('35-1'!R61+I62+L62)/'35-1'!F61*100,1)</f>
        <v>20.2</v>
      </c>
      <c r="V62" s="58">
        <f>ROUND(('35-1'!S61+J62+M62)/'35-1'!G61*100,1)</f>
        <v>13.4</v>
      </c>
      <c r="W62" s="59"/>
      <c r="X62" s="25">
        <f t="shared" si="6"/>
        <v>18</v>
      </c>
      <c r="Y62" s="25" t="str">
        <f t="shared" si="6"/>
        <v/>
      </c>
      <c r="Z62" s="23">
        <f t="shared" si="3"/>
        <v>2006</v>
      </c>
    </row>
    <row r="63" spans="1:26" s="24" customFormat="1" ht="12" customHeight="1" x14ac:dyDescent="0.15">
      <c r="A63" s="23">
        <f>'35-1'!A62</f>
        <v>2007</v>
      </c>
      <c r="B63" s="24" t="s">
        <v>79</v>
      </c>
      <c r="C63" s="25">
        <f>'35-1'!C62</f>
        <v>19</v>
      </c>
      <c r="D63" s="26" t="str">
        <f>IF(+'35-1'!D62&lt;&gt;"",+'35-1'!D62,"")</f>
        <v/>
      </c>
      <c r="E63" s="29">
        <f t="shared" si="0"/>
        <v>0</v>
      </c>
      <c r="F63" s="29">
        <v>0</v>
      </c>
      <c r="G63" s="29">
        <v>0</v>
      </c>
      <c r="H63" s="29">
        <f t="shared" si="1"/>
        <v>0</v>
      </c>
      <c r="I63" s="53">
        <v>0</v>
      </c>
      <c r="J63" s="53">
        <v>0</v>
      </c>
      <c r="K63" s="29">
        <f t="shared" si="4"/>
        <v>0</v>
      </c>
      <c r="L63" s="53">
        <v>0</v>
      </c>
      <c r="M63" s="53">
        <v>0</v>
      </c>
      <c r="N63" s="29">
        <f t="shared" si="5"/>
        <v>0</v>
      </c>
      <c r="O63" s="53">
        <v>0</v>
      </c>
      <c r="P63" s="53">
        <v>0</v>
      </c>
      <c r="Q63" s="58">
        <f>ROUND('35-1'!H62/'35-1'!E62*100,1)</f>
        <v>50.2</v>
      </c>
      <c r="R63" s="58">
        <f>ROUND('35-1'!I62/'35-1'!F62*100,1)</f>
        <v>46.9</v>
      </c>
      <c r="S63" s="58">
        <f>ROUND('35-1'!J62/'35-1'!G62*100,1)</f>
        <v>53.5</v>
      </c>
      <c r="T63" s="58">
        <f>ROUND(('35-1'!Q62+H63+K63)/'35-1'!E62*100,1)</f>
        <v>17.100000000000001</v>
      </c>
      <c r="U63" s="58">
        <f>ROUND(('35-1'!R62+I63+L63)/'35-1'!F62*100,1)</f>
        <v>20.6</v>
      </c>
      <c r="V63" s="58">
        <f>ROUND(('35-1'!S62+J63+M63)/'35-1'!G62*100,1)</f>
        <v>13.4</v>
      </c>
      <c r="W63" s="59"/>
      <c r="X63" s="25">
        <f t="shared" si="6"/>
        <v>19</v>
      </c>
      <c r="Y63" s="25" t="str">
        <f t="shared" si="6"/>
        <v/>
      </c>
      <c r="Z63" s="23">
        <f t="shared" si="3"/>
        <v>2007</v>
      </c>
    </row>
    <row r="64" spans="1:26" s="36" customFormat="1" ht="12" customHeight="1" x14ac:dyDescent="0.15">
      <c r="A64" s="23">
        <f>'35-1'!A63</f>
        <v>2008</v>
      </c>
      <c r="B64" s="24" t="s">
        <v>77</v>
      </c>
      <c r="C64" s="25">
        <f>'35-1'!C63</f>
        <v>20</v>
      </c>
      <c r="D64" s="26" t="str">
        <f>IF(+'35-1'!D63&lt;&gt;"",+'35-1'!D63,"")</f>
        <v/>
      </c>
      <c r="E64" s="29">
        <f t="shared" si="0"/>
        <v>2</v>
      </c>
      <c r="F64" s="29">
        <v>2</v>
      </c>
      <c r="G64" s="29">
        <v>0</v>
      </c>
      <c r="H64" s="29">
        <f>I64+J64</f>
        <v>2</v>
      </c>
      <c r="I64" s="53">
        <v>1</v>
      </c>
      <c r="J64" s="53">
        <v>1</v>
      </c>
      <c r="K64" s="29">
        <f>L64+M64</f>
        <v>0</v>
      </c>
      <c r="L64" s="53">
        <v>0</v>
      </c>
      <c r="M64" s="53">
        <v>0</v>
      </c>
      <c r="N64" s="29">
        <f>O64+P64</f>
        <v>0</v>
      </c>
      <c r="O64" s="53">
        <v>0</v>
      </c>
      <c r="P64" s="53">
        <v>0</v>
      </c>
      <c r="Q64" s="58">
        <f>ROUND('35-1'!H63/'35-1'!E63*100,1)</f>
        <v>51.6</v>
      </c>
      <c r="R64" s="58">
        <f>ROUND('35-1'!I63/'35-1'!F63*100,1)</f>
        <v>47.1</v>
      </c>
      <c r="S64" s="58">
        <f>ROUND('35-1'!J63/'35-1'!G63*100,1)</f>
        <v>55.9</v>
      </c>
      <c r="T64" s="58">
        <f>ROUND(('35-1'!Q63+H64+K64)/'35-1'!E63*100,1)</f>
        <v>17.7</v>
      </c>
      <c r="U64" s="60">
        <f>ROUND(('35-1'!R63+I64+L64)/'35-1'!F63*100,1)</f>
        <v>22.3</v>
      </c>
      <c r="V64" s="58">
        <f>ROUND(('35-1'!S63+J64+M64)/'35-1'!G63*100,1)</f>
        <v>13.2</v>
      </c>
      <c r="W64" s="59"/>
      <c r="X64" s="25">
        <f>C64</f>
        <v>20</v>
      </c>
      <c r="Y64" s="25" t="str">
        <f t="shared" si="6"/>
        <v/>
      </c>
      <c r="Z64" s="23">
        <f>A64</f>
        <v>2008</v>
      </c>
    </row>
    <row r="65" spans="1:26" s="36" customFormat="1" ht="12" customHeight="1" x14ac:dyDescent="0.15">
      <c r="A65" s="23">
        <f>'35-1'!A64</f>
        <v>2009</v>
      </c>
      <c r="B65" s="24" t="s">
        <v>77</v>
      </c>
      <c r="C65" s="25">
        <f>'35-1'!C64</f>
        <v>21</v>
      </c>
      <c r="D65" s="26" t="str">
        <f>IF(+'35-1'!D64&lt;&gt;"",+'35-1'!D64,"")</f>
        <v/>
      </c>
      <c r="E65" s="29">
        <f t="shared" si="0"/>
        <v>0</v>
      </c>
      <c r="F65" s="29">
        <v>0</v>
      </c>
      <c r="G65" s="29">
        <v>0</v>
      </c>
      <c r="H65" s="29">
        <f t="shared" si="1"/>
        <v>0</v>
      </c>
      <c r="I65" s="53">
        <v>0</v>
      </c>
      <c r="J65" s="53">
        <v>0</v>
      </c>
      <c r="K65" s="29">
        <f t="shared" si="4"/>
        <v>1</v>
      </c>
      <c r="L65" s="53">
        <v>0</v>
      </c>
      <c r="M65" s="53">
        <v>1</v>
      </c>
      <c r="N65" s="29">
        <f t="shared" si="5"/>
        <v>1</v>
      </c>
      <c r="O65" s="53">
        <v>0</v>
      </c>
      <c r="P65" s="53">
        <v>1</v>
      </c>
      <c r="Q65" s="58">
        <f>ROUND('35-1'!H64/'35-1'!E64*100,1)</f>
        <v>50.2</v>
      </c>
      <c r="R65" s="58">
        <f>ROUND('35-1'!I64/'35-1'!F64*100,1)</f>
        <v>47.7</v>
      </c>
      <c r="S65" s="58">
        <f>ROUND('35-1'!J64/'35-1'!G64*100,1)</f>
        <v>52.8</v>
      </c>
      <c r="T65" s="58">
        <f>ROUND(('35-1'!Q64+H65+K65)/'35-1'!E64*100,1)</f>
        <v>17.399999999999999</v>
      </c>
      <c r="U65" s="60">
        <f>ROUND(('35-1'!R64+I65+L65)/'35-1'!F64*100,1)</f>
        <v>21.7</v>
      </c>
      <c r="V65" s="58">
        <f>ROUND(('35-1'!S64+J65+M65)/'35-1'!G64*100,1)</f>
        <v>13.2</v>
      </c>
      <c r="W65" s="59"/>
      <c r="X65" s="25">
        <f t="shared" si="6"/>
        <v>21</v>
      </c>
      <c r="Y65" s="25" t="str">
        <f t="shared" si="6"/>
        <v/>
      </c>
      <c r="Z65" s="23">
        <f t="shared" si="3"/>
        <v>2009</v>
      </c>
    </row>
    <row r="66" spans="1:26" s="36" customFormat="1" ht="12" customHeight="1" x14ac:dyDescent="0.15">
      <c r="A66" s="23">
        <f>'35-1'!A65</f>
        <v>2010</v>
      </c>
      <c r="B66" s="24" t="s">
        <v>81</v>
      </c>
      <c r="C66" s="25">
        <f>'35-1'!C65</f>
        <v>22</v>
      </c>
      <c r="D66" s="26" t="str">
        <f>IF(+'35-1'!D65&lt;&gt;"",+'35-1'!D65,"")</f>
        <v/>
      </c>
      <c r="E66" s="29">
        <f t="shared" si="0"/>
        <v>0</v>
      </c>
      <c r="F66" s="29">
        <v>0</v>
      </c>
      <c r="G66" s="29">
        <v>0</v>
      </c>
      <c r="H66" s="29">
        <f>I66+J66</f>
        <v>0</v>
      </c>
      <c r="I66" s="53">
        <v>0</v>
      </c>
      <c r="J66" s="53">
        <v>0</v>
      </c>
      <c r="K66" s="29">
        <f>L66+M66</f>
        <v>0</v>
      </c>
      <c r="L66" s="53">
        <v>0</v>
      </c>
      <c r="M66" s="53">
        <v>0</v>
      </c>
      <c r="N66" s="29">
        <f>O66+P66</f>
        <v>0</v>
      </c>
      <c r="O66" s="53">
        <v>0</v>
      </c>
      <c r="P66" s="53">
        <v>0</v>
      </c>
      <c r="Q66" s="58">
        <f>ROUND('35-1'!H65/'35-1'!E65*100,1)</f>
        <v>51.8</v>
      </c>
      <c r="R66" s="58">
        <f>ROUND('35-1'!I65/'35-1'!F65*100,1)</f>
        <v>47.6</v>
      </c>
      <c r="S66" s="58">
        <f>ROUND('35-1'!J65/'35-1'!G65*100,1)</f>
        <v>56</v>
      </c>
      <c r="T66" s="58">
        <f>ROUND(('35-1'!Q65+H66+K66)/'35-1'!E65*100,1)</f>
        <v>16.100000000000001</v>
      </c>
      <c r="U66" s="60">
        <f>ROUND(('35-1'!R65+I66+L66)/'35-1'!F65*100,1)</f>
        <v>20.6</v>
      </c>
      <c r="V66" s="58">
        <f>ROUND(('35-1'!S65+J66+M66)/'35-1'!G65*100,1)</f>
        <v>11.4</v>
      </c>
      <c r="W66" s="59"/>
      <c r="X66" s="25">
        <f>C66</f>
        <v>22</v>
      </c>
      <c r="Y66" s="25" t="str">
        <f t="shared" si="6"/>
        <v/>
      </c>
      <c r="Z66" s="23">
        <f>A66</f>
        <v>2010</v>
      </c>
    </row>
    <row r="67" spans="1:26" s="36" customFormat="1" ht="12" customHeight="1" x14ac:dyDescent="0.15">
      <c r="A67" s="23">
        <f>'35-1'!A66</f>
        <v>2011</v>
      </c>
      <c r="B67" s="24" t="s">
        <v>82</v>
      </c>
      <c r="C67" s="25">
        <f>'35-1'!C66</f>
        <v>23</v>
      </c>
      <c r="D67" s="26" t="str">
        <f>IF(+'35-1'!D66&lt;&gt;"",+'35-1'!D66,"")</f>
        <v/>
      </c>
      <c r="E67" s="29">
        <f t="shared" si="0"/>
        <v>0</v>
      </c>
      <c r="F67" s="29">
        <v>0</v>
      </c>
      <c r="G67" s="29">
        <v>0</v>
      </c>
      <c r="H67" s="29">
        <f>I67+J67</f>
        <v>0</v>
      </c>
      <c r="I67" s="53">
        <v>0</v>
      </c>
      <c r="J67" s="53">
        <v>0</v>
      </c>
      <c r="K67" s="29">
        <f>L67+M67</f>
        <v>1</v>
      </c>
      <c r="L67" s="53">
        <v>0</v>
      </c>
      <c r="M67" s="53">
        <v>1</v>
      </c>
      <c r="N67" s="29">
        <f>O67+P67</f>
        <v>1</v>
      </c>
      <c r="O67" s="53">
        <v>0</v>
      </c>
      <c r="P67" s="53">
        <v>1</v>
      </c>
      <c r="Q67" s="58">
        <f>ROUND('35-1'!H66/'35-1'!E66*100,1)</f>
        <v>51.1</v>
      </c>
      <c r="R67" s="58">
        <f>ROUND('35-1'!I66/'35-1'!F66*100,1)</f>
        <v>46.9</v>
      </c>
      <c r="S67" s="58">
        <f>ROUND('35-1'!J66/'35-1'!G66*100,1)</f>
        <v>55.4</v>
      </c>
      <c r="T67" s="58">
        <f>ROUND(('35-1'!Q66+H67+K67)/'35-1'!E66*100,1)</f>
        <v>16.8</v>
      </c>
      <c r="U67" s="60">
        <f>ROUND(('35-1'!R66+I67+L67)/'35-1'!F66*100,1)</f>
        <v>21</v>
      </c>
      <c r="V67" s="58">
        <f>ROUND(('35-1'!S66+J67+M67)/'35-1'!G66*100,1)</f>
        <v>12.4</v>
      </c>
      <c r="W67" s="59"/>
      <c r="X67" s="25">
        <f>C67</f>
        <v>23</v>
      </c>
      <c r="Y67" s="25" t="str">
        <f t="shared" si="6"/>
        <v/>
      </c>
      <c r="Z67" s="23">
        <f>A67</f>
        <v>2011</v>
      </c>
    </row>
    <row r="68" spans="1:26" s="62" customFormat="1" ht="12" customHeight="1" x14ac:dyDescent="0.15">
      <c r="A68" s="61">
        <f>'35-1'!A67</f>
        <v>2012</v>
      </c>
      <c r="B68" s="62" t="s">
        <v>79</v>
      </c>
      <c r="C68" s="63">
        <f>'35-1'!C67</f>
        <v>24</v>
      </c>
      <c r="D68" s="64" t="str">
        <f>IF(+'35-1'!D67&lt;&gt;"",+'35-1'!D67,"")</f>
        <v/>
      </c>
      <c r="E68" s="65">
        <f t="shared" si="0"/>
        <v>0</v>
      </c>
      <c r="F68" s="65">
        <v>0</v>
      </c>
      <c r="G68" s="65">
        <v>0</v>
      </c>
      <c r="H68" s="65">
        <f>I68+J68</f>
        <v>0</v>
      </c>
      <c r="I68" s="66">
        <v>0</v>
      </c>
      <c r="J68" s="66">
        <v>0</v>
      </c>
      <c r="K68" s="65">
        <f>L68+M68</f>
        <v>0</v>
      </c>
      <c r="L68" s="66">
        <v>0</v>
      </c>
      <c r="M68" s="66">
        <v>0</v>
      </c>
      <c r="N68" s="65">
        <f>O68+P68</f>
        <v>0</v>
      </c>
      <c r="O68" s="66">
        <v>0</v>
      </c>
      <c r="P68" s="66">
        <v>0</v>
      </c>
      <c r="Q68" s="60">
        <f>ROUND('35-1'!H67/'35-1'!E67*100,1)</f>
        <v>49</v>
      </c>
      <c r="R68" s="60">
        <f>ROUND('35-1'!I67/'35-1'!F67*100,1)</f>
        <v>43.8</v>
      </c>
      <c r="S68" s="60">
        <f>ROUND('35-1'!J67/'35-1'!G67*100,1)</f>
        <v>54.3</v>
      </c>
      <c r="T68" s="60">
        <f>ROUND(('35-1'!Q67+H68+K68)/'35-1'!E67*100,1)</f>
        <v>18.600000000000001</v>
      </c>
      <c r="U68" s="60">
        <f>ROUND(('35-1'!R67+I68+L68)/'35-1'!F67*100,1)</f>
        <v>23.3</v>
      </c>
      <c r="V68" s="60">
        <f>ROUND(('35-1'!S67+J68+M68)/'35-1'!G67*100,1)</f>
        <v>13.9</v>
      </c>
      <c r="W68" s="67"/>
      <c r="X68" s="63">
        <f>C68</f>
        <v>24</v>
      </c>
      <c r="Y68" s="63" t="str">
        <f>D68</f>
        <v/>
      </c>
      <c r="Z68" s="61">
        <f>A68</f>
        <v>2012</v>
      </c>
    </row>
    <row r="69" spans="1:26" s="62" customFormat="1" ht="12" customHeight="1" x14ac:dyDescent="0.15">
      <c r="A69" s="61">
        <f>'35-1'!A68</f>
        <v>2013</v>
      </c>
      <c r="B69" s="62" t="s">
        <v>83</v>
      </c>
      <c r="C69" s="63">
        <f>'35-1'!C68</f>
        <v>25</v>
      </c>
      <c r="D69" s="64"/>
      <c r="E69" s="65">
        <f t="shared" si="0"/>
        <v>0</v>
      </c>
      <c r="F69" s="65">
        <v>0</v>
      </c>
      <c r="G69" s="65">
        <v>0</v>
      </c>
      <c r="H69" s="65">
        <f>I69+J69</f>
        <v>0</v>
      </c>
      <c r="I69" s="66">
        <v>0</v>
      </c>
      <c r="J69" s="66">
        <v>0</v>
      </c>
      <c r="K69" s="65">
        <f>L69+M69</f>
        <v>1</v>
      </c>
      <c r="L69" s="66">
        <v>0</v>
      </c>
      <c r="M69" s="66">
        <v>1</v>
      </c>
      <c r="N69" s="65">
        <f>O69+P69</f>
        <v>1</v>
      </c>
      <c r="O69" s="66">
        <v>0</v>
      </c>
      <c r="P69" s="66">
        <v>1</v>
      </c>
      <c r="Q69" s="60">
        <f>ROUND('35-1'!H68/'35-1'!E68*100,1)</f>
        <v>49.3</v>
      </c>
      <c r="R69" s="60">
        <f>ROUND('35-1'!I68/'35-1'!F68*100,1)</f>
        <v>45.2</v>
      </c>
      <c r="S69" s="60">
        <f>ROUND('35-1'!J68/'35-1'!G68*100,1)</f>
        <v>53.4</v>
      </c>
      <c r="T69" s="60">
        <f>ROUND(('35-1'!Q68+H69+K69)/'35-1'!E68*100,1)</f>
        <v>18.8</v>
      </c>
      <c r="U69" s="60">
        <f>ROUND(('35-1'!R68+I69+L69)/'35-1'!F68*100,1)</f>
        <v>23.3</v>
      </c>
      <c r="V69" s="60">
        <f>ROUND(('35-1'!S68+J69+M69)/'35-1'!G68*100,1)</f>
        <v>14.3</v>
      </c>
      <c r="W69" s="67"/>
      <c r="X69" s="63">
        <f>C69</f>
        <v>25</v>
      </c>
      <c r="Y69" s="63"/>
      <c r="Z69" s="61">
        <f>A69</f>
        <v>2013</v>
      </c>
    </row>
    <row r="70" spans="1:26" s="47" customFormat="1" ht="12" customHeight="1" thickBot="1" x14ac:dyDescent="0.2">
      <c r="A70" s="38">
        <f>'35-1'!A69</f>
        <v>2014</v>
      </c>
      <c r="B70" s="39" t="s">
        <v>79</v>
      </c>
      <c r="C70" s="40">
        <f>'35-1'!C69</f>
        <v>26</v>
      </c>
      <c r="D70" s="68" t="str">
        <f>IF(+'35-1'!D69&lt;&gt;"",+'35-1'!D69,"")</f>
        <v/>
      </c>
      <c r="E70" s="69">
        <f>F70+G70</f>
        <v>4</v>
      </c>
      <c r="F70" s="69">
        <v>0</v>
      </c>
      <c r="G70" s="69">
        <v>4</v>
      </c>
      <c r="H70" s="69">
        <f>I70+J70</f>
        <v>0</v>
      </c>
      <c r="I70" s="70">
        <v>0</v>
      </c>
      <c r="J70" s="70">
        <v>0</v>
      </c>
      <c r="K70" s="69">
        <f>L70+M70</f>
        <v>0</v>
      </c>
      <c r="L70" s="70">
        <v>0</v>
      </c>
      <c r="M70" s="70">
        <v>0</v>
      </c>
      <c r="N70" s="69">
        <f>O70+P70</f>
        <v>0</v>
      </c>
      <c r="O70" s="70">
        <v>0</v>
      </c>
      <c r="P70" s="70">
        <v>0</v>
      </c>
      <c r="Q70" s="71">
        <f>ROUND('35-1'!H69/'35-1'!E69:E69*100,1)</f>
        <v>51.8</v>
      </c>
      <c r="R70" s="71">
        <f>ROUND('35-1'!I69/'35-1'!F69*100,1)</f>
        <v>46.4</v>
      </c>
      <c r="S70" s="71">
        <f>ROUND('35-1'!J69/'35-1'!G69*100,1)</f>
        <v>57</v>
      </c>
      <c r="T70" s="71">
        <f>ROUND(('35-1'!Q69+H70+K70)/'35-1'!E69*100,1)</f>
        <v>18.2</v>
      </c>
      <c r="U70" s="71">
        <f>ROUND(('35-1'!R69+I70+L70)/'35-1'!F69*100,1)</f>
        <v>23.5</v>
      </c>
      <c r="V70" s="72">
        <f>ROUND(('35-1'!S69+J70+M70)/'35-1'!G69*100,1)</f>
        <v>13.1</v>
      </c>
      <c r="W70" s="73"/>
      <c r="X70" s="40">
        <f>C70</f>
        <v>26</v>
      </c>
      <c r="Y70" s="40" t="str">
        <f>D70</f>
        <v/>
      </c>
      <c r="Z70" s="38">
        <f>A70</f>
        <v>2014</v>
      </c>
    </row>
    <row r="71" spans="1:26" x14ac:dyDescent="0.15">
      <c r="H71" s="14"/>
      <c r="I71" s="74"/>
      <c r="J71" s="74"/>
      <c r="K71" s="14"/>
      <c r="L71" s="74"/>
      <c r="M71" s="74"/>
      <c r="N71" s="14"/>
      <c r="O71" s="74"/>
      <c r="P71" s="74"/>
      <c r="Q71" s="75"/>
      <c r="R71" s="75"/>
      <c r="S71" s="75"/>
      <c r="T71" s="75"/>
      <c r="U71" s="75"/>
      <c r="V71" s="75"/>
    </row>
    <row r="72" spans="1:26" x14ac:dyDescent="0.15">
      <c r="H72" s="14"/>
      <c r="I72" s="74"/>
      <c r="J72" s="74"/>
      <c r="K72" s="14"/>
      <c r="L72" s="74"/>
      <c r="M72" s="74"/>
      <c r="N72" s="14"/>
      <c r="O72" s="74"/>
      <c r="P72" s="74"/>
      <c r="Q72" s="75"/>
      <c r="R72" s="75"/>
      <c r="S72" s="75"/>
      <c r="T72" s="75"/>
      <c r="U72" s="75"/>
      <c r="V72" s="75"/>
    </row>
    <row r="73" spans="1:26" x14ac:dyDescent="0.15">
      <c r="H73" s="14"/>
      <c r="I73" s="74"/>
      <c r="J73" s="74"/>
      <c r="K73" s="14"/>
      <c r="L73" s="74"/>
      <c r="M73" s="74"/>
      <c r="N73" s="14"/>
      <c r="O73" s="74"/>
      <c r="P73" s="74"/>
      <c r="Q73" s="75"/>
      <c r="R73" s="75"/>
      <c r="S73" s="75"/>
      <c r="T73" s="75"/>
      <c r="U73" s="75"/>
      <c r="V73" s="75"/>
    </row>
    <row r="74" spans="1:26" x14ac:dyDescent="0.15">
      <c r="H74" s="14"/>
      <c r="I74" s="74"/>
      <c r="J74" s="74"/>
      <c r="K74" s="14"/>
      <c r="L74" s="74"/>
      <c r="M74" s="74"/>
      <c r="N74" s="14"/>
      <c r="O74" s="74"/>
      <c r="P74" s="74"/>
      <c r="Q74" s="75"/>
      <c r="R74" s="75"/>
      <c r="S74" s="75"/>
      <c r="T74" s="75"/>
      <c r="U74" s="75"/>
      <c r="V74" s="75"/>
    </row>
    <row r="75" spans="1:26" x14ac:dyDescent="0.15">
      <c r="H75" s="14"/>
      <c r="I75" s="74"/>
      <c r="J75" s="74"/>
      <c r="K75" s="14"/>
      <c r="L75" s="14"/>
      <c r="M75" s="14"/>
      <c r="N75" s="14"/>
      <c r="O75" s="74"/>
      <c r="P75" s="74"/>
      <c r="Q75" s="75"/>
      <c r="R75" s="75"/>
      <c r="S75" s="75"/>
      <c r="T75" s="75"/>
      <c r="U75" s="75"/>
      <c r="V75" s="75"/>
    </row>
    <row r="76" spans="1:26" x14ac:dyDescent="0.15">
      <c r="H76" s="14"/>
      <c r="I76" s="74"/>
      <c r="J76" s="74"/>
      <c r="K76" s="14"/>
      <c r="L76" s="14"/>
      <c r="M76" s="14"/>
      <c r="N76" s="14"/>
      <c r="O76" s="14"/>
      <c r="P76" s="14"/>
      <c r="Q76" s="75"/>
      <c r="R76" s="75"/>
      <c r="S76" s="75"/>
      <c r="T76" s="75"/>
      <c r="U76" s="75"/>
      <c r="V76" s="75"/>
    </row>
    <row r="77" spans="1:26" x14ac:dyDescent="0.15">
      <c r="H77" s="14"/>
      <c r="I77" s="74"/>
      <c r="J77" s="7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6" x14ac:dyDescent="0.15">
      <c r="H78" s="14"/>
      <c r="I78" s="74"/>
      <c r="J78" s="7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6" x14ac:dyDescent="0.1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6" x14ac:dyDescent="0.1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8:22" x14ac:dyDescent="0.1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8:22" x14ac:dyDescent="0.15"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8:22" x14ac:dyDescent="0.15"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8:22" x14ac:dyDescent="0.15"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8:22" x14ac:dyDescent="0.15"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8:22" x14ac:dyDescent="0.15"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8:22" x14ac:dyDescent="0.15"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8:22" x14ac:dyDescent="0.15"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8:22" x14ac:dyDescent="0.15"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8:22" x14ac:dyDescent="0.15"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8:22" x14ac:dyDescent="0.15"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8:22" x14ac:dyDescent="0.15"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8:22" x14ac:dyDescent="0.15"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8205" spans="23:23" x14ac:dyDescent="0.15">
      <c r="W8205" s="76"/>
    </row>
  </sheetData>
  <mergeCells count="10">
    <mergeCell ref="W3:Z5"/>
    <mergeCell ref="H4:J4"/>
    <mergeCell ref="K4:M4"/>
    <mergeCell ref="N4:P4"/>
    <mergeCell ref="A3:D5"/>
    <mergeCell ref="E3:G4"/>
    <mergeCell ref="H3:M3"/>
    <mergeCell ref="N3:P3"/>
    <mergeCell ref="Q3:S4"/>
    <mergeCell ref="T3:V4"/>
  </mergeCells>
  <phoneticPr fontId="2"/>
  <printOptions horizontalCentered="1"/>
  <pageMargins left="0.59055118110236227" right="0.59055118110236227" top="0.67" bottom="0.59055118110236227" header="0.51181102362204722" footer="0.39370078740157483"/>
  <pageSetup paperSize="9" scale="93" firstPageNumber="112" orientation="portrait" useFirstPageNumber="1" r:id="rId1"/>
  <headerFooter alignWithMargins="0">
    <oddFooter>&amp;C－ &amp;P －</oddFooter>
  </headerFooter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35-1</vt:lpstr>
      <vt:lpstr>35-2</vt:lpstr>
      <vt:lpstr>'35-1'!Print_Area</vt:lpstr>
      <vt:lpstr>'35-2'!Print_Area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2015-01-30T07:26:24Z</dcterms:created>
  <dcterms:modified xsi:type="dcterms:W3CDTF">2015-03-19T07:43:24Z</dcterms:modified>
</cp:coreProperties>
</file>