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34-1" sheetId="1" r:id="rId1"/>
    <sheet name="34-2" sheetId="2" r:id="rId2"/>
  </sheets>
  <definedNames>
    <definedName name="_19表の３">#REF!</definedName>
    <definedName name="_34表の1">'34-1'!$A$1:$M$54</definedName>
    <definedName name="_34表の2">'34-1'!$N$1:$Z$54</definedName>
    <definedName name="_34表の3">'34-2'!$A$1:$M$55</definedName>
    <definedName name="_34表の4">'34-2'!$N$1:$Z$55</definedName>
    <definedName name="_xlnm.Print_Area" localSheetId="0">'34-1'!$A$1:$Z$69</definedName>
    <definedName name="_xlnm.Print_Area" localSheetId="1">'34-2'!$A$1:$Z$70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0" i="2" l="1"/>
  <c r="U70" i="2"/>
  <c r="S70" i="2"/>
  <c r="R70" i="2"/>
  <c r="N70" i="2"/>
  <c r="K70" i="2"/>
  <c r="H70" i="2"/>
  <c r="E70" i="2"/>
  <c r="D70" i="2"/>
  <c r="Y70" i="2" s="1"/>
  <c r="C70" i="2"/>
  <c r="X70" i="2" s="1"/>
  <c r="B70" i="2"/>
  <c r="W70" i="2" s="1"/>
  <c r="A70" i="2"/>
  <c r="Z70" i="2" s="1"/>
  <c r="V69" i="2"/>
  <c r="U69" i="2"/>
  <c r="S69" i="2"/>
  <c r="R69" i="2"/>
  <c r="Q69" i="2"/>
  <c r="N69" i="2"/>
  <c r="K69" i="2"/>
  <c r="H69" i="2"/>
  <c r="T69" i="2" s="1"/>
  <c r="E69" i="2"/>
  <c r="C69" i="2"/>
  <c r="X69" i="2" s="1"/>
  <c r="B69" i="2"/>
  <c r="W69" i="2" s="1"/>
  <c r="A69" i="2"/>
  <c r="Z69" i="2" s="1"/>
  <c r="Z68" i="2"/>
  <c r="V68" i="2"/>
  <c r="U68" i="2"/>
  <c r="S68" i="2"/>
  <c r="R68" i="2"/>
  <c r="N68" i="2"/>
  <c r="K68" i="2"/>
  <c r="H68" i="2"/>
  <c r="E68" i="2"/>
  <c r="D68" i="2"/>
  <c r="Y68" i="2" s="1"/>
  <c r="C68" i="2"/>
  <c r="X68" i="2" s="1"/>
  <c r="B68" i="2"/>
  <c r="W68" i="2" s="1"/>
  <c r="A68" i="2"/>
  <c r="Z67" i="2"/>
  <c r="V67" i="2"/>
  <c r="U67" i="2"/>
  <c r="S67" i="2"/>
  <c r="R67" i="2"/>
  <c r="N67" i="2"/>
  <c r="K67" i="2"/>
  <c r="H67" i="2"/>
  <c r="E67" i="2"/>
  <c r="D67" i="2"/>
  <c r="Y67" i="2" s="1"/>
  <c r="C67" i="2"/>
  <c r="X67" i="2" s="1"/>
  <c r="B67" i="2"/>
  <c r="W67" i="2" s="1"/>
  <c r="A67" i="2"/>
  <c r="Z66" i="2"/>
  <c r="V66" i="2"/>
  <c r="U66" i="2"/>
  <c r="S66" i="2"/>
  <c r="R66" i="2"/>
  <c r="N66" i="2"/>
  <c r="K66" i="2"/>
  <c r="H66" i="2"/>
  <c r="E66" i="2"/>
  <c r="D66" i="2"/>
  <c r="Y66" i="2" s="1"/>
  <c r="C66" i="2"/>
  <c r="X66" i="2" s="1"/>
  <c r="B66" i="2"/>
  <c r="W66" i="2" s="1"/>
  <c r="A66" i="2"/>
  <c r="Z65" i="2"/>
  <c r="V65" i="2"/>
  <c r="U65" i="2"/>
  <c r="S65" i="2"/>
  <c r="R65" i="2"/>
  <c r="N65" i="2"/>
  <c r="K65" i="2"/>
  <c r="H65" i="2"/>
  <c r="E65" i="2"/>
  <c r="D65" i="2"/>
  <c r="Y65" i="2" s="1"/>
  <c r="C65" i="2"/>
  <c r="X65" i="2" s="1"/>
  <c r="B65" i="2"/>
  <c r="W65" i="2" s="1"/>
  <c r="A65" i="2"/>
  <c r="Z64" i="2"/>
  <c r="V64" i="2"/>
  <c r="U64" i="2"/>
  <c r="S64" i="2"/>
  <c r="R64" i="2"/>
  <c r="N64" i="2"/>
  <c r="K64" i="2"/>
  <c r="H64" i="2"/>
  <c r="E64" i="2"/>
  <c r="D64" i="2"/>
  <c r="Y64" i="2" s="1"/>
  <c r="C64" i="2"/>
  <c r="X64" i="2" s="1"/>
  <c r="B64" i="2"/>
  <c r="W64" i="2" s="1"/>
  <c r="A64" i="2"/>
  <c r="Z63" i="2"/>
  <c r="V63" i="2"/>
  <c r="U63" i="2"/>
  <c r="S63" i="2"/>
  <c r="R63" i="2"/>
  <c r="N63" i="2"/>
  <c r="K63" i="2"/>
  <c r="H63" i="2"/>
  <c r="E63" i="2"/>
  <c r="D63" i="2"/>
  <c r="Y63" i="2" s="1"/>
  <c r="C63" i="2"/>
  <c r="X63" i="2" s="1"/>
  <c r="B63" i="2"/>
  <c r="W63" i="2" s="1"/>
  <c r="A63" i="2"/>
  <c r="V62" i="2"/>
  <c r="U62" i="2"/>
  <c r="S62" i="2"/>
  <c r="R62" i="2"/>
  <c r="N62" i="2"/>
  <c r="K62" i="2"/>
  <c r="H62" i="2"/>
  <c r="E62" i="2"/>
  <c r="C62" i="2"/>
  <c r="X62" i="2" s="1"/>
  <c r="A62" i="2"/>
  <c r="Z62" i="2" s="1"/>
  <c r="V61" i="2"/>
  <c r="U61" i="2"/>
  <c r="S61" i="2"/>
  <c r="R61" i="2"/>
  <c r="N61" i="2"/>
  <c r="K61" i="2"/>
  <c r="H61" i="2"/>
  <c r="E61" i="2"/>
  <c r="C61" i="2"/>
  <c r="X61" i="2" s="1"/>
  <c r="B61" i="2"/>
  <c r="A61" i="2"/>
  <c r="Z61" i="2" s="1"/>
  <c r="V60" i="2"/>
  <c r="U60" i="2"/>
  <c r="S60" i="2"/>
  <c r="R60" i="2"/>
  <c r="N60" i="2"/>
  <c r="K60" i="2"/>
  <c r="H60" i="2"/>
  <c r="E60" i="2"/>
  <c r="D60" i="2"/>
  <c r="Y60" i="2" s="1"/>
  <c r="C60" i="2"/>
  <c r="X60" i="2" s="1"/>
  <c r="B60" i="2"/>
  <c r="W60" i="2" s="1"/>
  <c r="A60" i="2"/>
  <c r="Z60" i="2" s="1"/>
  <c r="V59" i="2"/>
  <c r="U59" i="2"/>
  <c r="S59" i="2"/>
  <c r="R59" i="2"/>
  <c r="N59" i="2"/>
  <c r="K59" i="2"/>
  <c r="H59" i="2"/>
  <c r="E59" i="2"/>
  <c r="D59" i="2"/>
  <c r="Y59" i="2" s="1"/>
  <c r="C59" i="2"/>
  <c r="X59" i="2" s="1"/>
  <c r="B59" i="2"/>
  <c r="W59" i="2" s="1"/>
  <c r="A59" i="2"/>
  <c r="Z59" i="2" s="1"/>
  <c r="V58" i="2"/>
  <c r="U58" i="2"/>
  <c r="S58" i="2"/>
  <c r="R58" i="2"/>
  <c r="N58" i="2"/>
  <c r="K58" i="2"/>
  <c r="H58" i="2"/>
  <c r="E58" i="2"/>
  <c r="D58" i="2"/>
  <c r="Y58" i="2" s="1"/>
  <c r="C58" i="2"/>
  <c r="X58" i="2" s="1"/>
  <c r="B58" i="2"/>
  <c r="W58" i="2" s="1"/>
  <c r="A58" i="2"/>
  <c r="Z58" i="2" s="1"/>
  <c r="V57" i="2"/>
  <c r="U57" i="2"/>
  <c r="S57" i="2"/>
  <c r="R57" i="2"/>
  <c r="N57" i="2"/>
  <c r="K57" i="2"/>
  <c r="H57" i="2"/>
  <c r="E57" i="2"/>
  <c r="D57" i="2"/>
  <c r="Y57" i="2" s="1"/>
  <c r="C57" i="2"/>
  <c r="X57" i="2" s="1"/>
  <c r="B57" i="2"/>
  <c r="W57" i="2" s="1"/>
  <c r="A57" i="2"/>
  <c r="Z57" i="2" s="1"/>
  <c r="V56" i="2"/>
  <c r="U56" i="2"/>
  <c r="S56" i="2"/>
  <c r="R56" i="2"/>
  <c r="N56" i="2"/>
  <c r="K56" i="2"/>
  <c r="H56" i="2"/>
  <c r="E56" i="2"/>
  <c r="D56" i="2"/>
  <c r="Y56" i="2" s="1"/>
  <c r="C56" i="2"/>
  <c r="X56" i="2" s="1"/>
  <c r="B56" i="2"/>
  <c r="W56" i="2" s="1"/>
  <c r="A56" i="2"/>
  <c r="Z56" i="2" s="1"/>
  <c r="V55" i="2"/>
  <c r="U55" i="2"/>
  <c r="S55" i="2"/>
  <c r="R55" i="2"/>
  <c r="N55" i="2"/>
  <c r="K55" i="2"/>
  <c r="H55" i="2"/>
  <c r="E55" i="2"/>
  <c r="D55" i="2"/>
  <c r="Y55" i="2" s="1"/>
  <c r="C55" i="2"/>
  <c r="X55" i="2" s="1"/>
  <c r="B55" i="2"/>
  <c r="W55" i="2" s="1"/>
  <c r="A55" i="2"/>
  <c r="Z55" i="2" s="1"/>
  <c r="V54" i="2"/>
  <c r="U54" i="2"/>
  <c r="S54" i="2"/>
  <c r="R54" i="2"/>
  <c r="N54" i="2"/>
  <c r="K54" i="2"/>
  <c r="H54" i="2"/>
  <c r="E54" i="2"/>
  <c r="D54" i="2"/>
  <c r="Y54" i="2" s="1"/>
  <c r="C54" i="2"/>
  <c r="X54" i="2" s="1"/>
  <c r="B54" i="2"/>
  <c r="W54" i="2" s="1"/>
  <c r="A54" i="2"/>
  <c r="Z54" i="2" s="1"/>
  <c r="Y53" i="2"/>
  <c r="V53" i="2"/>
  <c r="U53" i="2"/>
  <c r="S53" i="2"/>
  <c r="R53" i="2"/>
  <c r="Q53" i="2"/>
  <c r="N53" i="2"/>
  <c r="K53" i="2"/>
  <c r="H53" i="2"/>
  <c r="T53" i="2" s="1"/>
  <c r="E53" i="2"/>
  <c r="D53" i="2"/>
  <c r="C53" i="2"/>
  <c r="X53" i="2" s="1"/>
  <c r="B53" i="2"/>
  <c r="W53" i="2" s="1"/>
  <c r="A53" i="2"/>
  <c r="Z53" i="2" s="1"/>
  <c r="W52" i="2"/>
  <c r="V52" i="2"/>
  <c r="U52" i="2"/>
  <c r="S52" i="2"/>
  <c r="R52" i="2"/>
  <c r="N52" i="2"/>
  <c r="K52" i="2"/>
  <c r="H52" i="2"/>
  <c r="E52" i="2"/>
  <c r="D52" i="2"/>
  <c r="Y52" i="2" s="1"/>
  <c r="C52" i="2"/>
  <c r="X52" i="2" s="1"/>
  <c r="B52" i="2"/>
  <c r="A52" i="2"/>
  <c r="Z52" i="2" s="1"/>
  <c r="W51" i="2"/>
  <c r="V51" i="2"/>
  <c r="U51" i="2"/>
  <c r="S51" i="2"/>
  <c r="R51" i="2"/>
  <c r="N51" i="2"/>
  <c r="K51" i="2"/>
  <c r="H51" i="2"/>
  <c r="E51" i="2"/>
  <c r="D51" i="2"/>
  <c r="Y51" i="2" s="1"/>
  <c r="C51" i="2"/>
  <c r="X51" i="2" s="1"/>
  <c r="B51" i="2"/>
  <c r="A51" i="2"/>
  <c r="Z51" i="2" s="1"/>
  <c r="W50" i="2"/>
  <c r="V50" i="2"/>
  <c r="U50" i="2"/>
  <c r="S50" i="2"/>
  <c r="R50" i="2"/>
  <c r="N50" i="2"/>
  <c r="K50" i="2"/>
  <c r="H50" i="2"/>
  <c r="E50" i="2"/>
  <c r="D50" i="2"/>
  <c r="Y50" i="2" s="1"/>
  <c r="C50" i="2"/>
  <c r="X50" i="2" s="1"/>
  <c r="B50" i="2"/>
  <c r="A50" i="2"/>
  <c r="Z50" i="2" s="1"/>
  <c r="W49" i="2"/>
  <c r="V49" i="2"/>
  <c r="U49" i="2"/>
  <c r="S49" i="2"/>
  <c r="R49" i="2"/>
  <c r="N49" i="2"/>
  <c r="K49" i="2"/>
  <c r="H49" i="2"/>
  <c r="E49" i="2"/>
  <c r="D49" i="2"/>
  <c r="Y49" i="2" s="1"/>
  <c r="C49" i="2"/>
  <c r="X49" i="2" s="1"/>
  <c r="B49" i="2"/>
  <c r="A49" i="2"/>
  <c r="Z49" i="2" s="1"/>
  <c r="W48" i="2"/>
  <c r="V48" i="2"/>
  <c r="U48" i="2"/>
  <c r="S48" i="2"/>
  <c r="R48" i="2"/>
  <c r="N48" i="2"/>
  <c r="K48" i="2"/>
  <c r="H48" i="2"/>
  <c r="E48" i="2"/>
  <c r="D48" i="2"/>
  <c r="Y48" i="2" s="1"/>
  <c r="C48" i="2"/>
  <c r="X48" i="2" s="1"/>
  <c r="B48" i="2"/>
  <c r="A48" i="2"/>
  <c r="Z48" i="2" s="1"/>
  <c r="W47" i="2"/>
  <c r="V47" i="2"/>
  <c r="U47" i="2"/>
  <c r="S47" i="2"/>
  <c r="R47" i="2"/>
  <c r="N47" i="2"/>
  <c r="K47" i="2"/>
  <c r="H47" i="2"/>
  <c r="E47" i="2"/>
  <c r="D47" i="2"/>
  <c r="Y47" i="2" s="1"/>
  <c r="C47" i="2"/>
  <c r="X47" i="2" s="1"/>
  <c r="B47" i="2"/>
  <c r="A47" i="2"/>
  <c r="Z47" i="2" s="1"/>
  <c r="V46" i="2"/>
  <c r="U46" i="2"/>
  <c r="S46" i="2"/>
  <c r="R46" i="2"/>
  <c r="K46" i="2"/>
  <c r="H46" i="2"/>
  <c r="E46" i="2"/>
  <c r="D46" i="2"/>
  <c r="Y46" i="2" s="1"/>
  <c r="C46" i="2"/>
  <c r="X46" i="2" s="1"/>
  <c r="B46" i="2"/>
  <c r="W46" i="2" s="1"/>
  <c r="A46" i="2"/>
  <c r="Z46" i="2" s="1"/>
  <c r="V45" i="2"/>
  <c r="U45" i="2"/>
  <c r="S45" i="2"/>
  <c r="R45" i="2"/>
  <c r="K45" i="2"/>
  <c r="H45" i="2"/>
  <c r="E45" i="2"/>
  <c r="D45" i="2"/>
  <c r="Y45" i="2" s="1"/>
  <c r="C45" i="2"/>
  <c r="X45" i="2" s="1"/>
  <c r="B45" i="2"/>
  <c r="W45" i="2" s="1"/>
  <c r="A45" i="2"/>
  <c r="Z45" i="2" s="1"/>
  <c r="V44" i="2"/>
  <c r="U44" i="2"/>
  <c r="S44" i="2"/>
  <c r="R44" i="2"/>
  <c r="K44" i="2"/>
  <c r="H44" i="2"/>
  <c r="E44" i="2"/>
  <c r="D44" i="2"/>
  <c r="Y44" i="2" s="1"/>
  <c r="C44" i="2"/>
  <c r="X44" i="2" s="1"/>
  <c r="B44" i="2"/>
  <c r="W44" i="2" s="1"/>
  <c r="A44" i="2"/>
  <c r="Z44" i="2" s="1"/>
  <c r="V43" i="2"/>
  <c r="U43" i="2"/>
  <c r="S43" i="2"/>
  <c r="R43" i="2"/>
  <c r="K43" i="2"/>
  <c r="H43" i="2"/>
  <c r="E43" i="2"/>
  <c r="D43" i="2"/>
  <c r="Y43" i="2" s="1"/>
  <c r="C43" i="2"/>
  <c r="X43" i="2" s="1"/>
  <c r="B43" i="2"/>
  <c r="W43" i="2" s="1"/>
  <c r="A43" i="2"/>
  <c r="Z43" i="2" s="1"/>
  <c r="V42" i="2"/>
  <c r="U42" i="2"/>
  <c r="S42" i="2"/>
  <c r="R42" i="2"/>
  <c r="K42" i="2"/>
  <c r="H42" i="2"/>
  <c r="E42" i="2"/>
  <c r="D42" i="2"/>
  <c r="Y42" i="2" s="1"/>
  <c r="C42" i="2"/>
  <c r="X42" i="2" s="1"/>
  <c r="B42" i="2"/>
  <c r="W42" i="2" s="1"/>
  <c r="A42" i="2"/>
  <c r="Z42" i="2" s="1"/>
  <c r="V41" i="2"/>
  <c r="U41" i="2"/>
  <c r="S41" i="2"/>
  <c r="R41" i="2"/>
  <c r="K41" i="2"/>
  <c r="H41" i="2"/>
  <c r="E41" i="2"/>
  <c r="D41" i="2"/>
  <c r="Y41" i="2" s="1"/>
  <c r="C41" i="2"/>
  <c r="X41" i="2" s="1"/>
  <c r="B41" i="2"/>
  <c r="W41" i="2" s="1"/>
  <c r="A41" i="2"/>
  <c r="Z41" i="2" s="1"/>
  <c r="V40" i="2"/>
  <c r="U40" i="2"/>
  <c r="S40" i="2"/>
  <c r="R40" i="2"/>
  <c r="K40" i="2"/>
  <c r="H40" i="2"/>
  <c r="E40" i="2"/>
  <c r="D40" i="2"/>
  <c r="Y40" i="2" s="1"/>
  <c r="C40" i="2"/>
  <c r="X40" i="2" s="1"/>
  <c r="B40" i="2"/>
  <c r="W40" i="2" s="1"/>
  <c r="A40" i="2"/>
  <c r="Z40" i="2" s="1"/>
  <c r="V39" i="2"/>
  <c r="U39" i="2"/>
  <c r="S39" i="2"/>
  <c r="R39" i="2"/>
  <c r="K39" i="2"/>
  <c r="H39" i="2"/>
  <c r="E39" i="2"/>
  <c r="D39" i="2"/>
  <c r="Y39" i="2" s="1"/>
  <c r="C39" i="2"/>
  <c r="X39" i="2" s="1"/>
  <c r="B39" i="2"/>
  <c r="W39" i="2" s="1"/>
  <c r="A39" i="2"/>
  <c r="Z39" i="2" s="1"/>
  <c r="V38" i="2"/>
  <c r="U38" i="2"/>
  <c r="S38" i="2"/>
  <c r="R38" i="2"/>
  <c r="K38" i="2"/>
  <c r="H38" i="2"/>
  <c r="E38" i="2"/>
  <c r="D38" i="2"/>
  <c r="Y38" i="2" s="1"/>
  <c r="C38" i="2"/>
  <c r="X38" i="2" s="1"/>
  <c r="B38" i="2"/>
  <c r="W38" i="2" s="1"/>
  <c r="A38" i="2"/>
  <c r="Z38" i="2" s="1"/>
  <c r="V37" i="2"/>
  <c r="U37" i="2"/>
  <c r="S37" i="2"/>
  <c r="R37" i="2"/>
  <c r="K37" i="2"/>
  <c r="H37" i="2"/>
  <c r="E37" i="2"/>
  <c r="D37" i="2"/>
  <c r="Y37" i="2" s="1"/>
  <c r="C37" i="2"/>
  <c r="X37" i="2" s="1"/>
  <c r="B37" i="2"/>
  <c r="W37" i="2" s="1"/>
  <c r="A37" i="2"/>
  <c r="Z37" i="2" s="1"/>
  <c r="V36" i="2"/>
  <c r="U36" i="2"/>
  <c r="S36" i="2"/>
  <c r="R36" i="2"/>
  <c r="K36" i="2"/>
  <c r="H36" i="2"/>
  <c r="E36" i="2"/>
  <c r="D36" i="2"/>
  <c r="Y36" i="2" s="1"/>
  <c r="C36" i="2"/>
  <c r="X36" i="2" s="1"/>
  <c r="B36" i="2"/>
  <c r="W36" i="2" s="1"/>
  <c r="A36" i="2"/>
  <c r="Z36" i="2" s="1"/>
  <c r="V35" i="2"/>
  <c r="U35" i="2"/>
  <c r="S35" i="2"/>
  <c r="R35" i="2"/>
  <c r="K35" i="2"/>
  <c r="H35" i="2"/>
  <c r="E35" i="2"/>
  <c r="D35" i="2"/>
  <c r="Y35" i="2" s="1"/>
  <c r="C35" i="2"/>
  <c r="X35" i="2" s="1"/>
  <c r="B35" i="2"/>
  <c r="W35" i="2" s="1"/>
  <c r="A35" i="2"/>
  <c r="Z35" i="2" s="1"/>
  <c r="V34" i="2"/>
  <c r="U34" i="2"/>
  <c r="S34" i="2"/>
  <c r="R34" i="2"/>
  <c r="K34" i="2"/>
  <c r="H34" i="2"/>
  <c r="E34" i="2"/>
  <c r="D34" i="2"/>
  <c r="Y34" i="2" s="1"/>
  <c r="C34" i="2"/>
  <c r="X34" i="2" s="1"/>
  <c r="B34" i="2"/>
  <c r="W34" i="2" s="1"/>
  <c r="A34" i="2"/>
  <c r="Z34" i="2" s="1"/>
  <c r="V33" i="2"/>
  <c r="U33" i="2"/>
  <c r="S33" i="2"/>
  <c r="R33" i="2"/>
  <c r="K33" i="2"/>
  <c r="H33" i="2"/>
  <c r="E33" i="2"/>
  <c r="D33" i="2"/>
  <c r="Y33" i="2" s="1"/>
  <c r="C33" i="2"/>
  <c r="X33" i="2" s="1"/>
  <c r="B33" i="2"/>
  <c r="W33" i="2" s="1"/>
  <c r="A33" i="2"/>
  <c r="Z33" i="2" s="1"/>
  <c r="V32" i="2"/>
  <c r="U32" i="2"/>
  <c r="S32" i="2"/>
  <c r="R32" i="2"/>
  <c r="H32" i="2"/>
  <c r="E32" i="2"/>
  <c r="D32" i="2"/>
  <c r="Y32" i="2" s="1"/>
  <c r="C32" i="2"/>
  <c r="X32" i="2" s="1"/>
  <c r="B32" i="2"/>
  <c r="W32" i="2" s="1"/>
  <c r="A32" i="2"/>
  <c r="Z32" i="2" s="1"/>
  <c r="V31" i="2"/>
  <c r="U31" i="2"/>
  <c r="S31" i="2"/>
  <c r="R31" i="2"/>
  <c r="H31" i="2"/>
  <c r="E31" i="2"/>
  <c r="D31" i="2"/>
  <c r="Y31" i="2" s="1"/>
  <c r="C31" i="2"/>
  <c r="X31" i="2" s="1"/>
  <c r="B31" i="2"/>
  <c r="W31" i="2" s="1"/>
  <c r="A31" i="2"/>
  <c r="Z31" i="2" s="1"/>
  <c r="V30" i="2"/>
  <c r="U30" i="2"/>
  <c r="S30" i="2"/>
  <c r="R30" i="2"/>
  <c r="H30" i="2"/>
  <c r="E30" i="2"/>
  <c r="D30" i="2"/>
  <c r="Y30" i="2" s="1"/>
  <c r="C30" i="2"/>
  <c r="X30" i="2" s="1"/>
  <c r="B30" i="2"/>
  <c r="W30" i="2" s="1"/>
  <c r="A30" i="2"/>
  <c r="Z30" i="2" s="1"/>
  <c r="V29" i="2"/>
  <c r="U29" i="2"/>
  <c r="S29" i="2"/>
  <c r="R29" i="2"/>
  <c r="H29" i="2"/>
  <c r="E29" i="2"/>
  <c r="D29" i="2"/>
  <c r="Y29" i="2" s="1"/>
  <c r="C29" i="2"/>
  <c r="X29" i="2" s="1"/>
  <c r="B29" i="2"/>
  <c r="W29" i="2" s="1"/>
  <c r="A29" i="2"/>
  <c r="Z29" i="2" s="1"/>
  <c r="V28" i="2"/>
  <c r="U28" i="2"/>
  <c r="S28" i="2"/>
  <c r="R28" i="2"/>
  <c r="H28" i="2"/>
  <c r="E28" i="2"/>
  <c r="D28" i="2"/>
  <c r="Y28" i="2" s="1"/>
  <c r="C28" i="2"/>
  <c r="X28" i="2" s="1"/>
  <c r="B28" i="2"/>
  <c r="W28" i="2" s="1"/>
  <c r="A28" i="2"/>
  <c r="Z28" i="2" s="1"/>
  <c r="V27" i="2"/>
  <c r="U27" i="2"/>
  <c r="S27" i="2"/>
  <c r="R27" i="2"/>
  <c r="H27" i="2"/>
  <c r="E27" i="2"/>
  <c r="D27" i="2"/>
  <c r="Y27" i="2" s="1"/>
  <c r="C27" i="2"/>
  <c r="X27" i="2" s="1"/>
  <c r="B27" i="2"/>
  <c r="W27" i="2" s="1"/>
  <c r="A27" i="2"/>
  <c r="Z27" i="2" s="1"/>
  <c r="V26" i="2"/>
  <c r="U26" i="2"/>
  <c r="S26" i="2"/>
  <c r="R26" i="2"/>
  <c r="H26" i="2"/>
  <c r="E26" i="2"/>
  <c r="D26" i="2"/>
  <c r="Y26" i="2" s="1"/>
  <c r="C26" i="2"/>
  <c r="X26" i="2" s="1"/>
  <c r="B26" i="2"/>
  <c r="W26" i="2" s="1"/>
  <c r="A26" i="2"/>
  <c r="Z26" i="2" s="1"/>
  <c r="V25" i="2"/>
  <c r="U25" i="2"/>
  <c r="S25" i="2"/>
  <c r="R25" i="2"/>
  <c r="H25" i="2"/>
  <c r="E25" i="2"/>
  <c r="D25" i="2"/>
  <c r="Y25" i="2" s="1"/>
  <c r="C25" i="2"/>
  <c r="X25" i="2" s="1"/>
  <c r="B25" i="2"/>
  <c r="W25" i="2" s="1"/>
  <c r="A25" i="2"/>
  <c r="Z25" i="2" s="1"/>
  <c r="V24" i="2"/>
  <c r="U24" i="2"/>
  <c r="S24" i="2"/>
  <c r="R24" i="2"/>
  <c r="H24" i="2"/>
  <c r="E24" i="2"/>
  <c r="D24" i="2"/>
  <c r="Y24" i="2" s="1"/>
  <c r="C24" i="2"/>
  <c r="X24" i="2" s="1"/>
  <c r="B24" i="2"/>
  <c r="W24" i="2" s="1"/>
  <c r="A24" i="2"/>
  <c r="Z24" i="2" s="1"/>
  <c r="V23" i="2"/>
  <c r="U23" i="2"/>
  <c r="S23" i="2"/>
  <c r="R23" i="2"/>
  <c r="H23" i="2"/>
  <c r="E23" i="2"/>
  <c r="D23" i="2"/>
  <c r="Y23" i="2" s="1"/>
  <c r="C23" i="2"/>
  <c r="X23" i="2" s="1"/>
  <c r="B23" i="2"/>
  <c r="W23" i="2" s="1"/>
  <c r="A23" i="2"/>
  <c r="Z23" i="2" s="1"/>
  <c r="V22" i="2"/>
  <c r="U22" i="2"/>
  <c r="S22" i="2"/>
  <c r="R22" i="2"/>
  <c r="H22" i="2"/>
  <c r="E22" i="2"/>
  <c r="D22" i="2"/>
  <c r="Y22" i="2" s="1"/>
  <c r="C22" i="2"/>
  <c r="X22" i="2" s="1"/>
  <c r="B22" i="2"/>
  <c r="W22" i="2" s="1"/>
  <c r="A22" i="2"/>
  <c r="Z22" i="2" s="1"/>
  <c r="V21" i="2"/>
  <c r="U21" i="2"/>
  <c r="S21" i="2"/>
  <c r="R21" i="2"/>
  <c r="H21" i="2"/>
  <c r="E21" i="2"/>
  <c r="D21" i="2"/>
  <c r="Y21" i="2" s="1"/>
  <c r="C21" i="2"/>
  <c r="X21" i="2" s="1"/>
  <c r="B21" i="2"/>
  <c r="W21" i="2" s="1"/>
  <c r="A21" i="2"/>
  <c r="Z21" i="2" s="1"/>
  <c r="V20" i="2"/>
  <c r="U20" i="2"/>
  <c r="S20" i="2"/>
  <c r="R20" i="2"/>
  <c r="H20" i="2"/>
  <c r="E20" i="2"/>
  <c r="D20" i="2"/>
  <c r="Y20" i="2" s="1"/>
  <c r="C20" i="2"/>
  <c r="X20" i="2" s="1"/>
  <c r="B20" i="2"/>
  <c r="W20" i="2" s="1"/>
  <c r="A20" i="2"/>
  <c r="Z20" i="2" s="1"/>
  <c r="V19" i="2"/>
  <c r="U19" i="2"/>
  <c r="S19" i="2"/>
  <c r="R19" i="2"/>
  <c r="H19" i="2"/>
  <c r="E19" i="2"/>
  <c r="D19" i="2"/>
  <c r="Y19" i="2" s="1"/>
  <c r="C19" i="2"/>
  <c r="X19" i="2" s="1"/>
  <c r="B19" i="2"/>
  <c r="W19" i="2" s="1"/>
  <c r="A19" i="2"/>
  <c r="Z19" i="2" s="1"/>
  <c r="V18" i="2"/>
  <c r="U18" i="2"/>
  <c r="S18" i="2"/>
  <c r="R18" i="2"/>
  <c r="H18" i="2"/>
  <c r="E18" i="2"/>
  <c r="D18" i="2"/>
  <c r="Y18" i="2" s="1"/>
  <c r="C18" i="2"/>
  <c r="X18" i="2" s="1"/>
  <c r="B18" i="2"/>
  <c r="W18" i="2" s="1"/>
  <c r="A18" i="2"/>
  <c r="Z18" i="2" s="1"/>
  <c r="V17" i="2"/>
  <c r="U17" i="2"/>
  <c r="S17" i="2"/>
  <c r="R17" i="2"/>
  <c r="H17" i="2"/>
  <c r="E17" i="2"/>
  <c r="D17" i="2"/>
  <c r="Y17" i="2" s="1"/>
  <c r="C17" i="2"/>
  <c r="X17" i="2" s="1"/>
  <c r="B17" i="2"/>
  <c r="W17" i="2" s="1"/>
  <c r="A17" i="2"/>
  <c r="Z17" i="2" s="1"/>
  <c r="V16" i="2"/>
  <c r="U16" i="2"/>
  <c r="S16" i="2"/>
  <c r="R16" i="2"/>
  <c r="H16" i="2"/>
  <c r="E16" i="2"/>
  <c r="D16" i="2"/>
  <c r="Y16" i="2" s="1"/>
  <c r="C16" i="2"/>
  <c r="X16" i="2" s="1"/>
  <c r="B16" i="2"/>
  <c r="W16" i="2" s="1"/>
  <c r="A16" i="2"/>
  <c r="Z16" i="2" s="1"/>
  <c r="V15" i="2"/>
  <c r="U15" i="2"/>
  <c r="S15" i="2"/>
  <c r="R15" i="2"/>
  <c r="H15" i="2"/>
  <c r="E15" i="2"/>
  <c r="D15" i="2"/>
  <c r="Y15" i="2" s="1"/>
  <c r="C15" i="2"/>
  <c r="X15" i="2" s="1"/>
  <c r="B15" i="2"/>
  <c r="W15" i="2" s="1"/>
  <c r="A15" i="2"/>
  <c r="Z15" i="2" s="1"/>
  <c r="V14" i="2"/>
  <c r="U14" i="2"/>
  <c r="S14" i="2"/>
  <c r="R14" i="2"/>
  <c r="H14" i="2"/>
  <c r="E14" i="2"/>
  <c r="D14" i="2"/>
  <c r="Y14" i="2" s="1"/>
  <c r="C14" i="2"/>
  <c r="X14" i="2" s="1"/>
  <c r="B14" i="2"/>
  <c r="W14" i="2" s="1"/>
  <c r="A14" i="2"/>
  <c r="Z14" i="2" s="1"/>
  <c r="V13" i="2"/>
  <c r="U13" i="2"/>
  <c r="S13" i="2"/>
  <c r="R13" i="2"/>
  <c r="H13" i="2"/>
  <c r="E13" i="2"/>
  <c r="D13" i="2"/>
  <c r="Y13" i="2" s="1"/>
  <c r="C13" i="2"/>
  <c r="X13" i="2" s="1"/>
  <c r="B13" i="2"/>
  <c r="W13" i="2" s="1"/>
  <c r="A13" i="2"/>
  <c r="Z13" i="2" s="1"/>
  <c r="V12" i="2"/>
  <c r="U12" i="2"/>
  <c r="S12" i="2"/>
  <c r="R12" i="2"/>
  <c r="H12" i="2"/>
  <c r="E12" i="2"/>
  <c r="D12" i="2"/>
  <c r="Y12" i="2" s="1"/>
  <c r="C12" i="2"/>
  <c r="X12" i="2" s="1"/>
  <c r="B12" i="2"/>
  <c r="W12" i="2" s="1"/>
  <c r="A12" i="2"/>
  <c r="Z12" i="2" s="1"/>
  <c r="V11" i="2"/>
  <c r="U11" i="2"/>
  <c r="S11" i="2"/>
  <c r="R11" i="2"/>
  <c r="H11" i="2"/>
  <c r="E11" i="2"/>
  <c r="D11" i="2"/>
  <c r="Y11" i="2" s="1"/>
  <c r="C11" i="2"/>
  <c r="X11" i="2" s="1"/>
  <c r="B11" i="2"/>
  <c r="W11" i="2" s="1"/>
  <c r="A11" i="2"/>
  <c r="Z11" i="2" s="1"/>
  <c r="V10" i="2"/>
  <c r="U10" i="2"/>
  <c r="S10" i="2"/>
  <c r="R10" i="2"/>
  <c r="H10" i="2"/>
  <c r="E10" i="2"/>
  <c r="D10" i="2"/>
  <c r="Y10" i="2" s="1"/>
  <c r="C10" i="2"/>
  <c r="X10" i="2" s="1"/>
  <c r="B10" i="2"/>
  <c r="W10" i="2" s="1"/>
  <c r="A10" i="2"/>
  <c r="Z10" i="2" s="1"/>
  <c r="V9" i="2"/>
  <c r="U9" i="2"/>
  <c r="S9" i="2"/>
  <c r="R9" i="2"/>
  <c r="H9" i="2"/>
  <c r="E9" i="2"/>
  <c r="D9" i="2"/>
  <c r="Y9" i="2" s="1"/>
  <c r="C9" i="2"/>
  <c r="X9" i="2" s="1"/>
  <c r="B9" i="2"/>
  <c r="W9" i="2" s="1"/>
  <c r="A9" i="2"/>
  <c r="Z9" i="2" s="1"/>
  <c r="V8" i="2"/>
  <c r="U8" i="2"/>
  <c r="S8" i="2"/>
  <c r="R8" i="2"/>
  <c r="H8" i="2"/>
  <c r="E8" i="2"/>
  <c r="D8" i="2"/>
  <c r="Y8" i="2" s="1"/>
  <c r="C8" i="2"/>
  <c r="X8" i="2" s="1"/>
  <c r="B8" i="2"/>
  <c r="W8" i="2" s="1"/>
  <c r="A8" i="2"/>
  <c r="Z8" i="2" s="1"/>
  <c r="V7" i="2"/>
  <c r="U7" i="2"/>
  <c r="S7" i="2"/>
  <c r="R7" i="2"/>
  <c r="H7" i="2"/>
  <c r="E7" i="2"/>
  <c r="D7" i="2"/>
  <c r="Y7" i="2" s="1"/>
  <c r="C7" i="2"/>
  <c r="X7" i="2" s="1"/>
  <c r="B7" i="2"/>
  <c r="W7" i="2" s="1"/>
  <c r="A7" i="2"/>
  <c r="Z7" i="2" s="1"/>
  <c r="Y6" i="2"/>
  <c r="V6" i="2"/>
  <c r="U6" i="2"/>
  <c r="S6" i="2"/>
  <c r="R6" i="2"/>
  <c r="H6" i="2"/>
  <c r="E6" i="2"/>
  <c r="D6" i="2"/>
  <c r="C6" i="2"/>
  <c r="X6" i="2" s="1"/>
  <c r="B6" i="2"/>
  <c r="W6" i="2" s="1"/>
  <c r="A6" i="2"/>
  <c r="Z6" i="2" s="1"/>
  <c r="Q56" i="2"/>
  <c r="Q55" i="2"/>
  <c r="Q54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T34" i="2"/>
  <c r="Q34" i="2"/>
  <c r="T32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T15" i="2"/>
  <c r="Q15" i="2"/>
  <c r="T14" i="2"/>
  <c r="Q14" i="2"/>
  <c r="T13" i="2"/>
  <c r="Q13" i="2"/>
  <c r="T12" i="2"/>
  <c r="Q12" i="2"/>
  <c r="T11" i="2"/>
  <c r="Q11" i="2"/>
  <c r="T10" i="2"/>
  <c r="Q10" i="2"/>
  <c r="T9" i="2"/>
  <c r="Q9" i="2"/>
  <c r="T8" i="2"/>
  <c r="Q8" i="2"/>
  <c r="T7" i="2"/>
  <c r="Q7" i="2"/>
  <c r="T6" i="2"/>
  <c r="Q6" i="2"/>
  <c r="T16" i="2" l="1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Q33" i="2"/>
  <c r="T33" i="2"/>
  <c r="Q35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4" i="2"/>
  <c r="T55" i="2"/>
  <c r="Q57" i="2"/>
  <c r="Q58" i="2"/>
  <c r="Q59" i="2"/>
  <c r="Q60" i="2"/>
  <c r="Q61" i="2"/>
  <c r="Q62" i="2"/>
  <c r="Q63" i="2"/>
  <c r="Q64" i="2"/>
  <c r="Q65" i="2"/>
  <c r="Q66" i="2"/>
  <c r="Q67" i="2"/>
  <c r="Q68" i="2"/>
  <c r="Q70" i="2"/>
  <c r="T57" i="2"/>
  <c r="T58" i="2"/>
  <c r="T59" i="2"/>
  <c r="T60" i="2"/>
  <c r="T61" i="2"/>
  <c r="T62" i="2"/>
  <c r="T63" i="2"/>
  <c r="T64" i="2"/>
  <c r="T65" i="2"/>
  <c r="T66" i="2"/>
  <c r="T67" i="2"/>
  <c r="T68" i="2"/>
  <c r="T70" i="2"/>
  <c r="T56" i="2"/>
</calcChain>
</file>

<file path=xl/sharedStrings.xml><?xml version="1.0" encoding="utf-8"?>
<sst xmlns="http://schemas.openxmlformats.org/spreadsheetml/2006/main" count="656" uniqueCount="76">
  <si>
    <t xml:space="preserve">  第34表 中学校卒業後の状況</t>
  </si>
  <si>
    <t>（単位：人）</t>
  </si>
  <si>
    <t>年    次</t>
    <phoneticPr fontId="4"/>
  </si>
  <si>
    <t>卒業者総数</t>
    <phoneticPr fontId="4"/>
  </si>
  <si>
    <t>高等学校等進学者</t>
  </si>
  <si>
    <t>専修学校等進学者・入学者</t>
  </si>
  <si>
    <t>(再掲) 高等課程進学者</t>
  </si>
  <si>
    <t>就  職  者</t>
    <phoneticPr fontId="4"/>
  </si>
  <si>
    <t>左記以外の者</t>
    <rPh sb="0" eb="6">
      <t>サキイガイノモノ</t>
    </rPh>
    <phoneticPr fontId="4"/>
  </si>
  <si>
    <t>年    次</t>
    <phoneticPr fontId="4"/>
  </si>
  <si>
    <t>計</t>
  </si>
  <si>
    <t>男</t>
    <rPh sb="0" eb="1">
      <t>ダンシ</t>
    </rPh>
    <phoneticPr fontId="4"/>
  </si>
  <si>
    <t>女</t>
    <rPh sb="0" eb="1">
      <t>ジョシ</t>
    </rPh>
    <phoneticPr fontId="4"/>
  </si>
  <si>
    <t>昭和</t>
  </si>
  <si>
    <t>年３月</t>
    <phoneticPr fontId="4"/>
  </si>
  <si>
    <t>…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</si>
  <si>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</si>
  <si>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</si>
  <si>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</si>
  <si>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</si>
  <si>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</si>
  <si>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</si>
  <si>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</si>
  <si>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</si>
  <si>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</si>
  <si>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</si>
  <si>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</si>
  <si>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</si>
  <si>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</si>
  <si>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</si>
  <si>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</si>
  <si>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</si>
  <si>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</si>
  <si>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</si>
  <si>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</si>
  <si>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</si>
  <si>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</si>
  <si>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</si>
  <si>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</si>
  <si>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</si>
  <si>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</si>
  <si>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</si>
  <si>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</si>
  <si>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</si>
  <si>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</si>
  <si>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</si>
  <si>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</si>
  <si>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</si>
  <si>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</si>
  <si>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</si>
  <si>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</si>
  <si>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</si>
  <si>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</si>
  <si>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平成</t>
  </si>
  <si>
    <t>元</t>
  </si>
  <si>
    <t>年３月</t>
    <phoneticPr fontId="4"/>
  </si>
  <si>
    <t>2</t>
  </si>
  <si>
    <t>3</t>
  </si>
  <si>
    <t>4</t>
  </si>
  <si>
    <t>5</t>
  </si>
  <si>
    <t>6</t>
  </si>
  <si>
    <t>7</t>
  </si>
  <si>
    <t>8</t>
  </si>
  <si>
    <t/>
  </si>
  <si>
    <t xml:space="preserve">  第34表 中学校卒業後の状況（つづき）</t>
  </si>
  <si>
    <t>（単位：人・％）</t>
  </si>
  <si>
    <t>不詳・死亡</t>
    <phoneticPr fontId="4"/>
  </si>
  <si>
    <t>（ 再    掲 ）</t>
    <phoneticPr fontId="4"/>
  </si>
  <si>
    <t>（ 再 々 掲 ）</t>
    <phoneticPr fontId="4"/>
  </si>
  <si>
    <t>高等学校等進学率</t>
  </si>
  <si>
    <t>就  職  率</t>
    <phoneticPr fontId="4"/>
  </si>
  <si>
    <t>高等学校等進学者の
うち就職している者</t>
    <phoneticPr fontId="4"/>
  </si>
  <si>
    <t>専修学校等進学者･入学者
のうち就職している者</t>
    <phoneticPr fontId="4"/>
  </si>
  <si>
    <t>専修学校高等課程進学者
のうち就職している者</t>
    <phoneticPr fontId="4"/>
  </si>
  <si>
    <t>-</t>
  </si>
  <si>
    <t>年３月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</si>
</sst>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\-"/>
    <numFmt numFmtId="177" formatCode="#,##0.0;\-#,##0.0;\-"/>
    <numFmt numFmtId="178" formatCode="#,##0.0;\-#,##0.0"/>
  </numFmts>
  <fonts count="7" x14ac:knownFonts="1"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37" fontId="0" fillId="0" borderId="0"/>
  </cellStyleXfs>
  <cellXfs count="111">
    <xf numFmtId="37" fontId="0" fillId="0" borderId="0" xfId="0"/>
    <xf numFmtId="37" fontId="1" fillId="0" borderId="0" xfId="0" applyFont="1" applyAlignment="1" applyProtection="1">
      <alignment horizontal="left" vertical="center"/>
    </xf>
    <xf numFmtId="37" fontId="1" fillId="0" borderId="0" xfId="0" applyFont="1" applyAlignment="1">
      <alignment vertical="center"/>
    </xf>
    <xf numFmtId="37" fontId="1" fillId="0" borderId="0" xfId="0" applyFont="1" applyAlignment="1" applyProtection="1">
      <alignment horizontal="center" vertical="center"/>
    </xf>
    <xf numFmtId="37" fontId="1" fillId="0" borderId="0" xfId="0" applyFont="1" applyAlignment="1">
      <alignment horizontal="right" vertical="center"/>
    </xf>
    <xf numFmtId="37" fontId="1" fillId="0" borderId="0" xfId="0" applyFont="1" applyAlignment="1">
      <alignment horizontal="center" vertical="center"/>
    </xf>
    <xf numFmtId="37" fontId="1" fillId="0" borderId="0" xfId="0" applyFont="1" applyAlignment="1">
      <alignment horizontal="left" vertical="center"/>
    </xf>
    <xf numFmtId="37" fontId="3" fillId="0" borderId="0" xfId="0" applyFont="1" applyAlignment="1" applyProtection="1">
      <alignment horizontal="center" vertical="center"/>
    </xf>
    <xf numFmtId="37" fontId="3" fillId="0" borderId="0" xfId="0" applyFont="1" applyAlignment="1">
      <alignment horizontal="centerContinuous" vertical="center"/>
    </xf>
    <xf numFmtId="37" fontId="3" fillId="0" borderId="0" xfId="0" applyFont="1" applyAlignment="1" applyProtection="1">
      <alignment horizontal="centerContinuous" vertical="center"/>
    </xf>
    <xf numFmtId="37" fontId="3" fillId="0" borderId="0" xfId="0" applyFont="1" applyAlignment="1" applyProtection="1">
      <alignment horizontal="right" vertical="center"/>
    </xf>
    <xf numFmtId="37" fontId="3" fillId="0" borderId="0" xfId="0" applyFont="1" applyAlignment="1">
      <alignment vertical="center"/>
    </xf>
    <xf numFmtId="37" fontId="3" fillId="0" borderId="8" xfId="0" applyFont="1" applyBorder="1" applyAlignment="1">
      <alignment horizontal="center" vertical="center"/>
    </xf>
    <xf numFmtId="37" fontId="3" fillId="0" borderId="9" xfId="0" applyFont="1" applyBorder="1" applyAlignment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37" fontId="3" fillId="0" borderId="0" xfId="0" applyFont="1" applyAlignment="1">
      <alignment horizontal="right" vertical="center"/>
    </xf>
    <xf numFmtId="37" fontId="3" fillId="0" borderId="11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37" fontId="3" fillId="0" borderId="12" xfId="0" applyFont="1" applyBorder="1" applyAlignment="1">
      <alignment horizontal="right" vertical="center"/>
    </xf>
    <xf numFmtId="37" fontId="3" fillId="0" borderId="0" xfId="0" applyFont="1" applyAlignment="1">
      <alignment horizontal="center" vertical="center"/>
    </xf>
    <xf numFmtId="37" fontId="3" fillId="0" borderId="0" xfId="0" applyFont="1" applyAlignment="1">
      <alignment horizontal="left" vertical="center"/>
    </xf>
    <xf numFmtId="37" fontId="3" fillId="0" borderId="11" xfId="0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37" fontId="3" fillId="0" borderId="0" xfId="0" applyFont="1" applyBorder="1" applyAlignment="1">
      <alignment vertical="center"/>
    </xf>
    <xf numFmtId="37" fontId="3" fillId="0" borderId="0" xfId="0" applyFont="1" applyBorder="1" applyAlignment="1" applyProtection="1">
      <alignment horizontal="center" vertical="center"/>
    </xf>
    <xf numFmtId="37" fontId="3" fillId="0" borderId="11" xfId="0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>
      <alignment vertical="center"/>
    </xf>
    <xf numFmtId="37" fontId="3" fillId="0" borderId="0" xfId="0" applyFont="1" applyBorder="1" applyAlignment="1">
      <alignment horizontal="center" vertical="center"/>
    </xf>
    <xf numFmtId="37" fontId="3" fillId="0" borderId="0" xfId="0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right" vertical="center"/>
    </xf>
    <xf numFmtId="37" fontId="5" fillId="0" borderId="0" xfId="0" applyFont="1" applyBorder="1" applyAlignment="1">
      <alignment vertical="center"/>
    </xf>
    <xf numFmtId="37" fontId="5" fillId="0" borderId="13" xfId="0" applyFont="1" applyFill="1" applyBorder="1" applyAlignment="1">
      <alignment vertical="center"/>
    </xf>
    <xf numFmtId="37" fontId="5" fillId="0" borderId="14" xfId="0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37" fontId="5" fillId="0" borderId="15" xfId="0" applyFont="1" applyFill="1" applyBorder="1" applyAlignment="1">
      <alignment horizontal="right" vertical="center"/>
    </xf>
    <xf numFmtId="37" fontId="5" fillId="0" borderId="13" xfId="0" applyFont="1" applyFill="1" applyBorder="1" applyAlignment="1">
      <alignment horizontal="center" vertical="center"/>
    </xf>
    <xf numFmtId="37" fontId="5" fillId="0" borderId="13" xfId="0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>
      <alignment vertical="center"/>
    </xf>
    <xf numFmtId="37" fontId="6" fillId="0" borderId="0" xfId="0" applyFont="1" applyAlignment="1" applyProtection="1">
      <alignment vertical="center"/>
      <protection locked="0"/>
    </xf>
    <xf numFmtId="37" fontId="3" fillId="0" borderId="0" xfId="0" applyFont="1" applyAlignment="1" applyProtection="1">
      <alignment vertical="center"/>
      <protection locked="0"/>
    </xf>
    <xf numFmtId="37" fontId="1" fillId="0" borderId="0" xfId="0" applyFont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177" fontId="3" fillId="0" borderId="11" xfId="0" applyNumberFormat="1" applyFont="1" applyBorder="1" applyAlignment="1" applyProtection="1">
      <alignment horizontal="right" vertical="center"/>
    </xf>
    <xf numFmtId="37" fontId="3" fillId="0" borderId="0" xfId="0" applyFont="1" applyAlignment="1" applyProtection="1">
      <alignment horizontal="left" vertical="center"/>
    </xf>
    <xf numFmtId="0" fontId="3" fillId="0" borderId="0" xfId="0" applyNumberFormat="1" applyFont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horizontal="center"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1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37" fontId="5" fillId="0" borderId="13" xfId="0" applyFont="1" applyFill="1" applyBorder="1" applyAlignment="1" applyProtection="1">
      <alignment horizontal="center" vertical="center"/>
    </xf>
    <xf numFmtId="37" fontId="5" fillId="0" borderId="14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 applyProtection="1">
      <alignment horizontal="right" vertical="center"/>
      <protection locked="0"/>
    </xf>
    <xf numFmtId="177" fontId="5" fillId="0" borderId="13" xfId="0" applyNumberFormat="1" applyFont="1" applyFill="1" applyBorder="1" applyAlignment="1" applyProtection="1">
      <alignment horizontal="right" vertical="center"/>
    </xf>
    <xf numFmtId="177" fontId="5" fillId="0" borderId="14" xfId="0" applyNumberFormat="1" applyFont="1" applyFill="1" applyBorder="1" applyAlignment="1" applyProtection="1">
      <alignment horizontal="right" vertical="center"/>
    </xf>
    <xf numFmtId="37" fontId="5" fillId="0" borderId="13" xfId="0" applyFont="1" applyFill="1" applyBorder="1" applyAlignment="1" applyProtection="1">
      <alignment horizontal="right" vertical="center"/>
    </xf>
    <xf numFmtId="0" fontId="5" fillId="0" borderId="13" xfId="0" applyNumberFormat="1" applyFont="1" applyFill="1" applyBorder="1" applyAlignment="1" applyProtection="1">
      <alignment vertical="center"/>
    </xf>
    <xf numFmtId="37" fontId="3" fillId="0" borderId="0" xfId="0" applyFont="1" applyAlignment="1" applyProtection="1">
      <alignment horizontal="right" vertical="center"/>
      <protection locked="0"/>
    </xf>
    <xf numFmtId="178" fontId="3" fillId="0" borderId="0" xfId="0" applyNumberFormat="1" applyFont="1" applyAlignment="1" applyProtection="1">
      <alignment horizontal="right" vertical="center"/>
    </xf>
    <xf numFmtId="37" fontId="3" fillId="0" borderId="0" xfId="0" applyFont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37" fontId="3" fillId="2" borderId="0" xfId="0" applyFont="1" applyFill="1" applyBorder="1" applyAlignment="1">
      <alignment vertical="center"/>
    </xf>
    <xf numFmtId="37" fontId="3" fillId="2" borderId="0" xfId="0" applyFont="1" applyFill="1" applyBorder="1" applyAlignment="1" applyProtection="1">
      <alignment horizontal="center" vertical="center"/>
    </xf>
    <xf numFmtId="37" fontId="3" fillId="2" borderId="11" xfId="0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>
      <alignment vertical="center"/>
    </xf>
    <xf numFmtId="37" fontId="3" fillId="2" borderId="12" xfId="0" applyFont="1" applyFill="1" applyBorder="1" applyAlignment="1">
      <alignment horizontal="right" vertical="center"/>
    </xf>
    <xf numFmtId="37" fontId="3" fillId="2" borderId="0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left" vertical="center"/>
    </xf>
    <xf numFmtId="37" fontId="3" fillId="2" borderId="0" xfId="0" applyFont="1" applyFill="1" applyAlignment="1">
      <alignment vertical="center"/>
    </xf>
    <xf numFmtId="37" fontId="5" fillId="2" borderId="0" xfId="0" applyFont="1" applyFill="1" applyBorder="1" applyAlignment="1">
      <alignment vertical="center"/>
    </xf>
    <xf numFmtId="37" fontId="3" fillId="0" borderId="3" xfId="0" applyFont="1" applyBorder="1" applyAlignment="1">
      <alignment horizontal="center" vertical="center"/>
    </xf>
    <xf numFmtId="37" fontId="3" fillId="0" borderId="4" xfId="0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3" fillId="0" borderId="6" xfId="0" applyFont="1" applyBorder="1" applyAlignment="1">
      <alignment horizontal="center" vertical="center"/>
    </xf>
    <xf numFmtId="37" fontId="3" fillId="0" borderId="1" xfId="0" applyFont="1" applyBorder="1" applyAlignment="1">
      <alignment horizontal="center" vertical="center"/>
    </xf>
    <xf numFmtId="37" fontId="3" fillId="0" borderId="10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3" fillId="0" borderId="2" xfId="0" applyFont="1" applyBorder="1" applyAlignment="1">
      <alignment horizontal="center" vertical="center"/>
    </xf>
    <xf numFmtId="37" fontId="3" fillId="0" borderId="8" xfId="0" applyFont="1" applyBorder="1" applyAlignment="1">
      <alignment horizontal="center" vertical="center"/>
    </xf>
    <xf numFmtId="37" fontId="3" fillId="0" borderId="6" xfId="0" applyFont="1" applyBorder="1" applyAlignment="1" applyProtection="1">
      <alignment horizontal="center" vertical="center"/>
    </xf>
    <xf numFmtId="37" fontId="0" fillId="0" borderId="1" xfId="0" applyFont="1" applyBorder="1" applyAlignment="1">
      <alignment horizontal="center" vertical="center"/>
    </xf>
    <xf numFmtId="37" fontId="0" fillId="0" borderId="12" xfId="0" applyFont="1" applyBorder="1" applyAlignment="1">
      <alignment horizontal="center" vertical="center"/>
    </xf>
    <xf numFmtId="37" fontId="0" fillId="0" borderId="0" xfId="0" applyFont="1" applyAlignment="1">
      <alignment horizontal="center" vertical="center"/>
    </xf>
    <xf numFmtId="37" fontId="0" fillId="0" borderId="10" xfId="0" applyFont="1" applyBorder="1" applyAlignment="1">
      <alignment horizontal="center" vertical="center"/>
    </xf>
    <xf numFmtId="37" fontId="0" fillId="0" borderId="7" xfId="0" applyFont="1" applyBorder="1" applyAlignment="1">
      <alignment horizontal="center" vertical="center"/>
    </xf>
    <xf numFmtId="37" fontId="3" fillId="0" borderId="16" xfId="0" applyFont="1" applyBorder="1" applyAlignment="1">
      <alignment horizontal="center" vertical="center" wrapText="1"/>
    </xf>
    <xf numFmtId="37" fontId="0" fillId="0" borderId="17" xfId="0" applyFont="1" applyBorder="1" applyAlignment="1">
      <alignment horizontal="center" vertical="center" wrapText="1"/>
    </xf>
    <xf numFmtId="37" fontId="0" fillId="0" borderId="18" xfId="0" applyFont="1" applyBorder="1" applyAlignment="1">
      <alignment horizontal="center" vertical="center" wrapText="1"/>
    </xf>
    <xf numFmtId="37" fontId="0" fillId="0" borderId="2" xfId="0" applyFont="1" applyBorder="1" applyAlignment="1">
      <alignment horizontal="center" vertical="center"/>
    </xf>
    <xf numFmtId="37" fontId="0" fillId="0" borderId="11" xfId="0" applyFont="1" applyBorder="1" applyAlignment="1">
      <alignment horizontal="center" vertical="center"/>
    </xf>
    <xf numFmtId="37" fontId="0" fillId="0" borderId="8" xfId="0" applyFont="1" applyBorder="1" applyAlignment="1">
      <alignment horizontal="center" vertical="center"/>
    </xf>
    <xf numFmtId="37" fontId="0" fillId="0" borderId="4" xfId="0" applyFont="1" applyBorder="1" applyAlignment="1">
      <alignment horizontal="center" vertical="center"/>
    </xf>
    <xf numFmtId="37" fontId="0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Z78"/>
  <sheetViews>
    <sheetView showGridLines="0" tabSelected="1" defaultGridColor="0" colorId="22" zoomScaleNormal="100" zoomScaleSheetLayoutView="150" workbookViewId="0"/>
  </sheetViews>
  <sheetFormatPr defaultColWidth="10.7109375" defaultRowHeight="11.25" x14ac:dyDescent="0.15"/>
  <cols>
    <col min="1" max="1" width="5.140625" style="7" bestFit="1" customWidth="1"/>
    <col min="2" max="2" width="4.7109375" style="11" bestFit="1" customWidth="1"/>
    <col min="3" max="3" width="3.42578125" style="7" bestFit="1" customWidth="1"/>
    <col min="4" max="4" width="6.42578125" style="11" bestFit="1" customWidth="1"/>
    <col min="5" max="22" width="8.5703125" style="11" customWidth="1"/>
    <col min="23" max="23" width="4.7109375" style="15" customWidth="1"/>
    <col min="24" max="24" width="4.140625" style="20" bestFit="1" customWidth="1"/>
    <col min="25" max="25" width="6.42578125" style="21" bestFit="1" customWidth="1"/>
    <col min="26" max="26" width="6.140625" style="7" bestFit="1" customWidth="1"/>
    <col min="27" max="16384" width="10.7109375" style="11"/>
  </cols>
  <sheetData>
    <row r="1" spans="1:26" s="2" customFormat="1" ht="13.5" x14ac:dyDescent="0.15">
      <c r="A1" s="1" t="s">
        <v>0</v>
      </c>
      <c r="C1" s="3"/>
      <c r="W1" s="4"/>
      <c r="X1" s="5"/>
      <c r="Y1" s="6"/>
      <c r="Z1" s="3"/>
    </row>
    <row r="2" spans="1:26" ht="12" thickBot="1" x14ac:dyDescent="0.2"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 t="s">
        <v>1</v>
      </c>
    </row>
    <row r="3" spans="1:26" ht="24" customHeight="1" x14ac:dyDescent="0.15">
      <c r="A3" s="92" t="s">
        <v>2</v>
      </c>
      <c r="B3" s="92"/>
      <c r="C3" s="92"/>
      <c r="D3" s="95"/>
      <c r="E3" s="88" t="s">
        <v>3</v>
      </c>
      <c r="F3" s="89"/>
      <c r="G3" s="90"/>
      <c r="H3" s="88" t="s">
        <v>4</v>
      </c>
      <c r="I3" s="89"/>
      <c r="J3" s="90"/>
      <c r="K3" s="88" t="s">
        <v>5</v>
      </c>
      <c r="L3" s="89"/>
      <c r="M3" s="90"/>
      <c r="N3" s="88" t="s">
        <v>6</v>
      </c>
      <c r="O3" s="89"/>
      <c r="P3" s="90"/>
      <c r="Q3" s="88" t="s">
        <v>7</v>
      </c>
      <c r="R3" s="89"/>
      <c r="S3" s="90"/>
      <c r="T3" s="88" t="s">
        <v>8</v>
      </c>
      <c r="U3" s="89"/>
      <c r="V3" s="90"/>
      <c r="W3" s="91" t="s">
        <v>9</v>
      </c>
      <c r="X3" s="92"/>
      <c r="Y3" s="92"/>
      <c r="Z3" s="92"/>
    </row>
    <row r="4" spans="1:26" ht="24" customHeight="1" x14ac:dyDescent="0.15">
      <c r="A4" s="94"/>
      <c r="B4" s="94"/>
      <c r="C4" s="94"/>
      <c r="D4" s="96"/>
      <c r="E4" s="12" t="s">
        <v>10</v>
      </c>
      <c r="F4" s="12" t="s">
        <v>11</v>
      </c>
      <c r="G4" s="12" t="s">
        <v>12</v>
      </c>
      <c r="H4" s="12" t="s">
        <v>10</v>
      </c>
      <c r="I4" s="12" t="s">
        <v>11</v>
      </c>
      <c r="J4" s="12" t="s">
        <v>12</v>
      </c>
      <c r="K4" s="12" t="s">
        <v>10</v>
      </c>
      <c r="L4" s="12" t="s">
        <v>11</v>
      </c>
      <c r="M4" s="12" t="s">
        <v>12</v>
      </c>
      <c r="N4" s="13" t="s">
        <v>10</v>
      </c>
      <c r="O4" s="12" t="s">
        <v>11</v>
      </c>
      <c r="P4" s="12" t="s">
        <v>12</v>
      </c>
      <c r="Q4" s="12" t="s">
        <v>10</v>
      </c>
      <c r="R4" s="12" t="s">
        <v>11</v>
      </c>
      <c r="S4" s="12" t="s">
        <v>12</v>
      </c>
      <c r="T4" s="12" t="s">
        <v>10</v>
      </c>
      <c r="U4" s="12" t="s">
        <v>11</v>
      </c>
      <c r="V4" s="12" t="s">
        <v>12</v>
      </c>
      <c r="W4" s="93"/>
      <c r="X4" s="94"/>
      <c r="Y4" s="94"/>
      <c r="Z4" s="94"/>
    </row>
    <row r="5" spans="1:26" ht="12" customHeight="1" x14ac:dyDescent="0.15">
      <c r="A5" s="14">
        <v>1950</v>
      </c>
      <c r="B5" s="15" t="s">
        <v>13</v>
      </c>
      <c r="C5" s="7">
        <v>25</v>
      </c>
      <c r="D5" s="16" t="s">
        <v>14</v>
      </c>
      <c r="E5" s="17">
        <v>18523</v>
      </c>
      <c r="F5" s="18">
        <v>9246</v>
      </c>
      <c r="G5" s="18">
        <v>9277</v>
      </c>
      <c r="H5" s="17">
        <v>9186</v>
      </c>
      <c r="I5" s="18">
        <v>4901</v>
      </c>
      <c r="J5" s="18">
        <v>4285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>
        <v>7078</v>
      </c>
      <c r="R5" s="18">
        <v>3528</v>
      </c>
      <c r="S5" s="18">
        <v>3550</v>
      </c>
      <c r="T5" s="17">
        <v>1861</v>
      </c>
      <c r="U5" s="18">
        <v>658</v>
      </c>
      <c r="V5" s="18">
        <v>1203</v>
      </c>
      <c r="W5" s="19" t="s">
        <v>13</v>
      </c>
      <c r="X5" s="20">
        <v>25</v>
      </c>
      <c r="Y5" s="21" t="s">
        <v>75</v>
      </c>
      <c r="Z5" s="14">
        <v>1950</v>
      </c>
    </row>
    <row r="6" spans="1:26" ht="12" customHeight="1" x14ac:dyDescent="0.15">
      <c r="A6" s="14">
        <v>1951</v>
      </c>
      <c r="B6" s="15"/>
      <c r="C6" s="7">
        <v>26</v>
      </c>
      <c r="D6" s="16"/>
      <c r="E6" s="17">
        <v>20448</v>
      </c>
      <c r="F6" s="18">
        <v>10283</v>
      </c>
      <c r="G6" s="18">
        <v>10165</v>
      </c>
      <c r="H6" s="17">
        <v>10919</v>
      </c>
      <c r="I6" s="18">
        <v>5882</v>
      </c>
      <c r="J6" s="18">
        <v>5037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  <c r="P6" s="17" t="s">
        <v>15</v>
      </c>
      <c r="Q6" s="17">
        <v>7789</v>
      </c>
      <c r="R6" s="18">
        <v>3803</v>
      </c>
      <c r="S6" s="18">
        <v>3986</v>
      </c>
      <c r="T6" s="17">
        <v>1499</v>
      </c>
      <c r="U6" s="18">
        <v>501</v>
      </c>
      <c r="V6" s="18">
        <v>998</v>
      </c>
      <c r="W6" s="19" t="s">
        <v>63</v>
      </c>
      <c r="X6" s="20">
        <v>26</v>
      </c>
      <c r="Y6" s="21" t="s">
        <v>63</v>
      </c>
      <c r="Z6" s="14">
        <v>1951</v>
      </c>
    </row>
    <row r="7" spans="1:26" ht="12" customHeight="1" x14ac:dyDescent="0.15">
      <c r="A7" s="14">
        <v>1952</v>
      </c>
      <c r="B7" s="20"/>
      <c r="C7" s="7" t="s">
        <v>16</v>
      </c>
      <c r="D7" s="22"/>
      <c r="E7" s="17">
        <v>19240</v>
      </c>
      <c r="F7" s="18">
        <v>9583</v>
      </c>
      <c r="G7" s="18">
        <v>9657</v>
      </c>
      <c r="H7" s="17">
        <v>10788</v>
      </c>
      <c r="I7" s="18">
        <v>5732</v>
      </c>
      <c r="J7" s="18">
        <v>5056</v>
      </c>
      <c r="K7" s="17" t="s">
        <v>15</v>
      </c>
      <c r="L7" s="17" t="s">
        <v>15</v>
      </c>
      <c r="M7" s="17" t="s">
        <v>15</v>
      </c>
      <c r="N7" s="17" t="s">
        <v>15</v>
      </c>
      <c r="O7" s="17" t="s">
        <v>15</v>
      </c>
      <c r="P7" s="17" t="s">
        <v>15</v>
      </c>
      <c r="Q7" s="17">
        <v>7540</v>
      </c>
      <c r="R7" s="18">
        <v>3561</v>
      </c>
      <c r="S7" s="18">
        <v>3979</v>
      </c>
      <c r="T7" s="17">
        <v>705</v>
      </c>
      <c r="U7" s="18">
        <v>190</v>
      </c>
      <c r="V7" s="18">
        <v>515</v>
      </c>
      <c r="W7" s="19" t="s">
        <v>63</v>
      </c>
      <c r="X7" s="20" t="s">
        <v>16</v>
      </c>
      <c r="Y7" s="21" t="s">
        <v>63</v>
      </c>
      <c r="Z7" s="14">
        <v>1952</v>
      </c>
    </row>
    <row r="8" spans="1:26" ht="12" customHeight="1" x14ac:dyDescent="0.15">
      <c r="A8" s="14">
        <v>1953</v>
      </c>
      <c r="B8" s="20"/>
      <c r="C8" s="7" t="s">
        <v>17</v>
      </c>
      <c r="D8" s="22"/>
      <c r="E8" s="17">
        <v>20330</v>
      </c>
      <c r="F8" s="18">
        <v>10185</v>
      </c>
      <c r="G8" s="18">
        <v>10145</v>
      </c>
      <c r="H8" s="17">
        <v>11343</v>
      </c>
      <c r="I8" s="18">
        <v>6038</v>
      </c>
      <c r="J8" s="18">
        <v>5305</v>
      </c>
      <c r="K8" s="17" t="s">
        <v>15</v>
      </c>
      <c r="L8" s="17" t="s">
        <v>15</v>
      </c>
      <c r="M8" s="17" t="s">
        <v>15</v>
      </c>
      <c r="N8" s="17" t="s">
        <v>15</v>
      </c>
      <c r="O8" s="17" t="s">
        <v>15</v>
      </c>
      <c r="P8" s="17" t="s">
        <v>15</v>
      </c>
      <c r="Q8" s="17">
        <v>6791</v>
      </c>
      <c r="R8" s="18">
        <v>3365</v>
      </c>
      <c r="S8" s="18">
        <v>3426</v>
      </c>
      <c r="T8" s="17">
        <v>2013</v>
      </c>
      <c r="U8" s="18">
        <v>700</v>
      </c>
      <c r="V8" s="18">
        <v>1313</v>
      </c>
      <c r="W8" s="19" t="s">
        <v>63</v>
      </c>
      <c r="X8" s="20" t="s">
        <v>17</v>
      </c>
      <c r="Y8" s="21" t="s">
        <v>63</v>
      </c>
      <c r="Z8" s="14">
        <v>1953</v>
      </c>
    </row>
    <row r="9" spans="1:26" ht="12" customHeight="1" x14ac:dyDescent="0.15">
      <c r="A9" s="14">
        <v>1954</v>
      </c>
      <c r="B9" s="20"/>
      <c r="C9" s="7" t="s">
        <v>18</v>
      </c>
      <c r="D9" s="22"/>
      <c r="E9" s="17">
        <v>17763</v>
      </c>
      <c r="F9" s="18">
        <v>8892</v>
      </c>
      <c r="G9" s="18">
        <v>8871</v>
      </c>
      <c r="H9" s="17">
        <v>9462</v>
      </c>
      <c r="I9" s="18">
        <v>4966</v>
      </c>
      <c r="J9" s="18">
        <v>4496</v>
      </c>
      <c r="K9" s="17" t="s">
        <v>15</v>
      </c>
      <c r="L9" s="17" t="s">
        <v>15</v>
      </c>
      <c r="M9" s="17" t="s">
        <v>15</v>
      </c>
      <c r="N9" s="17" t="s">
        <v>15</v>
      </c>
      <c r="O9" s="17" t="s">
        <v>15</v>
      </c>
      <c r="P9" s="17" t="s">
        <v>15</v>
      </c>
      <c r="Q9" s="17">
        <v>4722</v>
      </c>
      <c r="R9" s="18">
        <v>2373</v>
      </c>
      <c r="S9" s="18">
        <v>2349</v>
      </c>
      <c r="T9" s="17">
        <v>3310</v>
      </c>
      <c r="U9" s="18">
        <v>1420</v>
      </c>
      <c r="V9" s="18">
        <v>1890</v>
      </c>
      <c r="W9" s="19" t="s">
        <v>63</v>
      </c>
      <c r="X9" s="20" t="s">
        <v>18</v>
      </c>
      <c r="Y9" s="21" t="s">
        <v>63</v>
      </c>
      <c r="Z9" s="14">
        <v>1954</v>
      </c>
    </row>
    <row r="10" spans="1:26" ht="12" customHeight="1" x14ac:dyDescent="0.15">
      <c r="A10" s="14">
        <v>1955</v>
      </c>
      <c r="B10" s="20"/>
      <c r="C10" s="7" t="s">
        <v>19</v>
      </c>
      <c r="D10" s="22"/>
      <c r="E10" s="17">
        <v>17973</v>
      </c>
      <c r="F10" s="18">
        <v>9160</v>
      </c>
      <c r="G10" s="18">
        <v>8813</v>
      </c>
      <c r="H10" s="17">
        <v>10745</v>
      </c>
      <c r="I10" s="18">
        <v>5719</v>
      </c>
      <c r="J10" s="18">
        <v>5026</v>
      </c>
      <c r="K10" s="17" t="s">
        <v>15</v>
      </c>
      <c r="L10" s="17" t="s">
        <v>15</v>
      </c>
      <c r="M10" s="17" t="s">
        <v>15</v>
      </c>
      <c r="N10" s="17" t="s">
        <v>15</v>
      </c>
      <c r="O10" s="17" t="s">
        <v>15</v>
      </c>
      <c r="P10" s="17" t="s">
        <v>15</v>
      </c>
      <c r="Q10" s="17">
        <v>6004</v>
      </c>
      <c r="R10" s="18">
        <v>2994</v>
      </c>
      <c r="S10" s="18">
        <v>3010</v>
      </c>
      <c r="T10" s="17">
        <v>1089</v>
      </c>
      <c r="U10" s="18">
        <v>370</v>
      </c>
      <c r="V10" s="18">
        <v>719</v>
      </c>
      <c r="W10" s="19" t="s">
        <v>63</v>
      </c>
      <c r="X10" s="20" t="s">
        <v>19</v>
      </c>
      <c r="Y10" s="21" t="s">
        <v>63</v>
      </c>
      <c r="Z10" s="14">
        <v>1955</v>
      </c>
    </row>
    <row r="11" spans="1:26" ht="12" customHeight="1" x14ac:dyDescent="0.15">
      <c r="A11" s="14">
        <v>1956</v>
      </c>
      <c r="B11" s="20"/>
      <c r="C11" s="7" t="s">
        <v>20</v>
      </c>
      <c r="D11" s="22"/>
      <c r="E11" s="17">
        <v>19870</v>
      </c>
      <c r="F11" s="18">
        <v>10185</v>
      </c>
      <c r="G11" s="18">
        <v>9685</v>
      </c>
      <c r="H11" s="17">
        <v>11879</v>
      </c>
      <c r="I11" s="18">
        <v>6267</v>
      </c>
      <c r="J11" s="18">
        <v>5612</v>
      </c>
      <c r="K11" s="17" t="s">
        <v>15</v>
      </c>
      <c r="L11" s="17" t="s">
        <v>15</v>
      </c>
      <c r="M11" s="17" t="s">
        <v>15</v>
      </c>
      <c r="N11" s="17" t="s">
        <v>15</v>
      </c>
      <c r="O11" s="17" t="s">
        <v>15</v>
      </c>
      <c r="P11" s="17" t="s">
        <v>15</v>
      </c>
      <c r="Q11" s="17">
        <v>6881</v>
      </c>
      <c r="R11" s="18">
        <v>3549</v>
      </c>
      <c r="S11" s="18">
        <v>3332</v>
      </c>
      <c r="T11" s="17">
        <v>1002</v>
      </c>
      <c r="U11" s="18">
        <v>315</v>
      </c>
      <c r="V11" s="18">
        <v>687</v>
      </c>
      <c r="W11" s="19" t="s">
        <v>63</v>
      </c>
      <c r="X11" s="20" t="s">
        <v>20</v>
      </c>
      <c r="Y11" s="21" t="s">
        <v>63</v>
      </c>
      <c r="Z11" s="14">
        <v>1956</v>
      </c>
    </row>
    <row r="12" spans="1:26" ht="12" customHeight="1" x14ac:dyDescent="0.15">
      <c r="A12" s="14">
        <v>1957</v>
      </c>
      <c r="B12" s="20"/>
      <c r="C12" s="7" t="s">
        <v>21</v>
      </c>
      <c r="D12" s="22"/>
      <c r="E12" s="17">
        <v>21806</v>
      </c>
      <c r="F12" s="18">
        <v>11196</v>
      </c>
      <c r="G12" s="18">
        <v>10610</v>
      </c>
      <c r="H12" s="17">
        <v>13072</v>
      </c>
      <c r="I12" s="18">
        <v>6856</v>
      </c>
      <c r="J12" s="18">
        <v>6216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>
        <v>7724</v>
      </c>
      <c r="R12" s="18">
        <v>4013</v>
      </c>
      <c r="S12" s="18">
        <v>3711</v>
      </c>
      <c r="T12" s="17">
        <v>932</v>
      </c>
      <c r="U12" s="18">
        <v>287</v>
      </c>
      <c r="V12" s="18">
        <v>645</v>
      </c>
      <c r="W12" s="19" t="s">
        <v>63</v>
      </c>
      <c r="X12" s="20" t="s">
        <v>21</v>
      </c>
      <c r="Y12" s="21" t="s">
        <v>63</v>
      </c>
      <c r="Z12" s="14">
        <v>1957</v>
      </c>
    </row>
    <row r="13" spans="1:26" ht="12" customHeight="1" x14ac:dyDescent="0.15">
      <c r="A13" s="14">
        <v>1958</v>
      </c>
      <c r="B13" s="20"/>
      <c r="C13" s="7" t="s">
        <v>22</v>
      </c>
      <c r="D13" s="22"/>
      <c r="E13" s="17">
        <v>20370</v>
      </c>
      <c r="F13" s="18">
        <v>10341</v>
      </c>
      <c r="G13" s="18">
        <v>10029</v>
      </c>
      <c r="H13" s="17">
        <v>12514</v>
      </c>
      <c r="I13" s="18">
        <v>6388</v>
      </c>
      <c r="J13" s="18">
        <v>6126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>
        <v>6813</v>
      </c>
      <c r="R13" s="18">
        <v>3593</v>
      </c>
      <c r="S13" s="18">
        <v>3220</v>
      </c>
      <c r="T13" s="17">
        <v>949</v>
      </c>
      <c r="U13" s="18">
        <v>321</v>
      </c>
      <c r="V13" s="18">
        <v>628</v>
      </c>
      <c r="W13" s="19" t="s">
        <v>63</v>
      </c>
      <c r="X13" s="20" t="s">
        <v>22</v>
      </c>
      <c r="Y13" s="21" t="s">
        <v>63</v>
      </c>
      <c r="Z13" s="14">
        <v>1958</v>
      </c>
    </row>
    <row r="14" spans="1:26" ht="12" customHeight="1" x14ac:dyDescent="0.15">
      <c r="A14" s="14">
        <v>1959</v>
      </c>
      <c r="B14" s="20"/>
      <c r="C14" s="7" t="s">
        <v>23</v>
      </c>
      <c r="D14" s="22"/>
      <c r="E14" s="17">
        <v>20240</v>
      </c>
      <c r="F14" s="18">
        <v>10187</v>
      </c>
      <c r="G14" s="18">
        <v>10053</v>
      </c>
      <c r="H14" s="17">
        <v>12880</v>
      </c>
      <c r="I14" s="18">
        <v>6479</v>
      </c>
      <c r="J14" s="18">
        <v>6401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>
        <v>6213</v>
      </c>
      <c r="R14" s="18">
        <v>3293</v>
      </c>
      <c r="S14" s="18">
        <v>2920</v>
      </c>
      <c r="T14" s="17">
        <v>1084</v>
      </c>
      <c r="U14" s="18">
        <v>372</v>
      </c>
      <c r="V14" s="18">
        <v>712</v>
      </c>
      <c r="W14" s="19" t="s">
        <v>63</v>
      </c>
      <c r="X14" s="20" t="s">
        <v>23</v>
      </c>
      <c r="Y14" s="21" t="s">
        <v>63</v>
      </c>
      <c r="Z14" s="14">
        <v>1959</v>
      </c>
    </row>
    <row r="15" spans="1:26" ht="12" customHeight="1" x14ac:dyDescent="0.15">
      <c r="A15" s="14">
        <v>1960</v>
      </c>
      <c r="B15" s="20"/>
      <c r="C15" s="7" t="s">
        <v>24</v>
      </c>
      <c r="D15" s="22"/>
      <c r="E15" s="17">
        <v>18835</v>
      </c>
      <c r="F15" s="18">
        <v>9514</v>
      </c>
      <c r="G15" s="18">
        <v>9321</v>
      </c>
      <c r="H15" s="17">
        <v>12603</v>
      </c>
      <c r="I15" s="18">
        <v>6276</v>
      </c>
      <c r="J15" s="18">
        <v>6327</v>
      </c>
      <c r="K15" s="17" t="s">
        <v>15</v>
      </c>
      <c r="L15" s="17" t="s">
        <v>15</v>
      </c>
      <c r="M15" s="17" t="s">
        <v>15</v>
      </c>
      <c r="N15" s="17" t="s">
        <v>15</v>
      </c>
      <c r="O15" s="17" t="s">
        <v>15</v>
      </c>
      <c r="P15" s="17" t="s">
        <v>15</v>
      </c>
      <c r="Q15" s="17">
        <v>5516</v>
      </c>
      <c r="R15" s="18">
        <v>2939</v>
      </c>
      <c r="S15" s="18">
        <v>2577</v>
      </c>
      <c r="T15" s="17">
        <v>637</v>
      </c>
      <c r="U15" s="18">
        <v>253</v>
      </c>
      <c r="V15" s="18">
        <v>384</v>
      </c>
      <c r="W15" s="19" t="s">
        <v>63</v>
      </c>
      <c r="X15" s="20" t="s">
        <v>24</v>
      </c>
      <c r="Y15" s="21" t="s">
        <v>63</v>
      </c>
      <c r="Z15" s="14">
        <v>1960</v>
      </c>
    </row>
    <row r="16" spans="1:26" ht="12" customHeight="1" x14ac:dyDescent="0.15">
      <c r="A16" s="14">
        <v>1961</v>
      </c>
      <c r="B16" s="20"/>
      <c r="C16" s="7" t="s">
        <v>25</v>
      </c>
      <c r="D16" s="22"/>
      <c r="E16" s="17">
        <v>14225</v>
      </c>
      <c r="F16" s="18">
        <v>7168</v>
      </c>
      <c r="G16" s="18">
        <v>7057</v>
      </c>
      <c r="H16" s="17">
        <v>9749</v>
      </c>
      <c r="I16" s="18">
        <v>4841</v>
      </c>
      <c r="J16" s="18">
        <v>4908</v>
      </c>
      <c r="K16" s="17" t="s">
        <v>15</v>
      </c>
      <c r="L16" s="17" t="s">
        <v>15</v>
      </c>
      <c r="M16" s="17" t="s">
        <v>15</v>
      </c>
      <c r="N16" s="17" t="s">
        <v>15</v>
      </c>
      <c r="O16" s="17" t="s">
        <v>15</v>
      </c>
      <c r="P16" s="17" t="s">
        <v>15</v>
      </c>
      <c r="Q16" s="17">
        <v>4104</v>
      </c>
      <c r="R16" s="18">
        <v>2166</v>
      </c>
      <c r="S16" s="18">
        <v>1938</v>
      </c>
      <c r="T16" s="17">
        <v>339</v>
      </c>
      <c r="U16" s="18">
        <v>140</v>
      </c>
      <c r="V16" s="18">
        <v>199</v>
      </c>
      <c r="W16" s="19" t="s">
        <v>63</v>
      </c>
      <c r="X16" s="20" t="s">
        <v>25</v>
      </c>
      <c r="Y16" s="21" t="s">
        <v>63</v>
      </c>
      <c r="Z16" s="14">
        <v>1961</v>
      </c>
    </row>
    <row r="17" spans="1:26" ht="12" customHeight="1" x14ac:dyDescent="0.15">
      <c r="A17" s="14">
        <v>1962</v>
      </c>
      <c r="B17" s="20"/>
      <c r="C17" s="7" t="s">
        <v>26</v>
      </c>
      <c r="D17" s="22"/>
      <c r="E17" s="17">
        <v>22205</v>
      </c>
      <c r="F17" s="18">
        <v>11310</v>
      </c>
      <c r="G17" s="18">
        <v>10895</v>
      </c>
      <c r="H17" s="17">
        <v>16024</v>
      </c>
      <c r="I17" s="18">
        <v>7962</v>
      </c>
      <c r="J17" s="18">
        <v>8062</v>
      </c>
      <c r="K17" s="17" t="s">
        <v>15</v>
      </c>
      <c r="L17" s="17" t="s">
        <v>15</v>
      </c>
      <c r="M17" s="17" t="s">
        <v>15</v>
      </c>
      <c r="N17" s="17" t="s">
        <v>15</v>
      </c>
      <c r="O17" s="17" t="s">
        <v>15</v>
      </c>
      <c r="P17" s="17" t="s">
        <v>15</v>
      </c>
      <c r="Q17" s="17">
        <v>5738</v>
      </c>
      <c r="R17" s="18">
        <v>3143</v>
      </c>
      <c r="S17" s="18">
        <v>2595</v>
      </c>
      <c r="T17" s="17">
        <v>392</v>
      </c>
      <c r="U17" s="18">
        <v>174</v>
      </c>
      <c r="V17" s="18">
        <v>218</v>
      </c>
      <c r="W17" s="19" t="s">
        <v>63</v>
      </c>
      <c r="X17" s="20" t="s">
        <v>26</v>
      </c>
      <c r="Y17" s="21" t="s">
        <v>63</v>
      </c>
      <c r="Z17" s="14">
        <v>1962</v>
      </c>
    </row>
    <row r="18" spans="1:26" ht="12" customHeight="1" x14ac:dyDescent="0.15">
      <c r="A18" s="14">
        <v>1963</v>
      </c>
      <c r="B18" s="20"/>
      <c r="C18" s="14">
        <v>38</v>
      </c>
      <c r="D18" s="22"/>
      <c r="E18" s="17">
        <v>27933</v>
      </c>
      <c r="F18" s="18">
        <v>14268</v>
      </c>
      <c r="G18" s="18">
        <v>13665</v>
      </c>
      <c r="H18" s="17">
        <v>21172</v>
      </c>
      <c r="I18" s="18">
        <v>10685</v>
      </c>
      <c r="J18" s="18">
        <v>10487</v>
      </c>
      <c r="K18" s="17" t="s">
        <v>15</v>
      </c>
      <c r="L18" s="17" t="s">
        <v>15</v>
      </c>
      <c r="M18" s="17" t="s">
        <v>15</v>
      </c>
      <c r="N18" s="17" t="s">
        <v>15</v>
      </c>
      <c r="O18" s="17" t="s">
        <v>15</v>
      </c>
      <c r="P18" s="17" t="s">
        <v>15</v>
      </c>
      <c r="Q18" s="17">
        <v>6337</v>
      </c>
      <c r="R18" s="18">
        <v>3412</v>
      </c>
      <c r="S18" s="18">
        <v>2925</v>
      </c>
      <c r="T18" s="17">
        <v>309</v>
      </c>
      <c r="U18" s="18">
        <v>126</v>
      </c>
      <c r="V18" s="18">
        <v>183</v>
      </c>
      <c r="W18" s="19" t="s">
        <v>63</v>
      </c>
      <c r="X18" s="20" t="s">
        <v>27</v>
      </c>
      <c r="Y18" s="21" t="s">
        <v>63</v>
      </c>
      <c r="Z18" s="14">
        <v>1963</v>
      </c>
    </row>
    <row r="19" spans="1:26" ht="12" customHeight="1" x14ac:dyDescent="0.15">
      <c r="A19" s="14">
        <v>1964</v>
      </c>
      <c r="B19" s="20"/>
      <c r="C19" s="7" t="s">
        <v>28</v>
      </c>
      <c r="D19" s="22"/>
      <c r="E19" s="17">
        <v>27410</v>
      </c>
      <c r="F19" s="18">
        <v>14077</v>
      </c>
      <c r="G19" s="18">
        <v>13333</v>
      </c>
      <c r="H19" s="17">
        <v>21411</v>
      </c>
      <c r="I19" s="18">
        <v>10791</v>
      </c>
      <c r="J19" s="18">
        <v>10620</v>
      </c>
      <c r="K19" s="17" t="s">
        <v>15</v>
      </c>
      <c r="L19" s="17" t="s">
        <v>15</v>
      </c>
      <c r="M19" s="17" t="s">
        <v>15</v>
      </c>
      <c r="N19" s="17" t="s">
        <v>15</v>
      </c>
      <c r="O19" s="17" t="s">
        <v>15</v>
      </c>
      <c r="P19" s="17" t="s">
        <v>15</v>
      </c>
      <c r="Q19" s="17">
        <v>5728</v>
      </c>
      <c r="R19" s="18">
        <v>3145</v>
      </c>
      <c r="S19" s="18">
        <v>2583</v>
      </c>
      <c r="T19" s="17">
        <v>219</v>
      </c>
      <c r="U19" s="18">
        <v>115</v>
      </c>
      <c r="V19" s="18">
        <v>104</v>
      </c>
      <c r="W19" s="19" t="s">
        <v>63</v>
      </c>
      <c r="X19" s="20" t="s">
        <v>28</v>
      </c>
      <c r="Y19" s="21" t="s">
        <v>63</v>
      </c>
      <c r="Z19" s="14">
        <v>1964</v>
      </c>
    </row>
    <row r="20" spans="1:26" ht="12" customHeight="1" x14ac:dyDescent="0.15">
      <c r="A20" s="14">
        <v>1965</v>
      </c>
      <c r="B20" s="20"/>
      <c r="C20" s="7" t="s">
        <v>29</v>
      </c>
      <c r="D20" s="22"/>
      <c r="E20" s="17">
        <v>23754</v>
      </c>
      <c r="F20" s="18">
        <v>12026</v>
      </c>
      <c r="G20" s="18">
        <v>11728</v>
      </c>
      <c r="H20" s="17">
        <v>19081</v>
      </c>
      <c r="I20" s="18">
        <v>9558</v>
      </c>
      <c r="J20" s="18">
        <v>9523</v>
      </c>
      <c r="K20" s="17" t="s">
        <v>15</v>
      </c>
      <c r="L20" s="17" t="s">
        <v>15</v>
      </c>
      <c r="M20" s="17" t="s">
        <v>15</v>
      </c>
      <c r="N20" s="17" t="s">
        <v>15</v>
      </c>
      <c r="O20" s="17" t="s">
        <v>15</v>
      </c>
      <c r="P20" s="17" t="s">
        <v>15</v>
      </c>
      <c r="Q20" s="17">
        <v>4160</v>
      </c>
      <c r="R20" s="18">
        <v>2186</v>
      </c>
      <c r="S20" s="18">
        <v>1974</v>
      </c>
      <c r="T20" s="17">
        <v>469</v>
      </c>
      <c r="U20" s="18">
        <v>249</v>
      </c>
      <c r="V20" s="18">
        <v>220</v>
      </c>
      <c r="W20" s="19" t="s">
        <v>63</v>
      </c>
      <c r="X20" s="20" t="s">
        <v>29</v>
      </c>
      <c r="Y20" s="21" t="s">
        <v>63</v>
      </c>
      <c r="Z20" s="14">
        <v>1965</v>
      </c>
    </row>
    <row r="21" spans="1:26" ht="12" customHeight="1" x14ac:dyDescent="0.15">
      <c r="A21" s="14">
        <v>1966</v>
      </c>
      <c r="B21" s="20"/>
      <c r="C21" s="7" t="s">
        <v>30</v>
      </c>
      <c r="D21" s="22"/>
      <c r="E21" s="17">
        <v>21074</v>
      </c>
      <c r="F21" s="18">
        <v>10558</v>
      </c>
      <c r="G21" s="18">
        <v>10516</v>
      </c>
      <c r="H21" s="17">
        <v>17102</v>
      </c>
      <c r="I21" s="18">
        <v>8405</v>
      </c>
      <c r="J21" s="18">
        <v>8697</v>
      </c>
      <c r="K21" s="17" t="s">
        <v>15</v>
      </c>
      <c r="L21" s="17" t="s">
        <v>15</v>
      </c>
      <c r="M21" s="17" t="s">
        <v>15</v>
      </c>
      <c r="N21" s="17" t="s">
        <v>15</v>
      </c>
      <c r="O21" s="17" t="s">
        <v>15</v>
      </c>
      <c r="P21" s="17" t="s">
        <v>15</v>
      </c>
      <c r="Q21" s="17">
        <v>3570</v>
      </c>
      <c r="R21" s="18">
        <v>1926</v>
      </c>
      <c r="S21" s="18">
        <v>1644</v>
      </c>
      <c r="T21" s="17">
        <v>386</v>
      </c>
      <c r="U21" s="18">
        <v>216</v>
      </c>
      <c r="V21" s="18">
        <v>170</v>
      </c>
      <c r="W21" s="19" t="s">
        <v>63</v>
      </c>
      <c r="X21" s="20" t="s">
        <v>30</v>
      </c>
      <c r="Y21" s="21" t="s">
        <v>63</v>
      </c>
      <c r="Z21" s="14">
        <v>1966</v>
      </c>
    </row>
    <row r="22" spans="1:26" ht="12" customHeight="1" x14ac:dyDescent="0.15">
      <c r="A22" s="14">
        <v>1967</v>
      </c>
      <c r="B22" s="20"/>
      <c r="C22" s="7" t="s">
        <v>31</v>
      </c>
      <c r="D22" s="22"/>
      <c r="E22" s="17">
        <v>18648</v>
      </c>
      <c r="F22" s="18">
        <v>9398</v>
      </c>
      <c r="G22" s="18">
        <v>9250</v>
      </c>
      <c r="H22" s="17">
        <v>15581</v>
      </c>
      <c r="I22" s="18">
        <v>7699</v>
      </c>
      <c r="J22" s="18">
        <v>7882</v>
      </c>
      <c r="K22" s="17" t="s">
        <v>15</v>
      </c>
      <c r="L22" s="17" t="s">
        <v>15</v>
      </c>
      <c r="M22" s="17" t="s">
        <v>15</v>
      </c>
      <c r="N22" s="17" t="s">
        <v>15</v>
      </c>
      <c r="O22" s="17" t="s">
        <v>15</v>
      </c>
      <c r="P22" s="17" t="s">
        <v>15</v>
      </c>
      <c r="Q22" s="17">
        <v>2680</v>
      </c>
      <c r="R22" s="18">
        <v>1463</v>
      </c>
      <c r="S22" s="18">
        <v>1217</v>
      </c>
      <c r="T22" s="17">
        <v>381</v>
      </c>
      <c r="U22" s="18">
        <v>231</v>
      </c>
      <c r="V22" s="18">
        <v>150</v>
      </c>
      <c r="W22" s="19" t="s">
        <v>63</v>
      </c>
      <c r="X22" s="20" t="s">
        <v>31</v>
      </c>
      <c r="Y22" s="21" t="s">
        <v>63</v>
      </c>
      <c r="Z22" s="14">
        <v>1967</v>
      </c>
    </row>
    <row r="23" spans="1:26" ht="12" customHeight="1" x14ac:dyDescent="0.15">
      <c r="A23" s="14">
        <v>1968</v>
      </c>
      <c r="B23" s="20"/>
      <c r="C23" s="7" t="s">
        <v>32</v>
      </c>
      <c r="D23" s="22"/>
      <c r="E23" s="17">
        <v>17281</v>
      </c>
      <c r="F23" s="18">
        <v>8830</v>
      </c>
      <c r="G23" s="18">
        <v>8451</v>
      </c>
      <c r="H23" s="17">
        <v>14504</v>
      </c>
      <c r="I23" s="18">
        <v>7137</v>
      </c>
      <c r="J23" s="18">
        <v>7367</v>
      </c>
      <c r="K23" s="17" t="s">
        <v>15</v>
      </c>
      <c r="L23" s="17" t="s">
        <v>15</v>
      </c>
      <c r="M23" s="17" t="s">
        <v>15</v>
      </c>
      <c r="N23" s="17" t="s">
        <v>15</v>
      </c>
      <c r="O23" s="17" t="s">
        <v>15</v>
      </c>
      <c r="P23" s="17" t="s">
        <v>15</v>
      </c>
      <c r="Q23" s="17">
        <v>2181</v>
      </c>
      <c r="R23" s="18">
        <v>1255</v>
      </c>
      <c r="S23" s="18">
        <v>926</v>
      </c>
      <c r="T23" s="17">
        <v>581</v>
      </c>
      <c r="U23" s="18">
        <v>427</v>
      </c>
      <c r="V23" s="18">
        <v>154</v>
      </c>
      <c r="W23" s="19" t="s">
        <v>63</v>
      </c>
      <c r="X23" s="20" t="s">
        <v>32</v>
      </c>
      <c r="Y23" s="21" t="s">
        <v>63</v>
      </c>
      <c r="Z23" s="14">
        <v>1968</v>
      </c>
    </row>
    <row r="24" spans="1:26" ht="12" customHeight="1" x14ac:dyDescent="0.15">
      <c r="A24" s="14">
        <v>1969</v>
      </c>
      <c r="B24" s="20"/>
      <c r="C24" s="7" t="s">
        <v>33</v>
      </c>
      <c r="D24" s="22"/>
      <c r="E24" s="17">
        <v>16300</v>
      </c>
      <c r="F24" s="18">
        <v>8321</v>
      </c>
      <c r="G24" s="18">
        <v>7979</v>
      </c>
      <c r="H24" s="17">
        <v>14080</v>
      </c>
      <c r="I24" s="18">
        <v>6953</v>
      </c>
      <c r="J24" s="18">
        <v>7127</v>
      </c>
      <c r="K24" s="17" t="s">
        <v>15</v>
      </c>
      <c r="L24" s="17" t="s">
        <v>15</v>
      </c>
      <c r="M24" s="17" t="s">
        <v>15</v>
      </c>
      <c r="N24" s="17" t="s">
        <v>15</v>
      </c>
      <c r="O24" s="17" t="s">
        <v>15</v>
      </c>
      <c r="P24" s="17" t="s">
        <v>15</v>
      </c>
      <c r="Q24" s="17">
        <v>1842</v>
      </c>
      <c r="R24" s="18">
        <v>1071</v>
      </c>
      <c r="S24" s="18">
        <v>771</v>
      </c>
      <c r="T24" s="17">
        <v>367</v>
      </c>
      <c r="U24" s="18">
        <v>287</v>
      </c>
      <c r="V24" s="18">
        <v>80</v>
      </c>
      <c r="W24" s="19" t="s">
        <v>63</v>
      </c>
      <c r="X24" s="20" t="s">
        <v>33</v>
      </c>
      <c r="Y24" s="21" t="s">
        <v>63</v>
      </c>
      <c r="Z24" s="14">
        <v>1969</v>
      </c>
    </row>
    <row r="25" spans="1:26" ht="12" customHeight="1" x14ac:dyDescent="0.15">
      <c r="A25" s="14">
        <v>1970</v>
      </c>
      <c r="B25" s="20"/>
      <c r="C25" s="7" t="s">
        <v>34</v>
      </c>
      <c r="D25" s="22"/>
      <c r="E25" s="17">
        <v>14861</v>
      </c>
      <c r="F25" s="18">
        <v>7672</v>
      </c>
      <c r="G25" s="18">
        <v>7189</v>
      </c>
      <c r="H25" s="17">
        <v>13121</v>
      </c>
      <c r="I25" s="18">
        <v>6552</v>
      </c>
      <c r="J25" s="18">
        <v>6569</v>
      </c>
      <c r="K25" s="17" t="s">
        <v>15</v>
      </c>
      <c r="L25" s="17" t="s">
        <v>15</v>
      </c>
      <c r="M25" s="17" t="s">
        <v>15</v>
      </c>
      <c r="N25" s="17" t="s">
        <v>15</v>
      </c>
      <c r="O25" s="17" t="s">
        <v>15</v>
      </c>
      <c r="P25" s="17" t="s">
        <v>15</v>
      </c>
      <c r="Q25" s="17">
        <v>1326</v>
      </c>
      <c r="R25" s="18">
        <v>795</v>
      </c>
      <c r="S25" s="18">
        <v>531</v>
      </c>
      <c r="T25" s="17">
        <v>409</v>
      </c>
      <c r="U25" s="18">
        <v>321</v>
      </c>
      <c r="V25" s="18">
        <v>88</v>
      </c>
      <c r="W25" s="19" t="s">
        <v>63</v>
      </c>
      <c r="X25" s="20" t="s">
        <v>34</v>
      </c>
      <c r="Y25" s="21" t="s">
        <v>63</v>
      </c>
      <c r="Z25" s="14">
        <v>1970</v>
      </c>
    </row>
    <row r="26" spans="1:26" ht="12" customHeight="1" x14ac:dyDescent="0.15">
      <c r="A26" s="14">
        <v>1971</v>
      </c>
      <c r="B26" s="20"/>
      <c r="C26" s="7" t="s">
        <v>35</v>
      </c>
      <c r="D26" s="22"/>
      <c r="E26" s="17">
        <v>15144</v>
      </c>
      <c r="F26" s="18">
        <v>7744</v>
      </c>
      <c r="G26" s="18">
        <v>7400</v>
      </c>
      <c r="H26" s="17">
        <v>13730</v>
      </c>
      <c r="I26" s="18">
        <v>6793</v>
      </c>
      <c r="J26" s="18">
        <v>6937</v>
      </c>
      <c r="K26" s="17" t="s">
        <v>15</v>
      </c>
      <c r="L26" s="17" t="s">
        <v>15</v>
      </c>
      <c r="M26" s="17" t="s">
        <v>15</v>
      </c>
      <c r="N26" s="17" t="s">
        <v>15</v>
      </c>
      <c r="O26" s="17" t="s">
        <v>15</v>
      </c>
      <c r="P26" s="17" t="s">
        <v>15</v>
      </c>
      <c r="Q26" s="17">
        <v>1014</v>
      </c>
      <c r="R26" s="18">
        <v>637</v>
      </c>
      <c r="S26" s="18">
        <v>377</v>
      </c>
      <c r="T26" s="17">
        <v>390</v>
      </c>
      <c r="U26" s="18">
        <v>307</v>
      </c>
      <c r="V26" s="18">
        <v>83</v>
      </c>
      <c r="W26" s="19" t="s">
        <v>63</v>
      </c>
      <c r="X26" s="20" t="s">
        <v>35</v>
      </c>
      <c r="Y26" s="21" t="s">
        <v>63</v>
      </c>
      <c r="Z26" s="14">
        <v>1971</v>
      </c>
    </row>
    <row r="27" spans="1:26" ht="12" customHeight="1" x14ac:dyDescent="0.15">
      <c r="A27" s="14">
        <v>1972</v>
      </c>
      <c r="B27" s="20"/>
      <c r="C27" s="7" t="s">
        <v>36</v>
      </c>
      <c r="D27" s="22"/>
      <c r="E27" s="17">
        <v>14507</v>
      </c>
      <c r="F27" s="18">
        <v>7460</v>
      </c>
      <c r="G27" s="18">
        <v>7047</v>
      </c>
      <c r="H27" s="17">
        <v>13263</v>
      </c>
      <c r="I27" s="18">
        <v>6631</v>
      </c>
      <c r="J27" s="18">
        <v>6632</v>
      </c>
      <c r="K27" s="17" t="s">
        <v>15</v>
      </c>
      <c r="L27" s="17" t="s">
        <v>15</v>
      </c>
      <c r="M27" s="17" t="s">
        <v>15</v>
      </c>
      <c r="N27" s="17" t="s">
        <v>15</v>
      </c>
      <c r="O27" s="17" t="s">
        <v>15</v>
      </c>
      <c r="P27" s="17" t="s">
        <v>15</v>
      </c>
      <c r="Q27" s="17">
        <v>875</v>
      </c>
      <c r="R27" s="18">
        <v>526</v>
      </c>
      <c r="S27" s="18">
        <v>349</v>
      </c>
      <c r="T27" s="17">
        <v>368</v>
      </c>
      <c r="U27" s="18">
        <v>303</v>
      </c>
      <c r="V27" s="18">
        <v>65</v>
      </c>
      <c r="W27" s="19" t="s">
        <v>63</v>
      </c>
      <c r="X27" s="20" t="s">
        <v>36</v>
      </c>
      <c r="Y27" s="21" t="s">
        <v>63</v>
      </c>
      <c r="Z27" s="14">
        <v>1972</v>
      </c>
    </row>
    <row r="28" spans="1:26" ht="12" customHeight="1" x14ac:dyDescent="0.15">
      <c r="A28" s="14">
        <v>1973</v>
      </c>
      <c r="B28" s="20"/>
      <c r="C28" s="7" t="s">
        <v>37</v>
      </c>
      <c r="D28" s="22"/>
      <c r="E28" s="17">
        <v>13548</v>
      </c>
      <c r="F28" s="18">
        <v>6926</v>
      </c>
      <c r="G28" s="18">
        <v>6622</v>
      </c>
      <c r="H28" s="17">
        <v>12688</v>
      </c>
      <c r="I28" s="18">
        <v>6372</v>
      </c>
      <c r="J28" s="18">
        <v>6316</v>
      </c>
      <c r="K28" s="17" t="s">
        <v>15</v>
      </c>
      <c r="L28" s="17" t="s">
        <v>15</v>
      </c>
      <c r="M28" s="17" t="s">
        <v>15</v>
      </c>
      <c r="N28" s="17" t="s">
        <v>15</v>
      </c>
      <c r="O28" s="17" t="s">
        <v>15</v>
      </c>
      <c r="P28" s="17" t="s">
        <v>15</v>
      </c>
      <c r="Q28" s="17">
        <v>621</v>
      </c>
      <c r="R28" s="18">
        <v>358</v>
      </c>
      <c r="S28" s="18">
        <v>263</v>
      </c>
      <c r="T28" s="17">
        <v>235</v>
      </c>
      <c r="U28" s="18">
        <v>193</v>
      </c>
      <c r="V28" s="18">
        <v>42</v>
      </c>
      <c r="W28" s="19" t="s">
        <v>63</v>
      </c>
      <c r="X28" s="20" t="s">
        <v>37</v>
      </c>
      <c r="Y28" s="21" t="s">
        <v>63</v>
      </c>
      <c r="Z28" s="14">
        <v>1973</v>
      </c>
    </row>
    <row r="29" spans="1:26" ht="12" customHeight="1" x14ac:dyDescent="0.15">
      <c r="A29" s="14">
        <v>1974</v>
      </c>
      <c r="B29" s="20"/>
      <c r="C29" s="7" t="s">
        <v>38</v>
      </c>
      <c r="D29" s="22"/>
      <c r="E29" s="17">
        <v>15005</v>
      </c>
      <c r="F29" s="18">
        <v>7545</v>
      </c>
      <c r="G29" s="18">
        <v>7460</v>
      </c>
      <c r="H29" s="17">
        <v>14137</v>
      </c>
      <c r="I29" s="18">
        <v>6972</v>
      </c>
      <c r="J29" s="18">
        <v>7165</v>
      </c>
      <c r="K29" s="17" t="s">
        <v>15</v>
      </c>
      <c r="L29" s="17" t="s">
        <v>15</v>
      </c>
      <c r="M29" s="17" t="s">
        <v>15</v>
      </c>
      <c r="N29" s="17" t="s">
        <v>15</v>
      </c>
      <c r="O29" s="17" t="s">
        <v>15</v>
      </c>
      <c r="P29" s="17" t="s">
        <v>15</v>
      </c>
      <c r="Q29" s="17">
        <v>483</v>
      </c>
      <c r="R29" s="18">
        <v>270</v>
      </c>
      <c r="S29" s="18">
        <v>213</v>
      </c>
      <c r="T29" s="17">
        <v>377</v>
      </c>
      <c r="U29" s="18">
        <v>298</v>
      </c>
      <c r="V29" s="18">
        <v>79</v>
      </c>
      <c r="W29" s="19" t="s">
        <v>63</v>
      </c>
      <c r="X29" s="20" t="s">
        <v>38</v>
      </c>
      <c r="Y29" s="21" t="s">
        <v>63</v>
      </c>
      <c r="Z29" s="14">
        <v>1974</v>
      </c>
    </row>
    <row r="30" spans="1:26" ht="12" customHeight="1" x14ac:dyDescent="0.15">
      <c r="A30" s="14">
        <v>1975</v>
      </c>
      <c r="B30" s="20"/>
      <c r="C30" s="7" t="s">
        <v>39</v>
      </c>
      <c r="D30" s="22"/>
      <c r="E30" s="17">
        <v>13649</v>
      </c>
      <c r="F30" s="18">
        <v>6925</v>
      </c>
      <c r="G30" s="18">
        <v>6724</v>
      </c>
      <c r="H30" s="17">
        <v>13007</v>
      </c>
      <c r="I30" s="18">
        <v>6487</v>
      </c>
      <c r="J30" s="18">
        <v>6520</v>
      </c>
      <c r="K30" s="17" t="s">
        <v>15</v>
      </c>
      <c r="L30" s="17" t="s">
        <v>15</v>
      </c>
      <c r="M30" s="17" t="s">
        <v>15</v>
      </c>
      <c r="N30" s="17" t="s">
        <v>15</v>
      </c>
      <c r="O30" s="17" t="s">
        <v>15</v>
      </c>
      <c r="P30" s="17" t="s">
        <v>15</v>
      </c>
      <c r="Q30" s="17">
        <v>328</v>
      </c>
      <c r="R30" s="18">
        <v>185</v>
      </c>
      <c r="S30" s="18">
        <v>143</v>
      </c>
      <c r="T30" s="17">
        <v>302</v>
      </c>
      <c r="U30" s="18">
        <v>245</v>
      </c>
      <c r="V30" s="18">
        <v>57</v>
      </c>
      <c r="W30" s="19" t="s">
        <v>63</v>
      </c>
      <c r="X30" s="20" t="s">
        <v>39</v>
      </c>
      <c r="Y30" s="21" t="s">
        <v>63</v>
      </c>
      <c r="Z30" s="14">
        <v>1975</v>
      </c>
    </row>
    <row r="31" spans="1:26" ht="12" customHeight="1" x14ac:dyDescent="0.15">
      <c r="A31" s="14">
        <v>1976</v>
      </c>
      <c r="B31" s="20"/>
      <c r="C31" s="7" t="s">
        <v>40</v>
      </c>
      <c r="D31" s="22"/>
      <c r="E31" s="17">
        <v>12745</v>
      </c>
      <c r="F31" s="18">
        <v>6495</v>
      </c>
      <c r="G31" s="18">
        <v>6250</v>
      </c>
      <c r="H31" s="17">
        <v>12172</v>
      </c>
      <c r="I31" s="18">
        <v>6133</v>
      </c>
      <c r="J31" s="18">
        <v>6039</v>
      </c>
      <c r="K31" s="17">
        <v>271</v>
      </c>
      <c r="L31" s="17">
        <v>203</v>
      </c>
      <c r="M31" s="17">
        <v>68</v>
      </c>
      <c r="N31" s="17" t="s">
        <v>15</v>
      </c>
      <c r="O31" s="17" t="s">
        <v>15</v>
      </c>
      <c r="P31" s="17" t="s">
        <v>15</v>
      </c>
      <c r="Q31" s="17">
        <v>251</v>
      </c>
      <c r="R31" s="18">
        <v>135</v>
      </c>
      <c r="S31" s="18">
        <v>116</v>
      </c>
      <c r="T31" s="17">
        <v>49</v>
      </c>
      <c r="U31" s="18">
        <v>24</v>
      </c>
      <c r="V31" s="18">
        <v>25</v>
      </c>
      <c r="W31" s="19" t="s">
        <v>63</v>
      </c>
      <c r="X31" s="20" t="s">
        <v>40</v>
      </c>
      <c r="Y31" s="21" t="s">
        <v>63</v>
      </c>
      <c r="Z31" s="14">
        <v>1976</v>
      </c>
    </row>
    <row r="32" spans="1:26" ht="12" customHeight="1" x14ac:dyDescent="0.15">
      <c r="A32" s="14">
        <v>1977</v>
      </c>
      <c r="B32" s="20"/>
      <c r="C32" s="7" t="s">
        <v>41</v>
      </c>
      <c r="D32" s="22"/>
      <c r="E32" s="17">
        <v>12807</v>
      </c>
      <c r="F32" s="18">
        <v>6606</v>
      </c>
      <c r="G32" s="18">
        <v>6201</v>
      </c>
      <c r="H32" s="17">
        <v>12314</v>
      </c>
      <c r="I32" s="18">
        <v>6288</v>
      </c>
      <c r="J32" s="18">
        <v>6026</v>
      </c>
      <c r="K32" s="17">
        <v>252</v>
      </c>
      <c r="L32" s="18">
        <v>186</v>
      </c>
      <c r="M32" s="18">
        <v>66</v>
      </c>
      <c r="N32" s="17" t="s">
        <v>15</v>
      </c>
      <c r="O32" s="17" t="s">
        <v>15</v>
      </c>
      <c r="P32" s="17" t="s">
        <v>15</v>
      </c>
      <c r="Q32" s="17">
        <v>205</v>
      </c>
      <c r="R32" s="18">
        <v>116</v>
      </c>
      <c r="S32" s="18">
        <v>89</v>
      </c>
      <c r="T32" s="17">
        <v>31</v>
      </c>
      <c r="U32" s="18">
        <v>11</v>
      </c>
      <c r="V32" s="18">
        <v>20</v>
      </c>
      <c r="W32" s="19" t="s">
        <v>63</v>
      </c>
      <c r="X32" s="20" t="s">
        <v>41</v>
      </c>
      <c r="Y32" s="21" t="s">
        <v>63</v>
      </c>
      <c r="Z32" s="14">
        <v>1977</v>
      </c>
    </row>
    <row r="33" spans="1:26" ht="12" customHeight="1" x14ac:dyDescent="0.15">
      <c r="A33" s="14">
        <v>1978</v>
      </c>
      <c r="B33" s="20"/>
      <c r="C33" s="7" t="s">
        <v>42</v>
      </c>
      <c r="D33" s="22"/>
      <c r="E33" s="17">
        <v>12819</v>
      </c>
      <c r="F33" s="18">
        <v>6564</v>
      </c>
      <c r="G33" s="18">
        <v>6255</v>
      </c>
      <c r="H33" s="17">
        <v>12333</v>
      </c>
      <c r="I33" s="18">
        <v>6252</v>
      </c>
      <c r="J33" s="18">
        <v>6081</v>
      </c>
      <c r="K33" s="17">
        <v>237</v>
      </c>
      <c r="L33" s="18">
        <v>179</v>
      </c>
      <c r="M33" s="18">
        <v>58</v>
      </c>
      <c r="N33" s="17" t="s">
        <v>15</v>
      </c>
      <c r="O33" s="17" t="s">
        <v>15</v>
      </c>
      <c r="P33" s="17" t="s">
        <v>15</v>
      </c>
      <c r="Q33" s="17">
        <v>212</v>
      </c>
      <c r="R33" s="18">
        <v>114</v>
      </c>
      <c r="S33" s="18">
        <v>98</v>
      </c>
      <c r="T33" s="17">
        <v>36</v>
      </c>
      <c r="U33" s="18">
        <v>19</v>
      </c>
      <c r="V33" s="18">
        <v>17</v>
      </c>
      <c r="W33" s="19" t="s">
        <v>63</v>
      </c>
      <c r="X33" s="20" t="s">
        <v>42</v>
      </c>
      <c r="Y33" s="21" t="s">
        <v>63</v>
      </c>
      <c r="Z33" s="14">
        <v>1978</v>
      </c>
    </row>
    <row r="34" spans="1:26" ht="12" customHeight="1" x14ac:dyDescent="0.15">
      <c r="A34" s="14">
        <v>1979</v>
      </c>
      <c r="B34" s="20"/>
      <c r="C34" s="7" t="s">
        <v>43</v>
      </c>
      <c r="D34" s="22"/>
      <c r="E34" s="17">
        <v>12764</v>
      </c>
      <c r="F34" s="18">
        <v>6499</v>
      </c>
      <c r="G34" s="18">
        <v>6265</v>
      </c>
      <c r="H34" s="17">
        <v>12265</v>
      </c>
      <c r="I34" s="18">
        <v>6151</v>
      </c>
      <c r="J34" s="18">
        <v>6114</v>
      </c>
      <c r="K34" s="17">
        <v>276</v>
      </c>
      <c r="L34" s="18">
        <v>218</v>
      </c>
      <c r="M34" s="18">
        <v>58</v>
      </c>
      <c r="N34" s="17">
        <v>7</v>
      </c>
      <c r="O34" s="17">
        <v>7</v>
      </c>
      <c r="P34" s="17">
        <v>0</v>
      </c>
      <c r="Q34" s="17">
        <v>187</v>
      </c>
      <c r="R34" s="18">
        <v>106</v>
      </c>
      <c r="S34" s="18">
        <v>81</v>
      </c>
      <c r="T34" s="17">
        <v>36</v>
      </c>
      <c r="U34" s="18">
        <v>24</v>
      </c>
      <c r="V34" s="18">
        <v>12</v>
      </c>
      <c r="W34" s="19" t="s">
        <v>63</v>
      </c>
      <c r="X34" s="20" t="s">
        <v>43</v>
      </c>
      <c r="Y34" s="21" t="s">
        <v>63</v>
      </c>
      <c r="Z34" s="14">
        <v>1979</v>
      </c>
    </row>
    <row r="35" spans="1:26" ht="12" customHeight="1" x14ac:dyDescent="0.15">
      <c r="A35" s="14">
        <v>1980</v>
      </c>
      <c r="B35" s="20"/>
      <c r="C35" s="7" t="s">
        <v>44</v>
      </c>
      <c r="D35" s="22"/>
      <c r="E35" s="17">
        <v>14041</v>
      </c>
      <c r="F35" s="18">
        <v>7129</v>
      </c>
      <c r="G35" s="18">
        <v>6912</v>
      </c>
      <c r="H35" s="17">
        <v>13541</v>
      </c>
      <c r="I35" s="18">
        <v>6784</v>
      </c>
      <c r="J35" s="18">
        <v>6757</v>
      </c>
      <c r="K35" s="17">
        <v>247</v>
      </c>
      <c r="L35" s="18">
        <v>188</v>
      </c>
      <c r="M35" s="18">
        <v>59</v>
      </c>
      <c r="N35" s="17">
        <v>15</v>
      </c>
      <c r="O35" s="17">
        <v>12</v>
      </c>
      <c r="P35" s="17">
        <v>3</v>
      </c>
      <c r="Q35" s="17">
        <v>207</v>
      </c>
      <c r="R35" s="18">
        <v>136</v>
      </c>
      <c r="S35" s="18">
        <v>71</v>
      </c>
      <c r="T35" s="17">
        <v>46</v>
      </c>
      <c r="U35" s="18">
        <v>21</v>
      </c>
      <c r="V35" s="18">
        <v>25</v>
      </c>
      <c r="W35" s="19" t="s">
        <v>63</v>
      </c>
      <c r="X35" s="20" t="s">
        <v>44</v>
      </c>
      <c r="Y35" s="21" t="s">
        <v>63</v>
      </c>
      <c r="Z35" s="14">
        <v>1980</v>
      </c>
    </row>
    <row r="36" spans="1:26" ht="12" customHeight="1" x14ac:dyDescent="0.15">
      <c r="A36" s="14">
        <v>1981</v>
      </c>
      <c r="B36" s="20"/>
      <c r="C36" s="7" t="s">
        <v>45</v>
      </c>
      <c r="D36" s="22"/>
      <c r="E36" s="17">
        <v>12721</v>
      </c>
      <c r="F36" s="18">
        <v>6518</v>
      </c>
      <c r="G36" s="18">
        <v>6203</v>
      </c>
      <c r="H36" s="17">
        <v>12235</v>
      </c>
      <c r="I36" s="18">
        <v>6191</v>
      </c>
      <c r="J36" s="18">
        <v>6044</v>
      </c>
      <c r="K36" s="17">
        <v>223</v>
      </c>
      <c r="L36" s="18">
        <v>178</v>
      </c>
      <c r="M36" s="18">
        <v>45</v>
      </c>
      <c r="N36" s="17">
        <v>1</v>
      </c>
      <c r="O36" s="18">
        <v>1</v>
      </c>
      <c r="P36" s="18">
        <v>0</v>
      </c>
      <c r="Q36" s="17">
        <v>218</v>
      </c>
      <c r="R36" s="18">
        <v>130</v>
      </c>
      <c r="S36" s="18">
        <v>88</v>
      </c>
      <c r="T36" s="17">
        <v>45</v>
      </c>
      <c r="U36" s="18">
        <v>19</v>
      </c>
      <c r="V36" s="18">
        <v>26</v>
      </c>
      <c r="W36" s="19" t="s">
        <v>63</v>
      </c>
      <c r="X36" s="20" t="s">
        <v>45</v>
      </c>
      <c r="Y36" s="21" t="s">
        <v>63</v>
      </c>
      <c r="Z36" s="14">
        <v>1981</v>
      </c>
    </row>
    <row r="37" spans="1:26" ht="12" customHeight="1" x14ac:dyDescent="0.15">
      <c r="A37" s="14">
        <v>1982</v>
      </c>
      <c r="B37" s="20"/>
      <c r="C37" s="7" t="s">
        <v>46</v>
      </c>
      <c r="D37" s="22"/>
      <c r="E37" s="17">
        <v>11851</v>
      </c>
      <c r="F37" s="18">
        <v>6055</v>
      </c>
      <c r="G37" s="18">
        <v>5796</v>
      </c>
      <c r="H37" s="17">
        <v>11344</v>
      </c>
      <c r="I37" s="18">
        <v>5734</v>
      </c>
      <c r="J37" s="18">
        <v>5610</v>
      </c>
      <c r="K37" s="17">
        <v>209</v>
      </c>
      <c r="L37" s="18">
        <v>158</v>
      </c>
      <c r="M37" s="18">
        <v>51</v>
      </c>
      <c r="N37" s="17">
        <v>1</v>
      </c>
      <c r="O37" s="18">
        <v>1</v>
      </c>
      <c r="P37" s="18">
        <v>0</v>
      </c>
      <c r="Q37" s="17">
        <v>250</v>
      </c>
      <c r="R37" s="18">
        <v>139</v>
      </c>
      <c r="S37" s="18">
        <v>111</v>
      </c>
      <c r="T37" s="17">
        <v>47</v>
      </c>
      <c r="U37" s="18">
        <v>23</v>
      </c>
      <c r="V37" s="18">
        <v>24</v>
      </c>
      <c r="W37" s="19" t="s">
        <v>63</v>
      </c>
      <c r="X37" s="20" t="s">
        <v>46</v>
      </c>
      <c r="Y37" s="21" t="s">
        <v>63</v>
      </c>
      <c r="Z37" s="14">
        <v>1982</v>
      </c>
    </row>
    <row r="38" spans="1:26" ht="12" customHeight="1" x14ac:dyDescent="0.15">
      <c r="A38" s="14">
        <v>1983</v>
      </c>
      <c r="B38" s="20"/>
      <c r="C38" s="7" t="s">
        <v>47</v>
      </c>
      <c r="D38" s="22"/>
      <c r="E38" s="17">
        <v>14380</v>
      </c>
      <c r="F38" s="18">
        <v>7354</v>
      </c>
      <c r="G38" s="18">
        <v>7026</v>
      </c>
      <c r="H38" s="17">
        <v>13780</v>
      </c>
      <c r="I38" s="18">
        <v>6952</v>
      </c>
      <c r="J38" s="18">
        <v>6828</v>
      </c>
      <c r="K38" s="17">
        <v>241</v>
      </c>
      <c r="L38" s="18">
        <v>197</v>
      </c>
      <c r="M38" s="18">
        <v>44</v>
      </c>
      <c r="N38" s="17">
        <v>7</v>
      </c>
      <c r="O38" s="18">
        <v>6</v>
      </c>
      <c r="P38" s="18">
        <v>1</v>
      </c>
      <c r="Q38" s="17">
        <v>300</v>
      </c>
      <c r="R38" s="18">
        <v>170</v>
      </c>
      <c r="S38" s="18">
        <v>130</v>
      </c>
      <c r="T38" s="17">
        <v>56</v>
      </c>
      <c r="U38" s="18">
        <v>33</v>
      </c>
      <c r="V38" s="18">
        <v>23</v>
      </c>
      <c r="W38" s="19" t="s">
        <v>63</v>
      </c>
      <c r="X38" s="20" t="s">
        <v>47</v>
      </c>
      <c r="Y38" s="21" t="s">
        <v>63</v>
      </c>
      <c r="Z38" s="14">
        <v>1983</v>
      </c>
    </row>
    <row r="39" spans="1:26" ht="12" customHeight="1" x14ac:dyDescent="0.15">
      <c r="A39" s="14">
        <v>1984</v>
      </c>
      <c r="B39" s="20"/>
      <c r="C39" s="7" t="s">
        <v>48</v>
      </c>
      <c r="D39" s="22"/>
      <c r="E39" s="17">
        <v>14510</v>
      </c>
      <c r="F39" s="18">
        <v>7464</v>
      </c>
      <c r="G39" s="18">
        <v>7046</v>
      </c>
      <c r="H39" s="17">
        <v>13862</v>
      </c>
      <c r="I39" s="18">
        <v>7017</v>
      </c>
      <c r="J39" s="18">
        <v>6845</v>
      </c>
      <c r="K39" s="17">
        <v>272</v>
      </c>
      <c r="L39" s="18">
        <v>212</v>
      </c>
      <c r="M39" s="18">
        <v>60</v>
      </c>
      <c r="N39" s="17">
        <v>4</v>
      </c>
      <c r="O39" s="18">
        <v>1</v>
      </c>
      <c r="P39" s="18">
        <v>3</v>
      </c>
      <c r="Q39" s="17">
        <v>305</v>
      </c>
      <c r="R39" s="18">
        <v>191</v>
      </c>
      <c r="S39" s="18">
        <v>114</v>
      </c>
      <c r="T39" s="17">
        <v>68</v>
      </c>
      <c r="U39" s="18">
        <v>41</v>
      </c>
      <c r="V39" s="18">
        <v>27</v>
      </c>
      <c r="W39" s="19" t="s">
        <v>63</v>
      </c>
      <c r="X39" s="20" t="s">
        <v>48</v>
      </c>
      <c r="Y39" s="21" t="s">
        <v>63</v>
      </c>
      <c r="Z39" s="14">
        <v>1984</v>
      </c>
    </row>
    <row r="40" spans="1:26" ht="12" customHeight="1" x14ac:dyDescent="0.15">
      <c r="A40" s="14">
        <v>1985</v>
      </c>
      <c r="B40" s="20"/>
      <c r="C40" s="7" t="s">
        <v>49</v>
      </c>
      <c r="D40" s="22"/>
      <c r="E40" s="17">
        <v>14829</v>
      </c>
      <c r="F40" s="18">
        <v>7624</v>
      </c>
      <c r="G40" s="18">
        <v>7205</v>
      </c>
      <c r="H40" s="17">
        <v>14206</v>
      </c>
      <c r="I40" s="18">
        <v>7229</v>
      </c>
      <c r="J40" s="18">
        <v>6977</v>
      </c>
      <c r="K40" s="17">
        <v>253</v>
      </c>
      <c r="L40" s="18">
        <v>203</v>
      </c>
      <c r="M40" s="18">
        <v>50</v>
      </c>
      <c r="N40" s="17">
        <v>7</v>
      </c>
      <c r="O40" s="18">
        <v>2</v>
      </c>
      <c r="P40" s="18">
        <v>5</v>
      </c>
      <c r="Q40" s="17">
        <v>302</v>
      </c>
      <c r="R40" s="18">
        <v>167</v>
      </c>
      <c r="S40" s="18">
        <v>135</v>
      </c>
      <c r="T40" s="17">
        <v>66</v>
      </c>
      <c r="U40" s="18">
        <v>25</v>
      </c>
      <c r="V40" s="18">
        <v>41</v>
      </c>
      <c r="W40" s="19" t="s">
        <v>63</v>
      </c>
      <c r="X40" s="20" t="s">
        <v>49</v>
      </c>
      <c r="Y40" s="21" t="s">
        <v>63</v>
      </c>
      <c r="Z40" s="14">
        <v>1985</v>
      </c>
    </row>
    <row r="41" spans="1:26" ht="12" customHeight="1" x14ac:dyDescent="0.15">
      <c r="A41" s="14">
        <v>1986</v>
      </c>
      <c r="B41" s="20"/>
      <c r="C41" s="7" t="s">
        <v>50</v>
      </c>
      <c r="D41" s="22"/>
      <c r="E41" s="17">
        <v>15194</v>
      </c>
      <c r="F41" s="18">
        <v>7745</v>
      </c>
      <c r="G41" s="18">
        <v>7449</v>
      </c>
      <c r="H41" s="17">
        <v>14575</v>
      </c>
      <c r="I41" s="18">
        <v>7378</v>
      </c>
      <c r="J41" s="18">
        <v>7197</v>
      </c>
      <c r="K41" s="17">
        <v>248</v>
      </c>
      <c r="L41" s="18">
        <v>167</v>
      </c>
      <c r="M41" s="18">
        <v>81</v>
      </c>
      <c r="N41" s="17">
        <v>2</v>
      </c>
      <c r="O41" s="18">
        <v>0</v>
      </c>
      <c r="P41" s="18">
        <v>2</v>
      </c>
      <c r="Q41" s="17">
        <v>275</v>
      </c>
      <c r="R41" s="18">
        <v>158</v>
      </c>
      <c r="S41" s="18">
        <v>117</v>
      </c>
      <c r="T41" s="17">
        <v>95</v>
      </c>
      <c r="U41" s="18">
        <v>42</v>
      </c>
      <c r="V41" s="18">
        <v>53</v>
      </c>
      <c r="W41" s="19" t="s">
        <v>63</v>
      </c>
      <c r="X41" s="20" t="s">
        <v>50</v>
      </c>
      <c r="Y41" s="21" t="s">
        <v>63</v>
      </c>
      <c r="Z41" s="14">
        <v>1986</v>
      </c>
    </row>
    <row r="42" spans="1:26" ht="12" customHeight="1" x14ac:dyDescent="0.15">
      <c r="A42" s="14">
        <v>1987</v>
      </c>
      <c r="B42" s="20"/>
      <c r="C42" s="7" t="s">
        <v>51</v>
      </c>
      <c r="D42" s="22"/>
      <c r="E42" s="17">
        <v>16073</v>
      </c>
      <c r="F42" s="18">
        <v>8304</v>
      </c>
      <c r="G42" s="18">
        <v>7769</v>
      </c>
      <c r="H42" s="17">
        <v>15408</v>
      </c>
      <c r="I42" s="18">
        <v>7871</v>
      </c>
      <c r="J42" s="18">
        <v>7537</v>
      </c>
      <c r="K42" s="17">
        <v>239</v>
      </c>
      <c r="L42" s="18">
        <v>183</v>
      </c>
      <c r="M42" s="18">
        <v>56</v>
      </c>
      <c r="N42" s="17">
        <v>1</v>
      </c>
      <c r="O42" s="18">
        <v>0</v>
      </c>
      <c r="P42" s="18">
        <v>1</v>
      </c>
      <c r="Q42" s="17">
        <v>337</v>
      </c>
      <c r="R42" s="18">
        <v>204</v>
      </c>
      <c r="S42" s="18">
        <v>133</v>
      </c>
      <c r="T42" s="17">
        <v>86</v>
      </c>
      <c r="U42" s="18">
        <v>45</v>
      </c>
      <c r="V42" s="18">
        <v>41</v>
      </c>
      <c r="W42" s="19" t="s">
        <v>63</v>
      </c>
      <c r="X42" s="20" t="s">
        <v>51</v>
      </c>
      <c r="Y42" s="21" t="s">
        <v>63</v>
      </c>
      <c r="Z42" s="14">
        <v>1987</v>
      </c>
    </row>
    <row r="43" spans="1:26" ht="12" customHeight="1" x14ac:dyDescent="0.15">
      <c r="A43" s="14">
        <v>1988</v>
      </c>
      <c r="B43" s="20"/>
      <c r="C43" s="7" t="s">
        <v>52</v>
      </c>
      <c r="D43" s="22"/>
      <c r="E43" s="17">
        <v>16648</v>
      </c>
      <c r="F43" s="18">
        <v>8594</v>
      </c>
      <c r="G43" s="18">
        <v>8054</v>
      </c>
      <c r="H43" s="17">
        <v>16035</v>
      </c>
      <c r="I43" s="18">
        <v>8192</v>
      </c>
      <c r="J43" s="18">
        <v>7843</v>
      </c>
      <c r="K43" s="17">
        <v>211</v>
      </c>
      <c r="L43" s="18">
        <v>153</v>
      </c>
      <c r="M43" s="18">
        <v>58</v>
      </c>
      <c r="N43" s="17">
        <v>5</v>
      </c>
      <c r="O43" s="18">
        <v>0</v>
      </c>
      <c r="P43" s="18">
        <v>5</v>
      </c>
      <c r="Q43" s="17">
        <v>292</v>
      </c>
      <c r="R43" s="18">
        <v>193</v>
      </c>
      <c r="S43" s="18">
        <v>99</v>
      </c>
      <c r="T43" s="17">
        <v>105</v>
      </c>
      <c r="U43" s="18">
        <v>53</v>
      </c>
      <c r="V43" s="18">
        <v>52</v>
      </c>
      <c r="W43" s="19" t="s">
        <v>63</v>
      </c>
      <c r="X43" s="20" t="s">
        <v>52</v>
      </c>
      <c r="Y43" s="21" t="s">
        <v>63</v>
      </c>
      <c r="Z43" s="14">
        <v>1988</v>
      </c>
    </row>
    <row r="44" spans="1:26" ht="12" customHeight="1" x14ac:dyDescent="0.15">
      <c r="A44" s="14">
        <v>1989</v>
      </c>
      <c r="B44" s="15" t="s">
        <v>53</v>
      </c>
      <c r="C44" s="7" t="s">
        <v>54</v>
      </c>
      <c r="D44" s="16" t="s">
        <v>55</v>
      </c>
      <c r="E44" s="17">
        <v>16876</v>
      </c>
      <c r="F44" s="18">
        <v>8744</v>
      </c>
      <c r="G44" s="18">
        <v>8132</v>
      </c>
      <c r="H44" s="17">
        <v>16185</v>
      </c>
      <c r="I44" s="18">
        <v>8278</v>
      </c>
      <c r="J44" s="18">
        <v>7907</v>
      </c>
      <c r="K44" s="17">
        <v>224</v>
      </c>
      <c r="L44" s="18">
        <v>160</v>
      </c>
      <c r="M44" s="18">
        <v>64</v>
      </c>
      <c r="N44" s="17">
        <v>1</v>
      </c>
      <c r="O44" s="18">
        <v>0</v>
      </c>
      <c r="P44" s="18">
        <v>1</v>
      </c>
      <c r="Q44" s="17">
        <v>323</v>
      </c>
      <c r="R44" s="18">
        <v>236</v>
      </c>
      <c r="S44" s="18">
        <v>87</v>
      </c>
      <c r="T44" s="17">
        <v>143</v>
      </c>
      <c r="U44" s="18">
        <v>70</v>
      </c>
      <c r="V44" s="18">
        <v>73</v>
      </c>
      <c r="W44" s="19" t="s">
        <v>53</v>
      </c>
      <c r="X44" s="20" t="s">
        <v>54</v>
      </c>
      <c r="Y44" s="21" t="s">
        <v>75</v>
      </c>
      <c r="Z44" s="14">
        <v>1989</v>
      </c>
    </row>
    <row r="45" spans="1:26" ht="12" customHeight="1" x14ac:dyDescent="0.15">
      <c r="A45" s="14">
        <v>1990</v>
      </c>
      <c r="B45" s="15"/>
      <c r="C45" s="7" t="s">
        <v>56</v>
      </c>
      <c r="D45" s="16"/>
      <c r="E45" s="17">
        <v>16504</v>
      </c>
      <c r="F45" s="18">
        <v>8418</v>
      </c>
      <c r="G45" s="18">
        <v>8086</v>
      </c>
      <c r="H45" s="17">
        <v>15835</v>
      </c>
      <c r="I45" s="18">
        <v>7965</v>
      </c>
      <c r="J45" s="18">
        <v>7870</v>
      </c>
      <c r="K45" s="17">
        <v>222</v>
      </c>
      <c r="L45" s="18">
        <v>162</v>
      </c>
      <c r="M45" s="18">
        <v>60</v>
      </c>
      <c r="N45" s="17">
        <v>7</v>
      </c>
      <c r="O45" s="18">
        <v>2</v>
      </c>
      <c r="P45" s="18">
        <v>5</v>
      </c>
      <c r="Q45" s="17">
        <v>313</v>
      </c>
      <c r="R45" s="18">
        <v>213</v>
      </c>
      <c r="S45" s="18">
        <v>100</v>
      </c>
      <c r="T45" s="17">
        <v>133</v>
      </c>
      <c r="U45" s="18">
        <v>78</v>
      </c>
      <c r="V45" s="18">
        <v>55</v>
      </c>
      <c r="W45" s="19" t="s">
        <v>63</v>
      </c>
      <c r="X45" s="20" t="s">
        <v>56</v>
      </c>
      <c r="Y45" s="21" t="s">
        <v>63</v>
      </c>
      <c r="Z45" s="14">
        <v>1990</v>
      </c>
    </row>
    <row r="46" spans="1:26" ht="12" customHeight="1" x14ac:dyDescent="0.15">
      <c r="A46" s="14">
        <v>1991</v>
      </c>
      <c r="B46" s="15"/>
      <c r="C46" s="7" t="s">
        <v>57</v>
      </c>
      <c r="D46" s="16"/>
      <c r="E46" s="17">
        <v>15774</v>
      </c>
      <c r="F46" s="18">
        <v>8156</v>
      </c>
      <c r="G46" s="18">
        <v>7618</v>
      </c>
      <c r="H46" s="17">
        <v>15187</v>
      </c>
      <c r="I46" s="18">
        <v>7772</v>
      </c>
      <c r="J46" s="18">
        <v>7415</v>
      </c>
      <c r="K46" s="17">
        <v>206</v>
      </c>
      <c r="L46" s="18">
        <v>145</v>
      </c>
      <c r="M46" s="18">
        <v>61</v>
      </c>
      <c r="N46" s="17">
        <v>9</v>
      </c>
      <c r="O46" s="18">
        <v>3</v>
      </c>
      <c r="P46" s="18">
        <v>6</v>
      </c>
      <c r="Q46" s="17">
        <v>282</v>
      </c>
      <c r="R46" s="18">
        <v>188</v>
      </c>
      <c r="S46" s="18">
        <v>94</v>
      </c>
      <c r="T46" s="17">
        <v>97</v>
      </c>
      <c r="U46" s="18">
        <v>50</v>
      </c>
      <c r="V46" s="18">
        <v>47</v>
      </c>
      <c r="W46" s="19" t="s">
        <v>63</v>
      </c>
      <c r="X46" s="20" t="s">
        <v>57</v>
      </c>
      <c r="Y46" s="21" t="s">
        <v>63</v>
      </c>
      <c r="Z46" s="14">
        <v>1991</v>
      </c>
    </row>
    <row r="47" spans="1:26" ht="12" customHeight="1" x14ac:dyDescent="0.15">
      <c r="A47" s="14">
        <v>1992</v>
      </c>
      <c r="B47" s="20"/>
      <c r="C47" s="7" t="s">
        <v>58</v>
      </c>
      <c r="D47" s="22"/>
      <c r="E47" s="17">
        <v>15051</v>
      </c>
      <c r="F47" s="18">
        <v>7560</v>
      </c>
      <c r="G47" s="18">
        <v>7491</v>
      </c>
      <c r="H47" s="17">
        <v>14444</v>
      </c>
      <c r="I47" s="18">
        <v>7172</v>
      </c>
      <c r="J47" s="18">
        <v>7272</v>
      </c>
      <c r="K47" s="17">
        <v>191</v>
      </c>
      <c r="L47" s="18">
        <v>115</v>
      </c>
      <c r="M47" s="18">
        <v>76</v>
      </c>
      <c r="N47" s="17">
        <v>12</v>
      </c>
      <c r="O47" s="18">
        <v>2</v>
      </c>
      <c r="P47" s="18">
        <v>10</v>
      </c>
      <c r="Q47" s="17">
        <v>292</v>
      </c>
      <c r="R47" s="18">
        <v>213</v>
      </c>
      <c r="S47" s="18">
        <v>79</v>
      </c>
      <c r="T47" s="17">
        <v>122</v>
      </c>
      <c r="U47" s="18">
        <v>59</v>
      </c>
      <c r="V47" s="18">
        <v>63</v>
      </c>
      <c r="W47" s="19" t="s">
        <v>63</v>
      </c>
      <c r="X47" s="20" t="s">
        <v>58</v>
      </c>
      <c r="Y47" s="21" t="s">
        <v>63</v>
      </c>
      <c r="Z47" s="14">
        <v>1992</v>
      </c>
    </row>
    <row r="48" spans="1:26" ht="12" customHeight="1" x14ac:dyDescent="0.15">
      <c r="A48" s="14">
        <v>1993</v>
      </c>
      <c r="B48" s="20"/>
      <c r="C48" s="7" t="s">
        <v>59</v>
      </c>
      <c r="D48" s="22"/>
      <c r="E48" s="17">
        <v>14513</v>
      </c>
      <c r="F48" s="18">
        <v>7403</v>
      </c>
      <c r="G48" s="18">
        <v>7110</v>
      </c>
      <c r="H48" s="17">
        <v>13971</v>
      </c>
      <c r="I48" s="18">
        <v>7039</v>
      </c>
      <c r="J48" s="18">
        <v>6932</v>
      </c>
      <c r="K48" s="17">
        <v>154</v>
      </c>
      <c r="L48" s="18">
        <v>111</v>
      </c>
      <c r="M48" s="18">
        <v>43</v>
      </c>
      <c r="N48" s="17">
        <v>10</v>
      </c>
      <c r="O48" s="18">
        <v>6</v>
      </c>
      <c r="P48" s="18">
        <v>4</v>
      </c>
      <c r="Q48" s="17">
        <v>269</v>
      </c>
      <c r="R48" s="18">
        <v>189</v>
      </c>
      <c r="S48" s="18">
        <v>80</v>
      </c>
      <c r="T48" s="17">
        <v>119</v>
      </c>
      <c r="U48" s="18">
        <v>64</v>
      </c>
      <c r="V48" s="18">
        <v>55</v>
      </c>
      <c r="W48" s="19" t="s">
        <v>63</v>
      </c>
      <c r="X48" s="20" t="s">
        <v>59</v>
      </c>
      <c r="Y48" s="21" t="s">
        <v>63</v>
      </c>
      <c r="Z48" s="14">
        <v>1993</v>
      </c>
    </row>
    <row r="49" spans="1:26" ht="12" customHeight="1" x14ac:dyDescent="0.15">
      <c r="A49" s="14">
        <v>1994</v>
      </c>
      <c r="B49" s="20"/>
      <c r="C49" s="7" t="s">
        <v>60</v>
      </c>
      <c r="D49" s="22"/>
      <c r="E49" s="17">
        <v>13853</v>
      </c>
      <c r="F49" s="18">
        <v>7145</v>
      </c>
      <c r="G49" s="18">
        <v>6708</v>
      </c>
      <c r="H49" s="17">
        <v>13416</v>
      </c>
      <c r="I49" s="18">
        <v>6842</v>
      </c>
      <c r="J49" s="18">
        <v>6574</v>
      </c>
      <c r="K49" s="17">
        <v>132</v>
      </c>
      <c r="L49" s="18">
        <v>96</v>
      </c>
      <c r="M49" s="18">
        <v>36</v>
      </c>
      <c r="N49" s="17">
        <v>12</v>
      </c>
      <c r="O49" s="18">
        <v>4</v>
      </c>
      <c r="P49" s="18">
        <v>8</v>
      </c>
      <c r="Q49" s="17">
        <v>194</v>
      </c>
      <c r="R49" s="18">
        <v>135</v>
      </c>
      <c r="S49" s="18">
        <v>59</v>
      </c>
      <c r="T49" s="17">
        <v>110</v>
      </c>
      <c r="U49" s="18">
        <v>72</v>
      </c>
      <c r="V49" s="18">
        <v>38</v>
      </c>
      <c r="W49" s="19" t="s">
        <v>63</v>
      </c>
      <c r="X49" s="20" t="s">
        <v>60</v>
      </c>
      <c r="Y49" s="21" t="s">
        <v>63</v>
      </c>
      <c r="Z49" s="14">
        <v>1994</v>
      </c>
    </row>
    <row r="50" spans="1:26" ht="12" customHeight="1" x14ac:dyDescent="0.15">
      <c r="A50" s="14">
        <v>1995</v>
      </c>
      <c r="B50" s="20"/>
      <c r="C50" s="7" t="s">
        <v>61</v>
      </c>
      <c r="D50" s="22"/>
      <c r="E50" s="17">
        <v>13797</v>
      </c>
      <c r="F50" s="18">
        <v>7062</v>
      </c>
      <c r="G50" s="18">
        <v>6735</v>
      </c>
      <c r="H50" s="17">
        <v>13391</v>
      </c>
      <c r="I50" s="18">
        <v>6791</v>
      </c>
      <c r="J50" s="18">
        <v>6600</v>
      </c>
      <c r="K50" s="17">
        <v>110</v>
      </c>
      <c r="L50" s="18">
        <v>77</v>
      </c>
      <c r="M50" s="18">
        <v>33</v>
      </c>
      <c r="N50" s="17">
        <v>8</v>
      </c>
      <c r="O50" s="18">
        <v>4</v>
      </c>
      <c r="P50" s="18">
        <v>4</v>
      </c>
      <c r="Q50" s="17">
        <v>194</v>
      </c>
      <c r="R50" s="18">
        <v>145</v>
      </c>
      <c r="S50" s="18">
        <v>49</v>
      </c>
      <c r="T50" s="17">
        <v>102</v>
      </c>
      <c r="U50" s="18">
        <v>49</v>
      </c>
      <c r="V50" s="18">
        <v>53</v>
      </c>
      <c r="W50" s="19" t="s">
        <v>63</v>
      </c>
      <c r="X50" s="20" t="s">
        <v>61</v>
      </c>
      <c r="Y50" s="21" t="s">
        <v>63</v>
      </c>
      <c r="Z50" s="14">
        <v>1995</v>
      </c>
    </row>
    <row r="51" spans="1:26" ht="12" customHeight="1" x14ac:dyDescent="0.15">
      <c r="A51" s="14">
        <v>1996</v>
      </c>
      <c r="B51" s="20"/>
      <c r="C51" s="7" t="s">
        <v>62</v>
      </c>
      <c r="D51" s="22"/>
      <c r="E51" s="17">
        <v>12906</v>
      </c>
      <c r="F51" s="18">
        <v>6636</v>
      </c>
      <c r="G51" s="18">
        <v>6270</v>
      </c>
      <c r="H51" s="17">
        <v>12524</v>
      </c>
      <c r="I51" s="18">
        <v>6396</v>
      </c>
      <c r="J51" s="18">
        <v>6128</v>
      </c>
      <c r="K51" s="17">
        <v>102</v>
      </c>
      <c r="L51" s="18">
        <v>65</v>
      </c>
      <c r="M51" s="18">
        <v>37</v>
      </c>
      <c r="N51" s="17">
        <v>11</v>
      </c>
      <c r="O51" s="18">
        <v>5</v>
      </c>
      <c r="P51" s="18">
        <v>6</v>
      </c>
      <c r="Q51" s="17">
        <v>167</v>
      </c>
      <c r="R51" s="18">
        <v>120</v>
      </c>
      <c r="S51" s="18">
        <v>47</v>
      </c>
      <c r="T51" s="17">
        <v>113</v>
      </c>
      <c r="U51" s="18">
        <v>55</v>
      </c>
      <c r="V51" s="18">
        <v>58</v>
      </c>
      <c r="W51" s="19" t="s">
        <v>63</v>
      </c>
      <c r="X51" s="20" t="s">
        <v>62</v>
      </c>
      <c r="Y51" s="21" t="s">
        <v>63</v>
      </c>
      <c r="Z51" s="14">
        <v>1996</v>
      </c>
    </row>
    <row r="52" spans="1:26" ht="12" customHeight="1" x14ac:dyDescent="0.15">
      <c r="A52" s="14">
        <v>1997</v>
      </c>
      <c r="B52" s="20"/>
      <c r="C52" s="7">
        <v>9</v>
      </c>
      <c r="D52" s="22"/>
      <c r="E52" s="17">
        <v>12502</v>
      </c>
      <c r="F52" s="18">
        <v>6445</v>
      </c>
      <c r="G52" s="18">
        <v>6057</v>
      </c>
      <c r="H52" s="17">
        <v>12104</v>
      </c>
      <c r="I52" s="18">
        <v>6179</v>
      </c>
      <c r="J52" s="18">
        <v>5925</v>
      </c>
      <c r="K52" s="17">
        <v>69</v>
      </c>
      <c r="L52" s="18">
        <v>52</v>
      </c>
      <c r="M52" s="18">
        <v>17</v>
      </c>
      <c r="N52" s="17">
        <v>10</v>
      </c>
      <c r="O52" s="18">
        <v>6</v>
      </c>
      <c r="P52" s="18">
        <v>4</v>
      </c>
      <c r="Q52" s="17">
        <v>208</v>
      </c>
      <c r="R52" s="18">
        <v>152</v>
      </c>
      <c r="S52" s="18">
        <v>56</v>
      </c>
      <c r="T52" s="17">
        <v>121</v>
      </c>
      <c r="U52" s="18">
        <v>62</v>
      </c>
      <c r="V52" s="18">
        <v>59</v>
      </c>
      <c r="W52" s="19" t="s">
        <v>63</v>
      </c>
      <c r="X52" s="20">
        <v>9</v>
      </c>
      <c r="Y52" s="21" t="s">
        <v>63</v>
      </c>
      <c r="Z52" s="14">
        <v>1997</v>
      </c>
    </row>
    <row r="53" spans="1:26" ht="12" customHeight="1" x14ac:dyDescent="0.15">
      <c r="A53" s="23">
        <v>1998</v>
      </c>
      <c r="B53" s="24"/>
      <c r="C53" s="25">
        <v>10</v>
      </c>
      <c r="D53" s="26"/>
      <c r="E53" s="27">
        <v>12545</v>
      </c>
      <c r="F53" s="28">
        <v>6523</v>
      </c>
      <c r="G53" s="28">
        <v>6022</v>
      </c>
      <c r="H53" s="29">
        <v>12146</v>
      </c>
      <c r="I53" s="28">
        <v>6250</v>
      </c>
      <c r="J53" s="28">
        <v>5896</v>
      </c>
      <c r="K53" s="29">
        <v>76</v>
      </c>
      <c r="L53" s="28">
        <v>60</v>
      </c>
      <c r="M53" s="28">
        <v>16</v>
      </c>
      <c r="N53" s="29">
        <v>2</v>
      </c>
      <c r="O53" s="28">
        <v>1</v>
      </c>
      <c r="P53" s="28">
        <v>1</v>
      </c>
      <c r="Q53" s="29">
        <v>189</v>
      </c>
      <c r="R53" s="28">
        <v>147</v>
      </c>
      <c r="S53" s="28">
        <v>42</v>
      </c>
      <c r="T53" s="29">
        <v>134</v>
      </c>
      <c r="U53" s="28">
        <v>66</v>
      </c>
      <c r="V53" s="28">
        <v>68</v>
      </c>
      <c r="W53" s="19" t="s">
        <v>63</v>
      </c>
      <c r="X53" s="30">
        <v>10</v>
      </c>
      <c r="Y53" s="31" t="s">
        <v>63</v>
      </c>
      <c r="Z53" s="23">
        <v>1998</v>
      </c>
    </row>
    <row r="54" spans="1:26" s="24" customFormat="1" ht="12" customHeight="1" x14ac:dyDescent="0.15">
      <c r="A54" s="23">
        <v>1999</v>
      </c>
      <c r="C54" s="25">
        <v>11</v>
      </c>
      <c r="D54" s="26"/>
      <c r="E54" s="32">
        <v>12567</v>
      </c>
      <c r="F54" s="28">
        <v>6367</v>
      </c>
      <c r="G54" s="28">
        <v>6200</v>
      </c>
      <c r="H54" s="29">
        <v>12160</v>
      </c>
      <c r="I54" s="28">
        <v>6081</v>
      </c>
      <c r="J54" s="28">
        <v>6079</v>
      </c>
      <c r="K54" s="29">
        <v>74</v>
      </c>
      <c r="L54" s="28">
        <v>59</v>
      </c>
      <c r="M54" s="28">
        <v>15</v>
      </c>
      <c r="N54" s="29">
        <v>9</v>
      </c>
      <c r="O54" s="28">
        <v>3</v>
      </c>
      <c r="P54" s="28">
        <v>6</v>
      </c>
      <c r="Q54" s="29">
        <v>149</v>
      </c>
      <c r="R54" s="28">
        <v>117</v>
      </c>
      <c r="S54" s="28">
        <v>32</v>
      </c>
      <c r="T54" s="29">
        <v>184</v>
      </c>
      <c r="U54" s="28">
        <v>110</v>
      </c>
      <c r="V54" s="28">
        <v>74</v>
      </c>
      <c r="W54" s="19" t="s">
        <v>63</v>
      </c>
      <c r="X54" s="30">
        <v>11</v>
      </c>
      <c r="Y54" s="31" t="s">
        <v>63</v>
      </c>
      <c r="Z54" s="23">
        <v>1999</v>
      </c>
    </row>
    <row r="55" spans="1:26" s="24" customFormat="1" ht="12" customHeight="1" x14ac:dyDescent="0.15">
      <c r="A55" s="23">
        <v>2000</v>
      </c>
      <c r="C55" s="25">
        <v>12</v>
      </c>
      <c r="D55" s="26"/>
      <c r="E55" s="27">
        <v>12148</v>
      </c>
      <c r="F55" s="28">
        <v>6302</v>
      </c>
      <c r="G55" s="28">
        <v>5846</v>
      </c>
      <c r="H55" s="29">
        <v>11710</v>
      </c>
      <c r="I55" s="28">
        <v>6003</v>
      </c>
      <c r="J55" s="28">
        <v>5707</v>
      </c>
      <c r="K55" s="29">
        <v>62</v>
      </c>
      <c r="L55" s="28">
        <v>48</v>
      </c>
      <c r="M55" s="28">
        <v>14</v>
      </c>
      <c r="N55" s="29">
        <v>13</v>
      </c>
      <c r="O55" s="28">
        <v>7</v>
      </c>
      <c r="P55" s="28">
        <v>6</v>
      </c>
      <c r="Q55" s="29">
        <v>169</v>
      </c>
      <c r="R55" s="28">
        <v>128</v>
      </c>
      <c r="S55" s="28">
        <v>41</v>
      </c>
      <c r="T55" s="29">
        <v>206</v>
      </c>
      <c r="U55" s="28">
        <v>123</v>
      </c>
      <c r="V55" s="28">
        <v>83</v>
      </c>
      <c r="W55" s="19" t="s">
        <v>63</v>
      </c>
      <c r="X55" s="30">
        <v>12</v>
      </c>
      <c r="Y55" s="31" t="s">
        <v>63</v>
      </c>
      <c r="Z55" s="23">
        <v>2000</v>
      </c>
    </row>
    <row r="56" spans="1:26" s="86" customFormat="1" ht="12" customHeight="1" x14ac:dyDescent="0.15">
      <c r="A56" s="76">
        <v>2001</v>
      </c>
      <c r="B56" s="77"/>
      <c r="C56" s="78">
        <v>13</v>
      </c>
      <c r="D56" s="79"/>
      <c r="E56" s="80">
        <v>11717</v>
      </c>
      <c r="F56" s="81">
        <v>6010</v>
      </c>
      <c r="G56" s="81">
        <v>5707</v>
      </c>
      <c r="H56" s="82">
        <v>11333</v>
      </c>
      <c r="I56" s="81">
        <v>5774</v>
      </c>
      <c r="J56" s="81">
        <v>5559</v>
      </c>
      <c r="K56" s="82">
        <v>56</v>
      </c>
      <c r="L56" s="81">
        <v>39</v>
      </c>
      <c r="M56" s="81">
        <v>17</v>
      </c>
      <c r="N56" s="82">
        <v>4</v>
      </c>
      <c r="O56" s="81">
        <v>0</v>
      </c>
      <c r="P56" s="81">
        <v>4</v>
      </c>
      <c r="Q56" s="82">
        <v>155</v>
      </c>
      <c r="R56" s="81">
        <v>102</v>
      </c>
      <c r="S56" s="81">
        <v>53</v>
      </c>
      <c r="T56" s="82">
        <v>172</v>
      </c>
      <c r="U56" s="81">
        <v>94</v>
      </c>
      <c r="V56" s="81">
        <v>78</v>
      </c>
      <c r="W56" s="83" t="s">
        <v>63</v>
      </c>
      <c r="X56" s="84">
        <v>13</v>
      </c>
      <c r="Y56" s="85" t="s">
        <v>63</v>
      </c>
      <c r="Z56" s="76">
        <v>2001</v>
      </c>
    </row>
    <row r="57" spans="1:26" s="86" customFormat="1" ht="12" customHeight="1" x14ac:dyDescent="0.15">
      <c r="A57" s="76">
        <v>2002</v>
      </c>
      <c r="B57" s="77"/>
      <c r="C57" s="78">
        <v>14</v>
      </c>
      <c r="D57" s="79"/>
      <c r="E57" s="80">
        <v>11478</v>
      </c>
      <c r="F57" s="81">
        <v>5864</v>
      </c>
      <c r="G57" s="81">
        <v>5614</v>
      </c>
      <c r="H57" s="82">
        <v>11115</v>
      </c>
      <c r="I57" s="81">
        <v>5637</v>
      </c>
      <c r="J57" s="81">
        <v>5478</v>
      </c>
      <c r="K57" s="82">
        <v>55</v>
      </c>
      <c r="L57" s="81">
        <v>43</v>
      </c>
      <c r="M57" s="81">
        <v>12</v>
      </c>
      <c r="N57" s="82">
        <v>13</v>
      </c>
      <c r="O57" s="81">
        <v>10</v>
      </c>
      <c r="P57" s="81">
        <v>3</v>
      </c>
      <c r="Q57" s="82">
        <v>124</v>
      </c>
      <c r="R57" s="81">
        <v>92</v>
      </c>
      <c r="S57" s="81">
        <v>32</v>
      </c>
      <c r="T57" s="82">
        <v>183</v>
      </c>
      <c r="U57" s="81">
        <v>92</v>
      </c>
      <c r="V57" s="81">
        <v>91</v>
      </c>
      <c r="W57" s="83" t="s">
        <v>63</v>
      </c>
      <c r="X57" s="84">
        <v>14</v>
      </c>
      <c r="Y57" s="85" t="s">
        <v>63</v>
      </c>
      <c r="Z57" s="76">
        <v>2002</v>
      </c>
    </row>
    <row r="58" spans="1:26" s="77" customFormat="1" ht="12" customHeight="1" x14ac:dyDescent="0.15">
      <c r="A58" s="76">
        <v>2003</v>
      </c>
      <c r="C58" s="78">
        <v>15</v>
      </c>
      <c r="D58" s="79"/>
      <c r="E58" s="80">
        <v>10836</v>
      </c>
      <c r="F58" s="81">
        <v>5643</v>
      </c>
      <c r="G58" s="81">
        <v>5193</v>
      </c>
      <c r="H58" s="82">
        <v>10522</v>
      </c>
      <c r="I58" s="81">
        <v>5453</v>
      </c>
      <c r="J58" s="81">
        <v>5069</v>
      </c>
      <c r="K58" s="82">
        <v>50</v>
      </c>
      <c r="L58" s="81">
        <v>40</v>
      </c>
      <c r="M58" s="81">
        <v>10</v>
      </c>
      <c r="N58" s="82">
        <v>12</v>
      </c>
      <c r="O58" s="81">
        <v>8</v>
      </c>
      <c r="P58" s="81">
        <v>4</v>
      </c>
      <c r="Q58" s="82">
        <v>97</v>
      </c>
      <c r="R58" s="81">
        <v>61</v>
      </c>
      <c r="S58" s="81">
        <v>36</v>
      </c>
      <c r="T58" s="82">
        <v>167</v>
      </c>
      <c r="U58" s="81">
        <v>89</v>
      </c>
      <c r="V58" s="81">
        <v>78</v>
      </c>
      <c r="W58" s="83" t="s">
        <v>63</v>
      </c>
      <c r="X58" s="84">
        <v>15</v>
      </c>
      <c r="Y58" s="85" t="s">
        <v>63</v>
      </c>
      <c r="Z58" s="76">
        <v>2003</v>
      </c>
    </row>
    <row r="59" spans="1:26" s="77" customFormat="1" ht="12" customHeight="1" x14ac:dyDescent="0.15">
      <c r="A59" s="76">
        <v>2004</v>
      </c>
      <c r="C59" s="78">
        <v>16</v>
      </c>
      <c r="D59" s="79"/>
      <c r="E59" s="80">
        <v>10427</v>
      </c>
      <c r="F59" s="81">
        <v>5336</v>
      </c>
      <c r="G59" s="81">
        <v>5091</v>
      </c>
      <c r="H59" s="82">
        <v>10153</v>
      </c>
      <c r="I59" s="81">
        <v>5180</v>
      </c>
      <c r="J59" s="81">
        <v>4973</v>
      </c>
      <c r="K59" s="82">
        <v>36</v>
      </c>
      <c r="L59" s="81">
        <v>17</v>
      </c>
      <c r="M59" s="81">
        <v>19</v>
      </c>
      <c r="N59" s="82">
        <v>14</v>
      </c>
      <c r="O59" s="81">
        <v>6</v>
      </c>
      <c r="P59" s="81">
        <v>8</v>
      </c>
      <c r="Q59" s="82">
        <v>82</v>
      </c>
      <c r="R59" s="81">
        <v>61</v>
      </c>
      <c r="S59" s="81">
        <v>21</v>
      </c>
      <c r="T59" s="82">
        <v>154</v>
      </c>
      <c r="U59" s="81">
        <v>77</v>
      </c>
      <c r="V59" s="81">
        <v>77</v>
      </c>
      <c r="W59" s="83" t="s">
        <v>63</v>
      </c>
      <c r="X59" s="84">
        <v>16</v>
      </c>
      <c r="Y59" s="85" t="s">
        <v>63</v>
      </c>
      <c r="Z59" s="76">
        <v>2004</v>
      </c>
    </row>
    <row r="60" spans="1:26" s="77" customFormat="1" ht="12" customHeight="1" x14ac:dyDescent="0.15">
      <c r="A60" s="76">
        <v>2005</v>
      </c>
      <c r="C60" s="78">
        <v>17</v>
      </c>
      <c r="D60" s="79"/>
      <c r="E60" s="80">
        <v>9993</v>
      </c>
      <c r="F60" s="81">
        <v>5009</v>
      </c>
      <c r="G60" s="81">
        <v>4984</v>
      </c>
      <c r="H60" s="82">
        <v>9762</v>
      </c>
      <c r="I60" s="81">
        <v>4882</v>
      </c>
      <c r="J60" s="81">
        <v>4880</v>
      </c>
      <c r="K60" s="82">
        <v>44</v>
      </c>
      <c r="L60" s="81">
        <v>26</v>
      </c>
      <c r="M60" s="81">
        <v>18</v>
      </c>
      <c r="N60" s="82">
        <v>6</v>
      </c>
      <c r="O60" s="81">
        <v>1</v>
      </c>
      <c r="P60" s="81">
        <v>5</v>
      </c>
      <c r="Q60" s="82">
        <v>78</v>
      </c>
      <c r="R60" s="81">
        <v>51</v>
      </c>
      <c r="S60" s="81">
        <v>27</v>
      </c>
      <c r="T60" s="82">
        <v>109</v>
      </c>
      <c r="U60" s="81">
        <v>50</v>
      </c>
      <c r="V60" s="81">
        <v>59</v>
      </c>
      <c r="W60" s="83" t="s">
        <v>63</v>
      </c>
      <c r="X60" s="84">
        <v>17</v>
      </c>
      <c r="Y60" s="85" t="s">
        <v>63</v>
      </c>
      <c r="Z60" s="76">
        <v>2005</v>
      </c>
    </row>
    <row r="61" spans="1:26" s="77" customFormat="1" ht="12" customHeight="1" x14ac:dyDescent="0.15">
      <c r="A61" s="76">
        <v>2006</v>
      </c>
      <c r="C61" s="78">
        <v>18</v>
      </c>
      <c r="D61" s="79"/>
      <c r="E61" s="80">
        <v>9787</v>
      </c>
      <c r="F61" s="81">
        <v>5001</v>
      </c>
      <c r="G61" s="81">
        <v>4786</v>
      </c>
      <c r="H61" s="82">
        <v>9513</v>
      </c>
      <c r="I61" s="81">
        <v>4827</v>
      </c>
      <c r="J61" s="81">
        <v>4686</v>
      </c>
      <c r="K61" s="82">
        <v>43</v>
      </c>
      <c r="L61" s="81">
        <v>35</v>
      </c>
      <c r="M61" s="81">
        <v>8</v>
      </c>
      <c r="N61" s="82">
        <v>8</v>
      </c>
      <c r="O61" s="81">
        <v>5</v>
      </c>
      <c r="P61" s="81">
        <v>3</v>
      </c>
      <c r="Q61" s="82">
        <v>87</v>
      </c>
      <c r="R61" s="81">
        <v>63</v>
      </c>
      <c r="S61" s="81">
        <v>24</v>
      </c>
      <c r="T61" s="82">
        <v>143</v>
      </c>
      <c r="U61" s="81">
        <v>76</v>
      </c>
      <c r="V61" s="81">
        <v>67</v>
      </c>
      <c r="W61" s="83" t="s">
        <v>63</v>
      </c>
      <c r="X61" s="84">
        <v>18</v>
      </c>
      <c r="Y61" s="85" t="s">
        <v>63</v>
      </c>
      <c r="Z61" s="76">
        <v>2006</v>
      </c>
    </row>
    <row r="62" spans="1:26" s="77" customFormat="1" ht="12" customHeight="1" x14ac:dyDescent="0.15">
      <c r="A62" s="76">
        <v>2007</v>
      </c>
      <c r="C62" s="78">
        <v>19</v>
      </c>
      <c r="D62" s="79"/>
      <c r="E62" s="80">
        <v>9453</v>
      </c>
      <c r="F62" s="81">
        <v>4855</v>
      </c>
      <c r="G62" s="81">
        <v>4598</v>
      </c>
      <c r="H62" s="82">
        <v>9191</v>
      </c>
      <c r="I62" s="81">
        <v>4703</v>
      </c>
      <c r="J62" s="81">
        <v>4488</v>
      </c>
      <c r="K62" s="82">
        <v>43</v>
      </c>
      <c r="L62" s="81">
        <v>31</v>
      </c>
      <c r="M62" s="81">
        <v>12</v>
      </c>
      <c r="N62" s="82">
        <v>16</v>
      </c>
      <c r="O62" s="81">
        <v>9</v>
      </c>
      <c r="P62" s="81">
        <v>7</v>
      </c>
      <c r="Q62" s="82">
        <v>84</v>
      </c>
      <c r="R62" s="81">
        <v>55</v>
      </c>
      <c r="S62" s="81">
        <v>29</v>
      </c>
      <c r="T62" s="82">
        <v>135</v>
      </c>
      <c r="U62" s="81">
        <v>66</v>
      </c>
      <c r="V62" s="81">
        <v>69</v>
      </c>
      <c r="W62" s="83" t="s">
        <v>63</v>
      </c>
      <c r="X62" s="84">
        <v>19</v>
      </c>
      <c r="Y62" s="85" t="s">
        <v>63</v>
      </c>
      <c r="Z62" s="76">
        <v>2007</v>
      </c>
    </row>
    <row r="63" spans="1:26" s="87" customFormat="1" ht="12" customHeight="1" x14ac:dyDescent="0.15">
      <c r="A63" s="76">
        <v>2008</v>
      </c>
      <c r="B63" s="77"/>
      <c r="C63" s="78">
        <v>20</v>
      </c>
      <c r="D63" s="79"/>
      <c r="E63" s="80">
        <v>9449</v>
      </c>
      <c r="F63" s="81">
        <v>4901</v>
      </c>
      <c r="G63" s="81">
        <v>4548</v>
      </c>
      <c r="H63" s="82">
        <v>9193</v>
      </c>
      <c r="I63" s="81">
        <v>4758</v>
      </c>
      <c r="J63" s="81">
        <v>4435</v>
      </c>
      <c r="K63" s="82">
        <v>51</v>
      </c>
      <c r="L63" s="81">
        <v>33</v>
      </c>
      <c r="M63" s="81">
        <v>18</v>
      </c>
      <c r="N63" s="82">
        <v>12</v>
      </c>
      <c r="O63" s="81">
        <v>5</v>
      </c>
      <c r="P63" s="81">
        <v>7</v>
      </c>
      <c r="Q63" s="82">
        <v>88</v>
      </c>
      <c r="R63" s="81">
        <v>56</v>
      </c>
      <c r="S63" s="81">
        <v>32</v>
      </c>
      <c r="T63" s="82">
        <v>117</v>
      </c>
      <c r="U63" s="81">
        <v>54</v>
      </c>
      <c r="V63" s="81">
        <v>63</v>
      </c>
      <c r="W63" s="83" t="s">
        <v>63</v>
      </c>
      <c r="X63" s="84">
        <v>20</v>
      </c>
      <c r="Y63" s="85" t="s">
        <v>63</v>
      </c>
      <c r="Z63" s="76">
        <v>2008</v>
      </c>
    </row>
    <row r="64" spans="1:26" s="33" customFormat="1" ht="12" customHeight="1" x14ac:dyDescent="0.15">
      <c r="A64" s="23">
        <v>2009</v>
      </c>
      <c r="B64" s="24"/>
      <c r="C64" s="25">
        <v>21</v>
      </c>
      <c r="D64" s="26"/>
      <c r="E64" s="32">
        <v>9080</v>
      </c>
      <c r="F64" s="28">
        <v>4648</v>
      </c>
      <c r="G64" s="28">
        <v>4432</v>
      </c>
      <c r="H64" s="29">
        <v>8802</v>
      </c>
      <c r="I64" s="28">
        <v>4501</v>
      </c>
      <c r="J64" s="28">
        <v>4301</v>
      </c>
      <c r="K64" s="29">
        <v>58</v>
      </c>
      <c r="L64" s="28">
        <v>35</v>
      </c>
      <c r="M64" s="28">
        <v>23</v>
      </c>
      <c r="N64" s="29">
        <v>18</v>
      </c>
      <c r="O64" s="28">
        <v>9</v>
      </c>
      <c r="P64" s="28">
        <v>9</v>
      </c>
      <c r="Q64" s="29">
        <v>84</v>
      </c>
      <c r="R64" s="28">
        <v>48</v>
      </c>
      <c r="S64" s="28">
        <v>36</v>
      </c>
      <c r="T64" s="29">
        <v>136</v>
      </c>
      <c r="U64" s="28">
        <v>64</v>
      </c>
      <c r="V64" s="28">
        <v>72</v>
      </c>
      <c r="W64" s="19" t="s">
        <v>63</v>
      </c>
      <c r="X64" s="30">
        <v>21</v>
      </c>
      <c r="Y64" s="31" t="s">
        <v>63</v>
      </c>
      <c r="Z64" s="23">
        <v>2009</v>
      </c>
    </row>
    <row r="65" spans="1:26" s="33" customFormat="1" ht="12" customHeight="1" x14ac:dyDescent="0.15">
      <c r="A65" s="23">
        <v>2010</v>
      </c>
      <c r="B65" s="24"/>
      <c r="C65" s="25">
        <v>22</v>
      </c>
      <c r="D65" s="26"/>
      <c r="E65" s="32">
        <v>9764</v>
      </c>
      <c r="F65" s="28">
        <v>4961</v>
      </c>
      <c r="G65" s="28">
        <v>4803</v>
      </c>
      <c r="H65" s="29">
        <v>9398</v>
      </c>
      <c r="I65" s="28">
        <v>4747</v>
      </c>
      <c r="J65" s="28">
        <v>4651</v>
      </c>
      <c r="K65" s="29">
        <v>74</v>
      </c>
      <c r="L65" s="28">
        <v>46</v>
      </c>
      <c r="M65" s="28">
        <v>28</v>
      </c>
      <c r="N65" s="29">
        <v>31</v>
      </c>
      <c r="O65" s="28">
        <v>14</v>
      </c>
      <c r="P65" s="28">
        <v>17</v>
      </c>
      <c r="Q65" s="29">
        <v>94</v>
      </c>
      <c r="R65" s="28">
        <v>60</v>
      </c>
      <c r="S65" s="28">
        <v>34</v>
      </c>
      <c r="T65" s="29">
        <v>197</v>
      </c>
      <c r="U65" s="28">
        <v>108</v>
      </c>
      <c r="V65" s="28">
        <v>89</v>
      </c>
      <c r="W65" s="19" t="s">
        <v>63</v>
      </c>
      <c r="X65" s="30">
        <v>22</v>
      </c>
      <c r="Y65" s="31" t="s">
        <v>63</v>
      </c>
      <c r="Z65" s="23">
        <v>2010</v>
      </c>
    </row>
    <row r="66" spans="1:26" s="33" customFormat="1" ht="12" customHeight="1" x14ac:dyDescent="0.15">
      <c r="A66" s="23">
        <v>2011</v>
      </c>
      <c r="B66" s="24"/>
      <c r="C66" s="25">
        <v>23</v>
      </c>
      <c r="D66" s="26"/>
      <c r="E66" s="32">
        <v>9111</v>
      </c>
      <c r="F66" s="28">
        <v>4592</v>
      </c>
      <c r="G66" s="28">
        <v>4519</v>
      </c>
      <c r="H66" s="29">
        <v>8897</v>
      </c>
      <c r="I66" s="28">
        <v>4463</v>
      </c>
      <c r="J66" s="28">
        <v>4434</v>
      </c>
      <c r="K66" s="29">
        <v>30</v>
      </c>
      <c r="L66" s="28">
        <v>18</v>
      </c>
      <c r="M66" s="28">
        <v>12</v>
      </c>
      <c r="N66" s="29">
        <v>12</v>
      </c>
      <c r="O66" s="28">
        <v>7</v>
      </c>
      <c r="P66" s="28">
        <v>5</v>
      </c>
      <c r="Q66" s="29">
        <v>52</v>
      </c>
      <c r="R66" s="28">
        <v>37</v>
      </c>
      <c r="S66" s="28">
        <v>15</v>
      </c>
      <c r="T66" s="29">
        <v>131</v>
      </c>
      <c r="U66" s="28">
        <v>73</v>
      </c>
      <c r="V66" s="28">
        <v>58</v>
      </c>
      <c r="W66" s="19" t="s">
        <v>63</v>
      </c>
      <c r="X66" s="30">
        <v>23</v>
      </c>
      <c r="Y66" s="31" t="s">
        <v>63</v>
      </c>
      <c r="Z66" s="23">
        <v>2011</v>
      </c>
    </row>
    <row r="67" spans="1:26" s="24" customFormat="1" ht="11.25" customHeight="1" x14ac:dyDescent="0.15">
      <c r="A67" s="23">
        <v>2012</v>
      </c>
      <c r="C67" s="25">
        <v>24</v>
      </c>
      <c r="D67" s="26"/>
      <c r="E67" s="32">
        <v>9266</v>
      </c>
      <c r="F67" s="28">
        <v>4734</v>
      </c>
      <c r="G67" s="28">
        <v>4532</v>
      </c>
      <c r="H67" s="29">
        <v>9033</v>
      </c>
      <c r="I67" s="28">
        <v>4583</v>
      </c>
      <c r="J67" s="28">
        <v>4450</v>
      </c>
      <c r="K67" s="29">
        <v>26</v>
      </c>
      <c r="L67" s="28">
        <v>16</v>
      </c>
      <c r="M67" s="28">
        <v>10</v>
      </c>
      <c r="N67" s="29">
        <v>14</v>
      </c>
      <c r="O67" s="28">
        <v>9</v>
      </c>
      <c r="P67" s="28">
        <v>5</v>
      </c>
      <c r="Q67" s="29">
        <v>77</v>
      </c>
      <c r="R67" s="28">
        <v>56</v>
      </c>
      <c r="S67" s="28">
        <v>21</v>
      </c>
      <c r="T67" s="29">
        <v>130</v>
      </c>
      <c r="U67" s="28">
        <v>79</v>
      </c>
      <c r="V67" s="28">
        <v>51</v>
      </c>
      <c r="W67" s="19" t="s">
        <v>63</v>
      </c>
      <c r="X67" s="30">
        <v>24</v>
      </c>
      <c r="Y67" s="31" t="s">
        <v>63</v>
      </c>
      <c r="Z67" s="23">
        <v>2012</v>
      </c>
    </row>
    <row r="68" spans="1:26" s="24" customFormat="1" ht="11.25" customHeight="1" x14ac:dyDescent="0.15">
      <c r="A68" s="23">
        <v>2013</v>
      </c>
      <c r="C68" s="25">
        <v>25</v>
      </c>
      <c r="D68" s="26"/>
      <c r="E68" s="32">
        <v>9440</v>
      </c>
      <c r="F68" s="28">
        <v>4847</v>
      </c>
      <c r="G68" s="28">
        <v>4593</v>
      </c>
      <c r="H68" s="29">
        <v>9214</v>
      </c>
      <c r="I68" s="28">
        <v>4690</v>
      </c>
      <c r="J68" s="28">
        <v>4524</v>
      </c>
      <c r="K68" s="29">
        <v>10</v>
      </c>
      <c r="L68" s="28">
        <v>7</v>
      </c>
      <c r="M68" s="28">
        <v>3</v>
      </c>
      <c r="N68" s="29">
        <v>6</v>
      </c>
      <c r="O68" s="28">
        <v>5</v>
      </c>
      <c r="P68" s="28">
        <v>1</v>
      </c>
      <c r="Q68" s="29">
        <v>95</v>
      </c>
      <c r="R68" s="28">
        <v>76</v>
      </c>
      <c r="S68" s="28">
        <v>19</v>
      </c>
      <c r="T68" s="29">
        <v>121</v>
      </c>
      <c r="U68" s="28">
        <v>74</v>
      </c>
      <c r="V68" s="28">
        <v>47</v>
      </c>
      <c r="W68" s="19" t="s">
        <v>63</v>
      </c>
      <c r="X68" s="30">
        <v>25</v>
      </c>
      <c r="Y68" s="31" t="s">
        <v>63</v>
      </c>
      <c r="Z68" s="23">
        <v>2013</v>
      </c>
    </row>
    <row r="69" spans="1:26" s="43" customFormat="1" ht="12" customHeight="1" thickBot="1" x14ac:dyDescent="0.2">
      <c r="A69" s="42">
        <v>2014</v>
      </c>
      <c r="B69" s="34"/>
      <c r="C69" s="65">
        <v>26</v>
      </c>
      <c r="D69" s="35"/>
      <c r="E69" s="36">
        <v>9652</v>
      </c>
      <c r="F69" s="38">
        <v>4951</v>
      </c>
      <c r="G69" s="38">
        <v>4701</v>
      </c>
      <c r="H69" s="37">
        <v>9449</v>
      </c>
      <c r="I69" s="38">
        <v>4800</v>
      </c>
      <c r="J69" s="38">
        <v>4649</v>
      </c>
      <c r="K69" s="37">
        <v>11</v>
      </c>
      <c r="L69" s="38">
        <v>7</v>
      </c>
      <c r="M69" s="38">
        <v>4</v>
      </c>
      <c r="N69" s="37">
        <v>2</v>
      </c>
      <c r="O69" s="38">
        <v>1</v>
      </c>
      <c r="P69" s="38">
        <v>1</v>
      </c>
      <c r="Q69" s="37">
        <v>90</v>
      </c>
      <c r="R69" s="38">
        <v>79</v>
      </c>
      <c r="S69" s="38">
        <v>11</v>
      </c>
      <c r="T69" s="37">
        <v>102</v>
      </c>
      <c r="U69" s="38">
        <v>65</v>
      </c>
      <c r="V69" s="38">
        <v>37</v>
      </c>
      <c r="W69" s="39" t="s">
        <v>63</v>
      </c>
      <c r="X69" s="40">
        <v>26</v>
      </c>
      <c r="Y69" s="41" t="s">
        <v>63</v>
      </c>
      <c r="Z69" s="42">
        <v>2014</v>
      </c>
    </row>
    <row r="70" spans="1:26" x14ac:dyDescent="0.15">
      <c r="F70" s="44"/>
      <c r="G70" s="44"/>
      <c r="I70" s="45"/>
      <c r="J70" s="45"/>
      <c r="L70" s="45"/>
      <c r="M70" s="45"/>
      <c r="O70" s="45"/>
      <c r="P70" s="45"/>
      <c r="R70" s="45"/>
      <c r="S70" s="45"/>
      <c r="U70" s="45"/>
      <c r="V70" s="45"/>
    </row>
    <row r="71" spans="1:26" x14ac:dyDescent="0.15">
      <c r="F71" s="44"/>
      <c r="G71" s="44"/>
      <c r="I71" s="45"/>
      <c r="J71" s="45"/>
      <c r="L71" s="45"/>
      <c r="M71" s="45"/>
      <c r="O71" s="45"/>
      <c r="P71" s="45"/>
      <c r="R71" s="45"/>
      <c r="S71" s="45"/>
      <c r="U71" s="45"/>
      <c r="V71" s="45"/>
    </row>
    <row r="72" spans="1:26" x14ac:dyDescent="0.15">
      <c r="F72" s="44"/>
      <c r="G72" s="44"/>
      <c r="I72" s="45"/>
      <c r="J72" s="45"/>
      <c r="L72" s="45"/>
      <c r="M72" s="45"/>
      <c r="O72" s="45"/>
      <c r="P72" s="45"/>
      <c r="R72" s="45"/>
      <c r="S72" s="45"/>
      <c r="U72" s="45"/>
      <c r="V72" s="45"/>
    </row>
    <row r="73" spans="1:26" x14ac:dyDescent="0.15">
      <c r="F73" s="44"/>
      <c r="G73" s="44"/>
      <c r="I73" s="45"/>
      <c r="J73" s="45"/>
      <c r="L73" s="45"/>
      <c r="M73" s="45"/>
      <c r="O73" s="45"/>
      <c r="P73" s="45"/>
      <c r="R73" s="45"/>
      <c r="S73" s="45"/>
      <c r="U73" s="45"/>
      <c r="V73" s="45"/>
    </row>
    <row r="74" spans="1:26" x14ac:dyDescent="0.15">
      <c r="F74" s="44"/>
      <c r="G74" s="44"/>
      <c r="I74" s="45"/>
      <c r="J74" s="45"/>
      <c r="L74" s="45"/>
      <c r="M74" s="45"/>
      <c r="R74" s="45"/>
      <c r="S74" s="45"/>
      <c r="U74" s="45"/>
      <c r="V74" s="45"/>
    </row>
    <row r="75" spans="1:26" x14ac:dyDescent="0.15">
      <c r="F75" s="44"/>
      <c r="G75" s="44"/>
      <c r="I75" s="45"/>
      <c r="J75" s="45"/>
      <c r="L75" s="45"/>
      <c r="M75" s="45"/>
      <c r="U75" s="45"/>
      <c r="V75" s="45"/>
    </row>
    <row r="76" spans="1:26" x14ac:dyDescent="0.15">
      <c r="I76" s="45"/>
      <c r="J76" s="45"/>
      <c r="L76" s="45"/>
      <c r="M76" s="45"/>
      <c r="Q76" s="29"/>
      <c r="U76" s="45"/>
      <c r="V76" s="45"/>
    </row>
    <row r="78" spans="1:26" x14ac:dyDescent="0.15">
      <c r="A78" s="11"/>
      <c r="C78" s="11"/>
      <c r="W78" s="11"/>
      <c r="X78" s="11"/>
      <c r="Y78" s="11"/>
      <c r="Z78" s="11"/>
    </row>
  </sheetData>
  <mergeCells count="8">
    <mergeCell ref="T3:V3"/>
    <mergeCell ref="W3:Z4"/>
    <mergeCell ref="A3:D4"/>
    <mergeCell ref="E3:G3"/>
    <mergeCell ref="H3:J3"/>
    <mergeCell ref="K3:M3"/>
    <mergeCell ref="N3:P3"/>
    <mergeCell ref="Q3:S3"/>
  </mergeCells>
  <phoneticPr fontId="2"/>
  <printOptions horizontalCentered="1"/>
  <pageMargins left="0.59055118110236227" right="0.59055118110236227" top="0.62" bottom="0.59055118110236227" header="0.39370078740157483" footer="0.39370078740157483"/>
  <pageSetup paperSize="9" scale="95" firstPageNumber="106" orientation="portrait" useFirstPageNumber="1" r:id="rId1"/>
  <headerFooter alignWithMargins="0">
    <oddFooter>&amp;C－ &amp;P －</oddFooter>
  </headerFooter>
  <colBreaks count="1" manualBreakCount="1">
    <brk id="13" max="67" man="1"/>
  </colBreaks>
  <ignoredErrors>
    <ignoredError sqref="C7:C17 C19:C51 X7:X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AA8206"/>
  <sheetViews>
    <sheetView showGridLines="0" defaultGridColor="0" colorId="22" zoomScaleNormal="100" zoomScaleSheetLayoutView="150" workbookViewId="0"/>
  </sheetViews>
  <sheetFormatPr defaultColWidth="10.7109375" defaultRowHeight="11.25" x14ac:dyDescent="0.15"/>
  <cols>
    <col min="1" max="1" width="5.140625" style="7" bestFit="1" customWidth="1"/>
    <col min="2" max="2" width="4.7109375" style="11" bestFit="1" customWidth="1"/>
    <col min="3" max="3" width="3.42578125" style="7" bestFit="1" customWidth="1"/>
    <col min="4" max="4" width="6.42578125" style="11" bestFit="1" customWidth="1"/>
    <col min="5" max="13" width="8.5703125" style="11" customWidth="1"/>
    <col min="14" max="22" width="8.7109375" style="11" customWidth="1"/>
    <col min="23" max="23" width="4.7109375" style="10" bestFit="1" customWidth="1"/>
    <col min="24" max="24" width="3.42578125" style="10" bestFit="1" customWidth="1"/>
    <col min="25" max="25" width="6.42578125" style="7" bestFit="1" customWidth="1"/>
    <col min="26" max="26" width="5.140625" style="49" bestFit="1" customWidth="1"/>
    <col min="27" max="27" width="10.7109375" style="49"/>
    <col min="28" max="16384" width="10.7109375" style="11"/>
  </cols>
  <sheetData>
    <row r="1" spans="1:27" s="2" customFormat="1" ht="13.5" x14ac:dyDescent="0.15">
      <c r="A1" s="1" t="s">
        <v>64</v>
      </c>
      <c r="C1" s="3"/>
      <c r="W1" s="46"/>
      <c r="X1" s="46"/>
      <c r="Y1" s="3"/>
      <c r="Z1" s="1"/>
    </row>
    <row r="2" spans="1:27" ht="12" thickBot="1" x14ac:dyDescent="0.2">
      <c r="A2" s="11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9"/>
      <c r="Y2" s="9"/>
      <c r="Z2" s="10" t="s">
        <v>65</v>
      </c>
      <c r="AA2" s="11"/>
    </row>
    <row r="3" spans="1:27" ht="18.95" customHeight="1" x14ac:dyDescent="0.15">
      <c r="A3" s="92" t="s">
        <v>2</v>
      </c>
      <c r="B3" s="98"/>
      <c r="C3" s="98"/>
      <c r="D3" s="106"/>
      <c r="E3" s="91" t="s">
        <v>66</v>
      </c>
      <c r="F3" s="98"/>
      <c r="G3" s="106"/>
      <c r="H3" s="88" t="s">
        <v>67</v>
      </c>
      <c r="I3" s="109"/>
      <c r="J3" s="109"/>
      <c r="K3" s="109"/>
      <c r="L3" s="109"/>
      <c r="M3" s="110"/>
      <c r="N3" s="88" t="s">
        <v>68</v>
      </c>
      <c r="O3" s="109"/>
      <c r="P3" s="110"/>
      <c r="Q3" s="91" t="s">
        <v>69</v>
      </c>
      <c r="R3" s="98"/>
      <c r="S3" s="106"/>
      <c r="T3" s="91" t="s">
        <v>70</v>
      </c>
      <c r="U3" s="98"/>
      <c r="V3" s="106"/>
      <c r="W3" s="97" t="s">
        <v>2</v>
      </c>
      <c r="X3" s="98"/>
      <c r="Y3" s="98"/>
      <c r="Z3" s="98"/>
      <c r="AA3" s="11"/>
    </row>
    <row r="4" spans="1:27" ht="24.95" customHeight="1" x14ac:dyDescent="0.15">
      <c r="A4" s="100"/>
      <c r="B4" s="100"/>
      <c r="C4" s="100"/>
      <c r="D4" s="107"/>
      <c r="E4" s="101"/>
      <c r="F4" s="102"/>
      <c r="G4" s="108"/>
      <c r="H4" s="103" t="s">
        <v>71</v>
      </c>
      <c r="I4" s="104"/>
      <c r="J4" s="105"/>
      <c r="K4" s="103" t="s">
        <v>72</v>
      </c>
      <c r="L4" s="104"/>
      <c r="M4" s="105"/>
      <c r="N4" s="103" t="s">
        <v>73</v>
      </c>
      <c r="O4" s="104"/>
      <c r="P4" s="105"/>
      <c r="Q4" s="101"/>
      <c r="R4" s="102"/>
      <c r="S4" s="108"/>
      <c r="T4" s="101"/>
      <c r="U4" s="102"/>
      <c r="V4" s="108"/>
      <c r="W4" s="99"/>
      <c r="X4" s="100"/>
      <c r="Y4" s="100"/>
      <c r="Z4" s="100"/>
      <c r="AA4" s="11"/>
    </row>
    <row r="5" spans="1:27" ht="18.95" customHeight="1" x14ac:dyDescent="0.15">
      <c r="A5" s="102"/>
      <c r="B5" s="102"/>
      <c r="C5" s="102"/>
      <c r="D5" s="108"/>
      <c r="E5" s="12" t="s">
        <v>10</v>
      </c>
      <c r="F5" s="12" t="s">
        <v>11</v>
      </c>
      <c r="G5" s="12" t="s">
        <v>12</v>
      </c>
      <c r="H5" s="12" t="s">
        <v>10</v>
      </c>
      <c r="I5" s="12" t="s">
        <v>11</v>
      </c>
      <c r="J5" s="12" t="s">
        <v>12</v>
      </c>
      <c r="K5" s="12" t="s">
        <v>10</v>
      </c>
      <c r="L5" s="12" t="s">
        <v>11</v>
      </c>
      <c r="M5" s="12" t="s">
        <v>12</v>
      </c>
      <c r="N5" s="13" t="s">
        <v>10</v>
      </c>
      <c r="O5" s="12" t="s">
        <v>11</v>
      </c>
      <c r="P5" s="12" t="s">
        <v>12</v>
      </c>
      <c r="Q5" s="12" t="s">
        <v>10</v>
      </c>
      <c r="R5" s="12" t="s">
        <v>11</v>
      </c>
      <c r="S5" s="12" t="s">
        <v>12</v>
      </c>
      <c r="T5" s="12" t="s">
        <v>10</v>
      </c>
      <c r="U5" s="12" t="s">
        <v>11</v>
      </c>
      <c r="V5" s="12" t="s">
        <v>12</v>
      </c>
      <c r="W5" s="101"/>
      <c r="X5" s="102"/>
      <c r="Y5" s="102"/>
      <c r="Z5" s="102"/>
      <c r="AA5" s="11"/>
    </row>
    <row r="6" spans="1:27" ht="12" customHeight="1" x14ac:dyDescent="0.15">
      <c r="A6" s="14">
        <f>'34-1'!A5</f>
        <v>1950</v>
      </c>
      <c r="B6" s="15" t="str">
        <f>IF('34-1'!B5&lt;&gt;"",'34-1'!B5,"")</f>
        <v>昭和</v>
      </c>
      <c r="C6" s="7">
        <f>'34-1'!C5</f>
        <v>25</v>
      </c>
      <c r="D6" s="16" t="str">
        <f>IF('34-1'!D5&lt;&gt;"",'34-1'!D5,"")</f>
        <v>年３月</v>
      </c>
      <c r="E6" s="17">
        <f t="shared" ref="E6:E65" si="0">F6+G6</f>
        <v>398</v>
      </c>
      <c r="F6" s="18">
        <v>159</v>
      </c>
      <c r="G6" s="18">
        <v>239</v>
      </c>
      <c r="H6" s="17">
        <f t="shared" ref="H6:H69" si="1">I6+J6</f>
        <v>1041</v>
      </c>
      <c r="I6" s="18">
        <v>733</v>
      </c>
      <c r="J6" s="18">
        <v>308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  <c r="P6" s="17" t="s">
        <v>15</v>
      </c>
      <c r="Q6" s="47">
        <f>ROUND('34-1'!H5/'34-1'!E5*100,1)</f>
        <v>49.6</v>
      </c>
      <c r="R6" s="47">
        <f>ROUND('34-1'!I5/'34-1'!F5*100,1)</f>
        <v>53</v>
      </c>
      <c r="S6" s="47">
        <f>ROUND('34-1'!J5/'34-1'!G5*100,1)</f>
        <v>46.2</v>
      </c>
      <c r="T6" s="47">
        <f>ROUND(('34-1'!Q5+H6+K6)/'34-1'!E5*100,1)</f>
        <v>43.8</v>
      </c>
      <c r="U6" s="47">
        <f>ROUND(('34-1'!R5+I6+L6)/'34-1'!F5*100,1)</f>
        <v>46.1</v>
      </c>
      <c r="V6" s="48">
        <f>ROUND(('34-1'!S5+J6+M6)/'34-1'!G5*100,1)</f>
        <v>41.6</v>
      </c>
      <c r="W6" s="10" t="str">
        <f t="shared" ref="W6:Y38" si="2">B6</f>
        <v>昭和</v>
      </c>
      <c r="X6" s="7">
        <f t="shared" si="2"/>
        <v>25</v>
      </c>
      <c r="Y6" s="49" t="str">
        <f t="shared" si="2"/>
        <v>年３月</v>
      </c>
      <c r="Z6" s="50">
        <f t="shared" ref="Z6:Z65" si="3">A6</f>
        <v>1950</v>
      </c>
      <c r="AA6" s="11"/>
    </row>
    <row r="7" spans="1:27" ht="12" customHeight="1" x14ac:dyDescent="0.15">
      <c r="A7" s="14">
        <f>'34-1'!A6</f>
        <v>1951</v>
      </c>
      <c r="B7" s="15" t="str">
        <f>IF('34-1'!B6&lt;&gt;"",'34-1'!B6,"")</f>
        <v/>
      </c>
      <c r="C7" s="7">
        <f>'34-1'!C6</f>
        <v>26</v>
      </c>
      <c r="D7" s="16" t="str">
        <f>IF('34-1'!D6&lt;&gt;"",'34-1'!D6,"")</f>
        <v/>
      </c>
      <c r="E7" s="17">
        <f>F7+G7</f>
        <v>241</v>
      </c>
      <c r="F7" s="18">
        <v>97</v>
      </c>
      <c r="G7" s="18">
        <v>144</v>
      </c>
      <c r="H7" s="17">
        <f>I7+J7</f>
        <v>1342</v>
      </c>
      <c r="I7" s="18">
        <v>1032</v>
      </c>
      <c r="J7" s="18">
        <v>310</v>
      </c>
      <c r="K7" s="17" t="s">
        <v>15</v>
      </c>
      <c r="L7" s="17" t="s">
        <v>15</v>
      </c>
      <c r="M7" s="17" t="s">
        <v>15</v>
      </c>
      <c r="N7" s="17" t="s">
        <v>15</v>
      </c>
      <c r="O7" s="17" t="s">
        <v>15</v>
      </c>
      <c r="P7" s="17" t="s">
        <v>15</v>
      </c>
      <c r="Q7" s="47">
        <f>ROUND('34-1'!H6/'34-1'!E6*100,1)</f>
        <v>53.4</v>
      </c>
      <c r="R7" s="47">
        <f>ROUND('34-1'!I6/'34-1'!F6*100,1)</f>
        <v>57.2</v>
      </c>
      <c r="S7" s="47">
        <f>ROUND('34-1'!J6/'34-1'!G6*100,1)</f>
        <v>49.6</v>
      </c>
      <c r="T7" s="47">
        <f>ROUND(('34-1'!Q6+H7+K7)/'34-1'!E6*100,1)</f>
        <v>44.7</v>
      </c>
      <c r="U7" s="47">
        <f>ROUND(('34-1'!R6+I7+L7)/'34-1'!F6*100,1)</f>
        <v>47</v>
      </c>
      <c r="V7" s="48">
        <f>ROUND(('34-1'!S6+J7+M7)/'34-1'!G6*100,1)</f>
        <v>42.3</v>
      </c>
      <c r="W7" s="10" t="str">
        <f>B7</f>
        <v/>
      </c>
      <c r="X7" s="7">
        <f>C7</f>
        <v>26</v>
      </c>
      <c r="Y7" s="49" t="str">
        <f>D7</f>
        <v/>
      </c>
      <c r="Z7" s="50">
        <f>A7</f>
        <v>1951</v>
      </c>
      <c r="AA7" s="11"/>
    </row>
    <row r="8" spans="1:27" ht="12" customHeight="1" x14ac:dyDescent="0.15">
      <c r="A8" s="14">
        <f>'34-1'!A7</f>
        <v>1952</v>
      </c>
      <c r="B8" s="20" t="str">
        <f>IF('34-1'!B7&lt;&gt;"",'34-1'!B7,"")</f>
        <v/>
      </c>
      <c r="C8" s="7" t="str">
        <f>'34-1'!C7</f>
        <v>27</v>
      </c>
      <c r="D8" s="22" t="str">
        <f>IF('34-1'!D7&lt;&gt;"",'34-1'!D7,"")</f>
        <v/>
      </c>
      <c r="E8" s="17">
        <f t="shared" si="0"/>
        <v>207</v>
      </c>
      <c r="F8" s="18">
        <v>100</v>
      </c>
      <c r="G8" s="18">
        <v>107</v>
      </c>
      <c r="H8" s="17">
        <f t="shared" si="1"/>
        <v>1176</v>
      </c>
      <c r="I8" s="18">
        <v>901</v>
      </c>
      <c r="J8" s="18">
        <v>275</v>
      </c>
      <c r="K8" s="17" t="s">
        <v>15</v>
      </c>
      <c r="L8" s="17" t="s">
        <v>15</v>
      </c>
      <c r="M8" s="17" t="s">
        <v>15</v>
      </c>
      <c r="N8" s="17" t="s">
        <v>15</v>
      </c>
      <c r="O8" s="17" t="s">
        <v>15</v>
      </c>
      <c r="P8" s="17" t="s">
        <v>15</v>
      </c>
      <c r="Q8" s="47">
        <f>ROUND('34-1'!H7/'34-1'!E7*100,1)</f>
        <v>56.1</v>
      </c>
      <c r="R8" s="47">
        <f>ROUND('34-1'!I7/'34-1'!F7*100,1)</f>
        <v>59.8</v>
      </c>
      <c r="S8" s="47">
        <f>ROUND('34-1'!J7/'34-1'!G7*100,1)</f>
        <v>52.4</v>
      </c>
      <c r="T8" s="47">
        <f>ROUND(('34-1'!Q7+H8+K8)/'34-1'!E7*100,1)</f>
        <v>45.3</v>
      </c>
      <c r="U8" s="47">
        <f>ROUND(('34-1'!R7+I8+L8)/'34-1'!F7*100,1)</f>
        <v>46.6</v>
      </c>
      <c r="V8" s="48">
        <f>ROUND(('34-1'!S7+J8+M8)/'34-1'!G7*100,1)</f>
        <v>44.1</v>
      </c>
      <c r="W8" s="10" t="str">
        <f t="shared" si="2"/>
        <v/>
      </c>
      <c r="X8" s="7" t="str">
        <f t="shared" si="2"/>
        <v>27</v>
      </c>
      <c r="Y8" s="49" t="str">
        <f t="shared" si="2"/>
        <v/>
      </c>
      <c r="Z8" s="50">
        <f t="shared" si="3"/>
        <v>1952</v>
      </c>
      <c r="AA8" s="11"/>
    </row>
    <row r="9" spans="1:27" ht="12" customHeight="1" x14ac:dyDescent="0.15">
      <c r="A9" s="14">
        <f>'34-1'!A8</f>
        <v>1953</v>
      </c>
      <c r="B9" s="20" t="str">
        <f>IF('34-1'!B8&lt;&gt;"",'34-1'!B8,"")</f>
        <v/>
      </c>
      <c r="C9" s="7" t="str">
        <f>'34-1'!C8</f>
        <v>28</v>
      </c>
      <c r="D9" s="22" t="str">
        <f>IF('34-1'!D8&lt;&gt;"",'34-1'!D8,"")</f>
        <v/>
      </c>
      <c r="E9" s="17">
        <f t="shared" si="0"/>
        <v>183</v>
      </c>
      <c r="F9" s="18">
        <v>82</v>
      </c>
      <c r="G9" s="18">
        <v>101</v>
      </c>
      <c r="H9" s="17">
        <f>I9+J9</f>
        <v>1414</v>
      </c>
      <c r="I9" s="18">
        <v>1102</v>
      </c>
      <c r="J9" s="18">
        <v>312</v>
      </c>
      <c r="K9" s="17" t="s">
        <v>15</v>
      </c>
      <c r="L9" s="17" t="s">
        <v>15</v>
      </c>
      <c r="M9" s="17" t="s">
        <v>15</v>
      </c>
      <c r="N9" s="17" t="s">
        <v>15</v>
      </c>
      <c r="O9" s="17" t="s">
        <v>15</v>
      </c>
      <c r="P9" s="17" t="s">
        <v>15</v>
      </c>
      <c r="Q9" s="47">
        <f>ROUND('34-1'!H8/'34-1'!E8*100,1)</f>
        <v>55.8</v>
      </c>
      <c r="R9" s="47">
        <f>ROUND('34-1'!I8/'34-1'!F8*100,1)</f>
        <v>59.3</v>
      </c>
      <c r="S9" s="47">
        <f>ROUND('34-1'!J8/'34-1'!G8*100,1)</f>
        <v>52.3</v>
      </c>
      <c r="T9" s="47">
        <f>ROUND(('34-1'!Q8+H9+K9)/'34-1'!E8*100,1)</f>
        <v>40.4</v>
      </c>
      <c r="U9" s="47">
        <f>ROUND(('34-1'!R8+I9+L9)/'34-1'!F8*100,1)</f>
        <v>43.9</v>
      </c>
      <c r="V9" s="48">
        <f>ROUND(('34-1'!S8+J9+M9)/'34-1'!G8*100,1)</f>
        <v>36.799999999999997</v>
      </c>
      <c r="W9" s="10" t="str">
        <f t="shared" si="2"/>
        <v/>
      </c>
      <c r="X9" s="7" t="str">
        <f t="shared" si="2"/>
        <v>28</v>
      </c>
      <c r="Y9" s="49" t="str">
        <f t="shared" si="2"/>
        <v/>
      </c>
      <c r="Z9" s="50">
        <f t="shared" si="3"/>
        <v>1953</v>
      </c>
      <c r="AA9" s="11"/>
    </row>
    <row r="10" spans="1:27" ht="12" customHeight="1" x14ac:dyDescent="0.15">
      <c r="A10" s="14">
        <f>'34-1'!A9</f>
        <v>1954</v>
      </c>
      <c r="B10" s="20" t="str">
        <f>IF('34-1'!B9&lt;&gt;"",'34-1'!B9,"")</f>
        <v/>
      </c>
      <c r="C10" s="7" t="str">
        <f>'34-1'!C9</f>
        <v>29</v>
      </c>
      <c r="D10" s="22" t="str">
        <f>IF('34-1'!D9&lt;&gt;"",'34-1'!D9,"")</f>
        <v/>
      </c>
      <c r="E10" s="17">
        <f t="shared" si="0"/>
        <v>269</v>
      </c>
      <c r="F10" s="18">
        <v>133</v>
      </c>
      <c r="G10" s="18">
        <v>136</v>
      </c>
      <c r="H10" s="17">
        <f t="shared" si="1"/>
        <v>812</v>
      </c>
      <c r="I10" s="18">
        <v>644</v>
      </c>
      <c r="J10" s="18">
        <v>168</v>
      </c>
      <c r="K10" s="17" t="s">
        <v>15</v>
      </c>
      <c r="L10" s="17" t="s">
        <v>15</v>
      </c>
      <c r="M10" s="17" t="s">
        <v>15</v>
      </c>
      <c r="N10" s="17" t="s">
        <v>15</v>
      </c>
      <c r="O10" s="17" t="s">
        <v>15</v>
      </c>
      <c r="P10" s="17" t="s">
        <v>15</v>
      </c>
      <c r="Q10" s="47">
        <f>ROUND('34-1'!H9/'34-1'!E9*100,1)</f>
        <v>53.3</v>
      </c>
      <c r="R10" s="47">
        <f>ROUND('34-1'!I9/'34-1'!F9*100,1)</f>
        <v>55.8</v>
      </c>
      <c r="S10" s="47">
        <f>ROUND('34-1'!J9/'34-1'!G9*100,1)</f>
        <v>50.7</v>
      </c>
      <c r="T10" s="47">
        <f>ROUND(('34-1'!Q9+H10+K10)/'34-1'!E9*100,1)</f>
        <v>31.2</v>
      </c>
      <c r="U10" s="47">
        <f>ROUND(('34-1'!R9+I10+L10)/'34-1'!F9*100,1)</f>
        <v>33.9</v>
      </c>
      <c r="V10" s="48">
        <f>ROUND(('34-1'!S9+J10+M10)/'34-1'!G9*100,1)</f>
        <v>28.4</v>
      </c>
      <c r="W10" s="10" t="str">
        <f t="shared" si="2"/>
        <v/>
      </c>
      <c r="X10" s="7" t="str">
        <f t="shared" si="2"/>
        <v>29</v>
      </c>
      <c r="Y10" s="49" t="str">
        <f t="shared" si="2"/>
        <v/>
      </c>
      <c r="Z10" s="50">
        <f t="shared" si="3"/>
        <v>1954</v>
      </c>
      <c r="AA10" s="11"/>
    </row>
    <row r="11" spans="1:27" ht="12" customHeight="1" x14ac:dyDescent="0.15">
      <c r="A11" s="14">
        <f>'34-1'!A10</f>
        <v>1955</v>
      </c>
      <c r="B11" s="20" t="str">
        <f>IF('34-1'!B10&lt;&gt;"",'34-1'!B10,"")</f>
        <v/>
      </c>
      <c r="C11" s="7" t="str">
        <f>'34-1'!C10</f>
        <v>30</v>
      </c>
      <c r="D11" s="22" t="str">
        <f>IF('34-1'!D10&lt;&gt;"",'34-1'!D10,"")</f>
        <v/>
      </c>
      <c r="E11" s="17">
        <f t="shared" si="0"/>
        <v>135</v>
      </c>
      <c r="F11" s="18">
        <v>77</v>
      </c>
      <c r="G11" s="18">
        <v>58</v>
      </c>
      <c r="H11" s="17">
        <f t="shared" si="1"/>
        <v>920</v>
      </c>
      <c r="I11" s="18">
        <v>731</v>
      </c>
      <c r="J11" s="18">
        <v>189</v>
      </c>
      <c r="K11" s="17" t="s">
        <v>15</v>
      </c>
      <c r="L11" s="17" t="s">
        <v>15</v>
      </c>
      <c r="M11" s="17" t="s">
        <v>15</v>
      </c>
      <c r="N11" s="17" t="s">
        <v>15</v>
      </c>
      <c r="O11" s="17" t="s">
        <v>15</v>
      </c>
      <c r="P11" s="17" t="s">
        <v>15</v>
      </c>
      <c r="Q11" s="47">
        <f>ROUND('34-1'!H10/'34-1'!E10*100,1)</f>
        <v>59.8</v>
      </c>
      <c r="R11" s="47">
        <f>ROUND('34-1'!I10/'34-1'!F10*100,1)</f>
        <v>62.4</v>
      </c>
      <c r="S11" s="47">
        <f>ROUND('34-1'!J10/'34-1'!G10*100,1)</f>
        <v>57</v>
      </c>
      <c r="T11" s="47">
        <f>ROUND(('34-1'!Q10+H11+K11)/'34-1'!E10*100,1)</f>
        <v>38.5</v>
      </c>
      <c r="U11" s="47">
        <f>ROUND(('34-1'!R10+I11+L11)/'34-1'!F10*100,1)</f>
        <v>40.700000000000003</v>
      </c>
      <c r="V11" s="48">
        <f>ROUND(('34-1'!S10+J11+M11)/'34-1'!G10*100,1)</f>
        <v>36.299999999999997</v>
      </c>
      <c r="W11" s="10" t="str">
        <f t="shared" si="2"/>
        <v/>
      </c>
      <c r="X11" s="7" t="str">
        <f t="shared" si="2"/>
        <v>30</v>
      </c>
      <c r="Y11" s="49" t="str">
        <f t="shared" si="2"/>
        <v/>
      </c>
      <c r="Z11" s="50">
        <f t="shared" si="3"/>
        <v>1955</v>
      </c>
      <c r="AA11" s="11"/>
    </row>
    <row r="12" spans="1:27" ht="12" customHeight="1" x14ac:dyDescent="0.15">
      <c r="A12" s="14">
        <f>'34-1'!A11</f>
        <v>1956</v>
      </c>
      <c r="B12" s="20" t="str">
        <f>IF('34-1'!B11&lt;&gt;"",'34-1'!B11,"")</f>
        <v/>
      </c>
      <c r="C12" s="7" t="str">
        <f>'34-1'!C11</f>
        <v>31</v>
      </c>
      <c r="D12" s="22" t="str">
        <f>IF('34-1'!D11&lt;&gt;"",'34-1'!D11,"")</f>
        <v/>
      </c>
      <c r="E12" s="17">
        <f t="shared" si="0"/>
        <v>108</v>
      </c>
      <c r="F12" s="18">
        <v>54</v>
      </c>
      <c r="G12" s="18">
        <v>54</v>
      </c>
      <c r="H12" s="17">
        <f t="shared" si="1"/>
        <v>738</v>
      </c>
      <c r="I12" s="18">
        <v>588</v>
      </c>
      <c r="J12" s="18">
        <v>150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47">
        <f>ROUND('34-1'!H11/'34-1'!E11*100,1)</f>
        <v>59.8</v>
      </c>
      <c r="R12" s="47">
        <f>ROUND('34-1'!I11/'34-1'!F11*100,1)</f>
        <v>61.5</v>
      </c>
      <c r="S12" s="47">
        <f>ROUND('34-1'!J11/'34-1'!G11*100,1)</f>
        <v>57.9</v>
      </c>
      <c r="T12" s="47">
        <f>ROUND(('34-1'!Q11+H12+K12)/'34-1'!E11*100,1)</f>
        <v>38.299999999999997</v>
      </c>
      <c r="U12" s="47">
        <f>ROUND(('34-1'!R11+I12+L12)/'34-1'!F11*100,1)</f>
        <v>40.6</v>
      </c>
      <c r="V12" s="48">
        <f>ROUND(('34-1'!S11+J12+M12)/'34-1'!G11*100,1)</f>
        <v>36</v>
      </c>
      <c r="W12" s="10" t="str">
        <f t="shared" si="2"/>
        <v/>
      </c>
      <c r="X12" s="7" t="str">
        <f t="shared" si="2"/>
        <v>31</v>
      </c>
      <c r="Y12" s="49" t="str">
        <f t="shared" si="2"/>
        <v/>
      </c>
      <c r="Z12" s="50">
        <f t="shared" si="3"/>
        <v>1956</v>
      </c>
      <c r="AA12" s="11"/>
    </row>
    <row r="13" spans="1:27" ht="12" customHeight="1" x14ac:dyDescent="0.15">
      <c r="A13" s="14">
        <f>'34-1'!A12</f>
        <v>1957</v>
      </c>
      <c r="B13" s="20" t="str">
        <f>IF('34-1'!B12&lt;&gt;"",'34-1'!B12,"")</f>
        <v/>
      </c>
      <c r="C13" s="7" t="str">
        <f>'34-1'!C12</f>
        <v>32</v>
      </c>
      <c r="D13" s="22" t="str">
        <f>IF('34-1'!D12&lt;&gt;"",'34-1'!D12,"")</f>
        <v/>
      </c>
      <c r="E13" s="17">
        <f t="shared" si="0"/>
        <v>78</v>
      </c>
      <c r="F13" s="18">
        <v>40</v>
      </c>
      <c r="G13" s="18">
        <v>38</v>
      </c>
      <c r="H13" s="17">
        <f t="shared" si="1"/>
        <v>759</v>
      </c>
      <c r="I13" s="18">
        <v>625</v>
      </c>
      <c r="J13" s="18">
        <v>134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47">
        <f>ROUND('34-1'!H12/'34-1'!E12*100,1)</f>
        <v>59.9</v>
      </c>
      <c r="R13" s="47">
        <f>ROUND('34-1'!I12/'34-1'!F12*100,1)</f>
        <v>61.2</v>
      </c>
      <c r="S13" s="47">
        <f>ROUND('34-1'!J12/'34-1'!G12*100,1)</f>
        <v>58.6</v>
      </c>
      <c r="T13" s="47">
        <f>ROUND(('34-1'!Q12+H13+K13)/'34-1'!E12*100,1)</f>
        <v>38.9</v>
      </c>
      <c r="U13" s="47">
        <f>ROUND(('34-1'!R12+I13+L13)/'34-1'!F12*100,1)</f>
        <v>41.4</v>
      </c>
      <c r="V13" s="48">
        <f>ROUND(('34-1'!S12+J13+M13)/'34-1'!G12*100,1)</f>
        <v>36.200000000000003</v>
      </c>
      <c r="W13" s="10" t="str">
        <f t="shared" si="2"/>
        <v/>
      </c>
      <c r="X13" s="7" t="str">
        <f t="shared" si="2"/>
        <v>32</v>
      </c>
      <c r="Y13" s="49" t="str">
        <f t="shared" si="2"/>
        <v/>
      </c>
      <c r="Z13" s="50">
        <f t="shared" si="3"/>
        <v>1957</v>
      </c>
      <c r="AA13" s="11"/>
    </row>
    <row r="14" spans="1:27" ht="12" customHeight="1" x14ac:dyDescent="0.15">
      <c r="A14" s="14">
        <f>'34-1'!A13</f>
        <v>1958</v>
      </c>
      <c r="B14" s="20" t="str">
        <f>IF('34-1'!B13&lt;&gt;"",'34-1'!B13,"")</f>
        <v/>
      </c>
      <c r="C14" s="7" t="str">
        <f>'34-1'!C13</f>
        <v>33</v>
      </c>
      <c r="D14" s="22" t="str">
        <f>IF('34-1'!D13&lt;&gt;"",'34-1'!D13,"")</f>
        <v/>
      </c>
      <c r="E14" s="17">
        <f t="shared" si="0"/>
        <v>94</v>
      </c>
      <c r="F14" s="18">
        <v>39</v>
      </c>
      <c r="G14" s="18">
        <v>55</v>
      </c>
      <c r="H14" s="17">
        <f t="shared" si="1"/>
        <v>607</v>
      </c>
      <c r="I14" s="18">
        <v>523</v>
      </c>
      <c r="J14" s="18">
        <v>84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47">
        <f>ROUND('34-1'!H13/'34-1'!E13*100,1)</f>
        <v>61.4</v>
      </c>
      <c r="R14" s="47">
        <f>ROUND('34-1'!I13/'34-1'!F13*100,1)</f>
        <v>61.8</v>
      </c>
      <c r="S14" s="47">
        <f>ROUND('34-1'!J13/'34-1'!G13*100,1)</f>
        <v>61.1</v>
      </c>
      <c r="T14" s="47">
        <f>ROUND(('34-1'!Q13+H14+K14)/'34-1'!E13*100,1)</f>
        <v>36.4</v>
      </c>
      <c r="U14" s="47">
        <f>ROUND(('34-1'!R13+I14+L14)/'34-1'!F13*100,1)</f>
        <v>39.799999999999997</v>
      </c>
      <c r="V14" s="48">
        <f>ROUND(('34-1'!S13+J14+M14)/'34-1'!G13*100,1)</f>
        <v>32.9</v>
      </c>
      <c r="W14" s="10" t="str">
        <f t="shared" si="2"/>
        <v/>
      </c>
      <c r="X14" s="7" t="str">
        <f t="shared" si="2"/>
        <v>33</v>
      </c>
      <c r="Y14" s="49" t="str">
        <f t="shared" si="2"/>
        <v/>
      </c>
      <c r="Z14" s="50">
        <f t="shared" si="3"/>
        <v>1958</v>
      </c>
      <c r="AA14" s="11"/>
    </row>
    <row r="15" spans="1:27" ht="12" customHeight="1" x14ac:dyDescent="0.15">
      <c r="A15" s="14">
        <f>'34-1'!A14</f>
        <v>1959</v>
      </c>
      <c r="B15" s="20" t="str">
        <f>IF('34-1'!B14&lt;&gt;"",'34-1'!B14,"")</f>
        <v/>
      </c>
      <c r="C15" s="7" t="str">
        <f>'34-1'!C14</f>
        <v>34</v>
      </c>
      <c r="D15" s="22" t="str">
        <f>IF('34-1'!D14&lt;&gt;"",'34-1'!D14,"")</f>
        <v/>
      </c>
      <c r="E15" s="17">
        <f t="shared" si="0"/>
        <v>63</v>
      </c>
      <c r="F15" s="18">
        <v>43</v>
      </c>
      <c r="G15" s="18">
        <v>20</v>
      </c>
      <c r="H15" s="17">
        <f t="shared" si="1"/>
        <v>541</v>
      </c>
      <c r="I15" s="18">
        <v>464</v>
      </c>
      <c r="J15" s="18">
        <v>77</v>
      </c>
      <c r="K15" s="17" t="s">
        <v>15</v>
      </c>
      <c r="L15" s="17" t="s">
        <v>15</v>
      </c>
      <c r="M15" s="17" t="s">
        <v>15</v>
      </c>
      <c r="N15" s="17" t="s">
        <v>15</v>
      </c>
      <c r="O15" s="17" t="s">
        <v>15</v>
      </c>
      <c r="P15" s="17" t="s">
        <v>15</v>
      </c>
      <c r="Q15" s="47">
        <f>ROUND('34-1'!H14/'34-1'!E14*100,1)</f>
        <v>63.6</v>
      </c>
      <c r="R15" s="47">
        <f>ROUND('34-1'!I14/'34-1'!F14*100,1)</f>
        <v>63.6</v>
      </c>
      <c r="S15" s="47">
        <f>ROUND('34-1'!J14/'34-1'!G14*100,1)</f>
        <v>63.7</v>
      </c>
      <c r="T15" s="47">
        <f>ROUND(('34-1'!Q14+H15+K15)/'34-1'!E14*100,1)</f>
        <v>33.4</v>
      </c>
      <c r="U15" s="47">
        <f>ROUND(('34-1'!R14+I15+L15)/'34-1'!F14*100,1)</f>
        <v>36.9</v>
      </c>
      <c r="V15" s="48">
        <f>ROUND(('34-1'!S14+J15+M15)/'34-1'!G14*100,1)</f>
        <v>29.8</v>
      </c>
      <c r="W15" s="10" t="str">
        <f t="shared" si="2"/>
        <v/>
      </c>
      <c r="X15" s="7" t="str">
        <f t="shared" si="2"/>
        <v>34</v>
      </c>
      <c r="Y15" s="49" t="str">
        <f t="shared" si="2"/>
        <v/>
      </c>
      <c r="Z15" s="50">
        <f t="shared" si="3"/>
        <v>1959</v>
      </c>
      <c r="AA15" s="11"/>
    </row>
    <row r="16" spans="1:27" ht="12" customHeight="1" x14ac:dyDescent="0.15">
      <c r="A16" s="14">
        <f>'34-1'!A15</f>
        <v>1960</v>
      </c>
      <c r="B16" s="20" t="str">
        <f>IF('34-1'!B15&lt;&gt;"",'34-1'!B15,"")</f>
        <v/>
      </c>
      <c r="C16" s="7" t="str">
        <f>'34-1'!C15</f>
        <v>35</v>
      </c>
      <c r="D16" s="22" t="str">
        <f>IF('34-1'!D15&lt;&gt;"",'34-1'!D15,"")</f>
        <v/>
      </c>
      <c r="E16" s="17">
        <f t="shared" si="0"/>
        <v>79</v>
      </c>
      <c r="F16" s="18">
        <v>46</v>
      </c>
      <c r="G16" s="18">
        <v>33</v>
      </c>
      <c r="H16" s="17">
        <f t="shared" si="1"/>
        <v>446</v>
      </c>
      <c r="I16" s="18">
        <v>351</v>
      </c>
      <c r="J16" s="18">
        <v>95</v>
      </c>
      <c r="K16" s="17" t="s">
        <v>15</v>
      </c>
      <c r="L16" s="17" t="s">
        <v>15</v>
      </c>
      <c r="M16" s="17" t="s">
        <v>15</v>
      </c>
      <c r="N16" s="17" t="s">
        <v>15</v>
      </c>
      <c r="O16" s="17" t="s">
        <v>15</v>
      </c>
      <c r="P16" s="17" t="s">
        <v>15</v>
      </c>
      <c r="Q16" s="47">
        <f>ROUND('34-1'!H15/'34-1'!E15*100,1)</f>
        <v>66.900000000000006</v>
      </c>
      <c r="R16" s="47">
        <f>ROUND('34-1'!I15/'34-1'!F15*100,1)</f>
        <v>66</v>
      </c>
      <c r="S16" s="47">
        <f>ROUND('34-1'!J15/'34-1'!G15*100,1)</f>
        <v>67.900000000000006</v>
      </c>
      <c r="T16" s="47">
        <f>ROUND(('34-1'!Q15+H16+K16)/'34-1'!E15*100,1)</f>
        <v>31.7</v>
      </c>
      <c r="U16" s="47">
        <f>ROUND(('34-1'!R15+I16+L16)/'34-1'!F15*100,1)</f>
        <v>34.6</v>
      </c>
      <c r="V16" s="48">
        <f>ROUND(('34-1'!S15+J16+M16)/'34-1'!G15*100,1)</f>
        <v>28.7</v>
      </c>
      <c r="W16" s="10" t="str">
        <f t="shared" si="2"/>
        <v/>
      </c>
      <c r="X16" s="7" t="str">
        <f t="shared" si="2"/>
        <v>35</v>
      </c>
      <c r="Y16" s="49" t="str">
        <f t="shared" si="2"/>
        <v/>
      </c>
      <c r="Z16" s="50">
        <f t="shared" si="3"/>
        <v>1960</v>
      </c>
      <c r="AA16" s="11"/>
    </row>
    <row r="17" spans="1:27" ht="12" customHeight="1" x14ac:dyDescent="0.15">
      <c r="A17" s="14">
        <f>'34-1'!A16</f>
        <v>1961</v>
      </c>
      <c r="B17" s="20" t="str">
        <f>IF('34-1'!B16&lt;&gt;"",'34-1'!B16,"")</f>
        <v/>
      </c>
      <c r="C17" s="7" t="str">
        <f>'34-1'!C16</f>
        <v>36</v>
      </c>
      <c r="D17" s="22" t="str">
        <f>IF('34-1'!D16&lt;&gt;"",'34-1'!D16,"")</f>
        <v/>
      </c>
      <c r="E17" s="17">
        <f t="shared" si="0"/>
        <v>33</v>
      </c>
      <c r="F17" s="18">
        <v>21</v>
      </c>
      <c r="G17" s="18">
        <v>12</v>
      </c>
      <c r="H17" s="17">
        <f t="shared" si="1"/>
        <v>484</v>
      </c>
      <c r="I17" s="18">
        <v>391</v>
      </c>
      <c r="J17" s="18">
        <v>93</v>
      </c>
      <c r="K17" s="17" t="s">
        <v>15</v>
      </c>
      <c r="L17" s="17" t="s">
        <v>15</v>
      </c>
      <c r="M17" s="17" t="s">
        <v>15</v>
      </c>
      <c r="N17" s="17" t="s">
        <v>15</v>
      </c>
      <c r="O17" s="17" t="s">
        <v>15</v>
      </c>
      <c r="P17" s="17" t="s">
        <v>15</v>
      </c>
      <c r="Q17" s="47">
        <f>ROUND('34-1'!H16/'34-1'!E16*100,1)</f>
        <v>68.5</v>
      </c>
      <c r="R17" s="47">
        <f>ROUND('34-1'!I16/'34-1'!F16*100,1)</f>
        <v>67.5</v>
      </c>
      <c r="S17" s="47">
        <f>ROUND('34-1'!J16/'34-1'!G16*100,1)</f>
        <v>69.5</v>
      </c>
      <c r="T17" s="47">
        <f>ROUND(('34-1'!Q16+H17+K17)/'34-1'!E16*100,1)</f>
        <v>32.299999999999997</v>
      </c>
      <c r="U17" s="47">
        <f>ROUND(('34-1'!R16+I17+L17)/'34-1'!F16*100,1)</f>
        <v>35.700000000000003</v>
      </c>
      <c r="V17" s="48">
        <f>ROUND(('34-1'!S16+J17+M17)/'34-1'!G16*100,1)</f>
        <v>28.8</v>
      </c>
      <c r="W17" s="10" t="str">
        <f t="shared" si="2"/>
        <v/>
      </c>
      <c r="X17" s="7" t="str">
        <f t="shared" si="2"/>
        <v>36</v>
      </c>
      <c r="Y17" s="49" t="str">
        <f t="shared" si="2"/>
        <v/>
      </c>
      <c r="Z17" s="50">
        <f t="shared" si="3"/>
        <v>1961</v>
      </c>
      <c r="AA17" s="11"/>
    </row>
    <row r="18" spans="1:27" ht="12" customHeight="1" x14ac:dyDescent="0.15">
      <c r="A18" s="14">
        <f>'34-1'!A17</f>
        <v>1962</v>
      </c>
      <c r="B18" s="20" t="str">
        <f>IF('34-1'!B17&lt;&gt;"",'34-1'!B17,"")</f>
        <v/>
      </c>
      <c r="C18" s="7" t="str">
        <f>'34-1'!C17</f>
        <v>37</v>
      </c>
      <c r="D18" s="22" t="str">
        <f>IF('34-1'!D17&lt;&gt;"",'34-1'!D17,"")</f>
        <v/>
      </c>
      <c r="E18" s="17">
        <f t="shared" si="0"/>
        <v>51</v>
      </c>
      <c r="F18" s="18">
        <v>31</v>
      </c>
      <c r="G18" s="18">
        <v>20</v>
      </c>
      <c r="H18" s="17">
        <f t="shared" si="1"/>
        <v>732</v>
      </c>
      <c r="I18" s="18">
        <v>612</v>
      </c>
      <c r="J18" s="18">
        <v>120</v>
      </c>
      <c r="K18" s="17" t="s">
        <v>15</v>
      </c>
      <c r="L18" s="17" t="s">
        <v>15</v>
      </c>
      <c r="M18" s="17" t="s">
        <v>15</v>
      </c>
      <c r="N18" s="17" t="s">
        <v>15</v>
      </c>
      <c r="O18" s="17" t="s">
        <v>15</v>
      </c>
      <c r="P18" s="17" t="s">
        <v>15</v>
      </c>
      <c r="Q18" s="47">
        <f>ROUND('34-1'!H17/'34-1'!E17*100,1)</f>
        <v>72.2</v>
      </c>
      <c r="R18" s="47">
        <f>ROUND('34-1'!I17/'34-1'!F17*100,1)</f>
        <v>70.400000000000006</v>
      </c>
      <c r="S18" s="47">
        <f>ROUND('34-1'!J17/'34-1'!G17*100,1)</f>
        <v>74</v>
      </c>
      <c r="T18" s="47">
        <f>ROUND(('34-1'!Q17+H18+K18)/'34-1'!E17*100,1)</f>
        <v>29.1</v>
      </c>
      <c r="U18" s="47">
        <f>ROUND(('34-1'!R17+I18+L18)/'34-1'!F17*100,1)</f>
        <v>33.200000000000003</v>
      </c>
      <c r="V18" s="48">
        <f>ROUND(('34-1'!S17+J18+M18)/'34-1'!G17*100,1)</f>
        <v>24.9</v>
      </c>
      <c r="W18" s="10" t="str">
        <f t="shared" si="2"/>
        <v/>
      </c>
      <c r="X18" s="7" t="str">
        <f t="shared" si="2"/>
        <v>37</v>
      </c>
      <c r="Y18" s="49" t="str">
        <f t="shared" si="2"/>
        <v/>
      </c>
      <c r="Z18" s="50">
        <f t="shared" si="3"/>
        <v>1962</v>
      </c>
      <c r="AA18" s="11"/>
    </row>
    <row r="19" spans="1:27" ht="12" customHeight="1" x14ac:dyDescent="0.15">
      <c r="A19" s="14">
        <f>'34-1'!A18</f>
        <v>1963</v>
      </c>
      <c r="B19" s="20" t="str">
        <f>IF('34-1'!B18&lt;&gt;"",'34-1'!B18,"")</f>
        <v/>
      </c>
      <c r="C19" s="7">
        <f>'34-1'!C18</f>
        <v>38</v>
      </c>
      <c r="D19" s="22" t="str">
        <f>IF('34-1'!D18&lt;&gt;"",'34-1'!D18,"")</f>
        <v/>
      </c>
      <c r="E19" s="17">
        <f t="shared" si="0"/>
        <v>115</v>
      </c>
      <c r="F19" s="18">
        <v>45</v>
      </c>
      <c r="G19" s="18">
        <v>70</v>
      </c>
      <c r="H19" s="17">
        <f t="shared" si="1"/>
        <v>760</v>
      </c>
      <c r="I19" s="18">
        <v>628</v>
      </c>
      <c r="J19" s="18">
        <v>132</v>
      </c>
      <c r="K19" s="17" t="s">
        <v>15</v>
      </c>
      <c r="L19" s="17" t="s">
        <v>15</v>
      </c>
      <c r="M19" s="17" t="s">
        <v>15</v>
      </c>
      <c r="N19" s="17" t="s">
        <v>15</v>
      </c>
      <c r="O19" s="17" t="s">
        <v>15</v>
      </c>
      <c r="P19" s="17" t="s">
        <v>15</v>
      </c>
      <c r="Q19" s="47">
        <f>ROUND('34-1'!H18/'34-1'!E18*100,1)</f>
        <v>75.8</v>
      </c>
      <c r="R19" s="47">
        <f>ROUND('34-1'!I18/'34-1'!F18*100,1)</f>
        <v>74.900000000000006</v>
      </c>
      <c r="S19" s="47">
        <f>ROUND('34-1'!J18/'34-1'!G18*100,1)</f>
        <v>76.7</v>
      </c>
      <c r="T19" s="47">
        <f>ROUND(('34-1'!Q18+H19+K19)/'34-1'!E18*100,1)</f>
        <v>25.4</v>
      </c>
      <c r="U19" s="47">
        <f>ROUND(('34-1'!R18+I19+L19)/'34-1'!F18*100,1)</f>
        <v>28.3</v>
      </c>
      <c r="V19" s="48">
        <f>ROUND(('34-1'!S18+J19+M19)/'34-1'!G18*100,1)</f>
        <v>22.4</v>
      </c>
      <c r="W19" s="10" t="str">
        <f t="shared" si="2"/>
        <v/>
      </c>
      <c r="X19" s="7">
        <f t="shared" si="2"/>
        <v>38</v>
      </c>
      <c r="Y19" s="49" t="str">
        <f t="shared" si="2"/>
        <v/>
      </c>
      <c r="Z19" s="50">
        <f t="shared" si="3"/>
        <v>1963</v>
      </c>
      <c r="AA19" s="11"/>
    </row>
    <row r="20" spans="1:27" ht="12" customHeight="1" x14ac:dyDescent="0.15">
      <c r="A20" s="14">
        <f>'34-1'!A19</f>
        <v>1964</v>
      </c>
      <c r="B20" s="20" t="str">
        <f>IF('34-1'!B19&lt;&gt;"",'34-1'!B19,"")</f>
        <v/>
      </c>
      <c r="C20" s="7" t="str">
        <f>'34-1'!C19</f>
        <v>39</v>
      </c>
      <c r="D20" s="22" t="str">
        <f>IF('34-1'!D19&lt;&gt;"",'34-1'!D19,"")</f>
        <v/>
      </c>
      <c r="E20" s="17">
        <f t="shared" si="0"/>
        <v>52</v>
      </c>
      <c r="F20" s="18">
        <v>26</v>
      </c>
      <c r="G20" s="18">
        <v>26</v>
      </c>
      <c r="H20" s="17">
        <f t="shared" si="1"/>
        <v>769</v>
      </c>
      <c r="I20" s="18">
        <v>588</v>
      </c>
      <c r="J20" s="18">
        <v>181</v>
      </c>
      <c r="K20" s="17" t="s">
        <v>15</v>
      </c>
      <c r="L20" s="17" t="s">
        <v>15</v>
      </c>
      <c r="M20" s="17" t="s">
        <v>15</v>
      </c>
      <c r="N20" s="17" t="s">
        <v>15</v>
      </c>
      <c r="O20" s="17" t="s">
        <v>15</v>
      </c>
      <c r="P20" s="17" t="s">
        <v>15</v>
      </c>
      <c r="Q20" s="47">
        <f>ROUND('34-1'!H19/'34-1'!E19*100,1)</f>
        <v>78.099999999999994</v>
      </c>
      <c r="R20" s="47">
        <f>ROUND('34-1'!I19/'34-1'!F19*100,1)</f>
        <v>76.7</v>
      </c>
      <c r="S20" s="47">
        <f>ROUND('34-1'!J19/'34-1'!G19*100,1)</f>
        <v>79.7</v>
      </c>
      <c r="T20" s="47">
        <f>ROUND(('34-1'!Q19+H20+K20)/'34-1'!E19*100,1)</f>
        <v>23.7</v>
      </c>
      <c r="U20" s="47">
        <f>ROUND(('34-1'!R19+I20+L20)/'34-1'!F19*100,1)</f>
        <v>26.5</v>
      </c>
      <c r="V20" s="48">
        <f>ROUND(('34-1'!S19+J20+M20)/'34-1'!G19*100,1)</f>
        <v>20.7</v>
      </c>
      <c r="W20" s="10" t="str">
        <f t="shared" si="2"/>
        <v/>
      </c>
      <c r="X20" s="7" t="str">
        <f t="shared" si="2"/>
        <v>39</v>
      </c>
      <c r="Y20" s="49" t="str">
        <f t="shared" si="2"/>
        <v/>
      </c>
      <c r="Z20" s="50">
        <f t="shared" si="3"/>
        <v>1964</v>
      </c>
      <c r="AA20" s="11"/>
    </row>
    <row r="21" spans="1:27" ht="12" customHeight="1" x14ac:dyDescent="0.15">
      <c r="A21" s="14">
        <f>'34-1'!A20</f>
        <v>1965</v>
      </c>
      <c r="B21" s="20" t="str">
        <f>IF('34-1'!B20&lt;&gt;"",'34-1'!B20,"")</f>
        <v/>
      </c>
      <c r="C21" s="7" t="str">
        <f>'34-1'!C20</f>
        <v>40</v>
      </c>
      <c r="D21" s="22" t="str">
        <f>IF('34-1'!D20&lt;&gt;"",'34-1'!D20,"")</f>
        <v/>
      </c>
      <c r="E21" s="17">
        <f t="shared" si="0"/>
        <v>44</v>
      </c>
      <c r="F21" s="18">
        <v>33</v>
      </c>
      <c r="G21" s="18">
        <v>11</v>
      </c>
      <c r="H21" s="17">
        <f t="shared" si="1"/>
        <v>591</v>
      </c>
      <c r="I21" s="18">
        <v>448</v>
      </c>
      <c r="J21" s="18">
        <v>143</v>
      </c>
      <c r="K21" s="17" t="s">
        <v>15</v>
      </c>
      <c r="L21" s="17" t="s">
        <v>15</v>
      </c>
      <c r="M21" s="17" t="s">
        <v>15</v>
      </c>
      <c r="N21" s="17" t="s">
        <v>15</v>
      </c>
      <c r="O21" s="17" t="s">
        <v>15</v>
      </c>
      <c r="P21" s="17" t="s">
        <v>15</v>
      </c>
      <c r="Q21" s="47">
        <f>ROUND('34-1'!H20/'34-1'!E20*100,1)</f>
        <v>80.3</v>
      </c>
      <c r="R21" s="47">
        <f>ROUND('34-1'!I20/'34-1'!F20*100,1)</f>
        <v>79.5</v>
      </c>
      <c r="S21" s="47">
        <f>ROUND('34-1'!J20/'34-1'!G20*100,1)</f>
        <v>81.2</v>
      </c>
      <c r="T21" s="47">
        <f>ROUND(('34-1'!Q20+H21+K21)/'34-1'!E20*100,1)</f>
        <v>20</v>
      </c>
      <c r="U21" s="47">
        <f>ROUND(('34-1'!R20+I21+L21)/'34-1'!F20*100,1)</f>
        <v>21.9</v>
      </c>
      <c r="V21" s="48">
        <f>ROUND(('34-1'!S20+J21+M21)/'34-1'!G20*100,1)</f>
        <v>18.100000000000001</v>
      </c>
      <c r="W21" s="10" t="str">
        <f t="shared" si="2"/>
        <v/>
      </c>
      <c r="X21" s="7" t="str">
        <f t="shared" si="2"/>
        <v>40</v>
      </c>
      <c r="Y21" s="49" t="str">
        <f t="shared" si="2"/>
        <v/>
      </c>
      <c r="Z21" s="50">
        <f t="shared" si="3"/>
        <v>1965</v>
      </c>
      <c r="AA21" s="11"/>
    </row>
    <row r="22" spans="1:27" ht="12" customHeight="1" x14ac:dyDescent="0.15">
      <c r="A22" s="14">
        <f>'34-1'!A21</f>
        <v>1966</v>
      </c>
      <c r="B22" s="20" t="str">
        <f>IF('34-1'!B21&lt;&gt;"",'34-1'!B21,"")</f>
        <v/>
      </c>
      <c r="C22" s="7" t="str">
        <f>'34-1'!C21</f>
        <v>41</v>
      </c>
      <c r="D22" s="22" t="str">
        <f>IF('34-1'!D21&lt;&gt;"",'34-1'!D21,"")</f>
        <v/>
      </c>
      <c r="E22" s="17">
        <f t="shared" si="0"/>
        <v>16</v>
      </c>
      <c r="F22" s="18">
        <v>11</v>
      </c>
      <c r="G22" s="18">
        <v>5</v>
      </c>
      <c r="H22" s="17">
        <f t="shared" si="1"/>
        <v>449</v>
      </c>
      <c r="I22" s="18">
        <v>323</v>
      </c>
      <c r="J22" s="18">
        <v>126</v>
      </c>
      <c r="K22" s="17" t="s">
        <v>15</v>
      </c>
      <c r="L22" s="17" t="s">
        <v>15</v>
      </c>
      <c r="M22" s="17" t="s">
        <v>15</v>
      </c>
      <c r="N22" s="17" t="s">
        <v>15</v>
      </c>
      <c r="O22" s="17" t="s">
        <v>15</v>
      </c>
      <c r="P22" s="17" t="s">
        <v>15</v>
      </c>
      <c r="Q22" s="47">
        <f>ROUND('34-1'!H21/'34-1'!E21*100,1)</f>
        <v>81.2</v>
      </c>
      <c r="R22" s="47">
        <f>ROUND('34-1'!I21/'34-1'!F21*100,1)</f>
        <v>79.599999999999994</v>
      </c>
      <c r="S22" s="47">
        <f>ROUND('34-1'!J21/'34-1'!G21*100,1)</f>
        <v>82.7</v>
      </c>
      <c r="T22" s="47">
        <f>ROUND(('34-1'!Q21+H22+K22)/'34-1'!E21*100,1)</f>
        <v>19.100000000000001</v>
      </c>
      <c r="U22" s="47">
        <f>ROUND(('34-1'!R21+I22+L22)/'34-1'!F21*100,1)</f>
        <v>21.3</v>
      </c>
      <c r="V22" s="48">
        <f>ROUND(('34-1'!S21+J22+M22)/'34-1'!G21*100,1)</f>
        <v>16.8</v>
      </c>
      <c r="W22" s="10" t="str">
        <f t="shared" si="2"/>
        <v/>
      </c>
      <c r="X22" s="7" t="str">
        <f t="shared" si="2"/>
        <v>41</v>
      </c>
      <c r="Y22" s="49" t="str">
        <f t="shared" si="2"/>
        <v/>
      </c>
      <c r="Z22" s="50">
        <f t="shared" si="3"/>
        <v>1966</v>
      </c>
      <c r="AA22" s="11"/>
    </row>
    <row r="23" spans="1:27" ht="12" customHeight="1" x14ac:dyDescent="0.15">
      <c r="A23" s="14">
        <f>'34-1'!A22</f>
        <v>1967</v>
      </c>
      <c r="B23" s="20" t="str">
        <f>IF('34-1'!B22&lt;&gt;"",'34-1'!B22,"")</f>
        <v/>
      </c>
      <c r="C23" s="7" t="str">
        <f>'34-1'!C22</f>
        <v>42</v>
      </c>
      <c r="D23" s="22" t="str">
        <f>IF('34-1'!D22&lt;&gt;"",'34-1'!D22,"")</f>
        <v/>
      </c>
      <c r="E23" s="17">
        <f t="shared" si="0"/>
        <v>6</v>
      </c>
      <c r="F23" s="18">
        <v>5</v>
      </c>
      <c r="G23" s="18">
        <v>1</v>
      </c>
      <c r="H23" s="17">
        <f t="shared" si="1"/>
        <v>421</v>
      </c>
      <c r="I23" s="18">
        <v>295</v>
      </c>
      <c r="J23" s="18">
        <v>126</v>
      </c>
      <c r="K23" s="17" t="s">
        <v>15</v>
      </c>
      <c r="L23" s="17" t="s">
        <v>15</v>
      </c>
      <c r="M23" s="17" t="s">
        <v>15</v>
      </c>
      <c r="N23" s="17" t="s">
        <v>15</v>
      </c>
      <c r="O23" s="17" t="s">
        <v>15</v>
      </c>
      <c r="P23" s="17" t="s">
        <v>15</v>
      </c>
      <c r="Q23" s="47">
        <f>ROUND('34-1'!H22/'34-1'!E22*100,1)</f>
        <v>83.6</v>
      </c>
      <c r="R23" s="47">
        <f>ROUND('34-1'!I22/'34-1'!F22*100,1)</f>
        <v>81.900000000000006</v>
      </c>
      <c r="S23" s="47">
        <f>ROUND('34-1'!J22/'34-1'!G22*100,1)</f>
        <v>85.2</v>
      </c>
      <c r="T23" s="47">
        <f>ROUND(('34-1'!Q22+H23+K23)/'34-1'!E22*100,1)</f>
        <v>16.600000000000001</v>
      </c>
      <c r="U23" s="47">
        <f>ROUND(('34-1'!R22+I23+L23)/'34-1'!F22*100,1)</f>
        <v>18.7</v>
      </c>
      <c r="V23" s="48">
        <f>ROUND(('34-1'!S22+J23+M23)/'34-1'!G22*100,1)</f>
        <v>14.5</v>
      </c>
      <c r="W23" s="10" t="str">
        <f t="shared" si="2"/>
        <v/>
      </c>
      <c r="X23" s="7" t="str">
        <f t="shared" si="2"/>
        <v>42</v>
      </c>
      <c r="Y23" s="49" t="str">
        <f t="shared" si="2"/>
        <v/>
      </c>
      <c r="Z23" s="50">
        <f t="shared" si="3"/>
        <v>1967</v>
      </c>
      <c r="AA23" s="11"/>
    </row>
    <row r="24" spans="1:27" ht="12" customHeight="1" x14ac:dyDescent="0.15">
      <c r="A24" s="14">
        <f>'34-1'!A23</f>
        <v>1968</v>
      </c>
      <c r="B24" s="20" t="str">
        <f>IF('34-1'!B23&lt;&gt;"",'34-1'!B23,"")</f>
        <v/>
      </c>
      <c r="C24" s="7" t="str">
        <f>'34-1'!C23</f>
        <v>43</v>
      </c>
      <c r="D24" s="22" t="str">
        <f>IF('34-1'!D23&lt;&gt;"",'34-1'!D23,"")</f>
        <v/>
      </c>
      <c r="E24" s="17">
        <f t="shared" si="0"/>
        <v>15</v>
      </c>
      <c r="F24" s="18">
        <v>11</v>
      </c>
      <c r="G24" s="18">
        <v>4</v>
      </c>
      <c r="H24" s="17">
        <f t="shared" si="1"/>
        <v>324</v>
      </c>
      <c r="I24" s="18">
        <v>222</v>
      </c>
      <c r="J24" s="18">
        <v>102</v>
      </c>
      <c r="K24" s="17" t="s">
        <v>15</v>
      </c>
      <c r="L24" s="17" t="s">
        <v>15</v>
      </c>
      <c r="M24" s="17" t="s">
        <v>15</v>
      </c>
      <c r="N24" s="17" t="s">
        <v>15</v>
      </c>
      <c r="O24" s="17" t="s">
        <v>15</v>
      </c>
      <c r="P24" s="17" t="s">
        <v>15</v>
      </c>
      <c r="Q24" s="47">
        <f>ROUND('34-1'!H23/'34-1'!E23*100,1)</f>
        <v>83.9</v>
      </c>
      <c r="R24" s="47">
        <f>ROUND('34-1'!I23/'34-1'!F23*100,1)</f>
        <v>80.8</v>
      </c>
      <c r="S24" s="47">
        <f>ROUND('34-1'!J23/'34-1'!G23*100,1)</f>
        <v>87.2</v>
      </c>
      <c r="T24" s="47">
        <f>ROUND(('34-1'!Q23+H24+K24)/'34-1'!E23*100,1)</f>
        <v>14.5</v>
      </c>
      <c r="U24" s="47">
        <f>ROUND(('34-1'!R23+I24+L24)/'34-1'!F23*100,1)</f>
        <v>16.7</v>
      </c>
      <c r="V24" s="48">
        <f>ROUND(('34-1'!S23+J24+M24)/'34-1'!G23*100,1)</f>
        <v>12.2</v>
      </c>
      <c r="W24" s="10" t="str">
        <f t="shared" si="2"/>
        <v/>
      </c>
      <c r="X24" s="7" t="str">
        <f t="shared" si="2"/>
        <v>43</v>
      </c>
      <c r="Y24" s="49" t="str">
        <f t="shared" si="2"/>
        <v/>
      </c>
      <c r="Z24" s="50">
        <f t="shared" si="3"/>
        <v>1968</v>
      </c>
      <c r="AA24" s="11"/>
    </row>
    <row r="25" spans="1:27" ht="12" customHeight="1" x14ac:dyDescent="0.15">
      <c r="A25" s="14">
        <f>'34-1'!A24</f>
        <v>1969</v>
      </c>
      <c r="B25" s="20" t="str">
        <f>IF('34-1'!B24&lt;&gt;"",'34-1'!B24,"")</f>
        <v/>
      </c>
      <c r="C25" s="7" t="str">
        <f>'34-1'!C24</f>
        <v>44</v>
      </c>
      <c r="D25" s="22" t="str">
        <f>IF('34-1'!D24&lt;&gt;"",'34-1'!D24,"")</f>
        <v/>
      </c>
      <c r="E25" s="17">
        <f t="shared" si="0"/>
        <v>11</v>
      </c>
      <c r="F25" s="18">
        <v>10</v>
      </c>
      <c r="G25" s="18">
        <v>1</v>
      </c>
      <c r="H25" s="17">
        <f t="shared" si="1"/>
        <v>348</v>
      </c>
      <c r="I25" s="18">
        <v>225</v>
      </c>
      <c r="J25" s="18">
        <v>123</v>
      </c>
      <c r="K25" s="17" t="s">
        <v>15</v>
      </c>
      <c r="L25" s="17" t="s">
        <v>15</v>
      </c>
      <c r="M25" s="17" t="s">
        <v>15</v>
      </c>
      <c r="N25" s="17" t="s">
        <v>15</v>
      </c>
      <c r="O25" s="17" t="s">
        <v>15</v>
      </c>
      <c r="P25" s="17" t="s">
        <v>15</v>
      </c>
      <c r="Q25" s="47">
        <f>ROUND('34-1'!H24/'34-1'!E24*100,1)</f>
        <v>86.4</v>
      </c>
      <c r="R25" s="47">
        <f>ROUND('34-1'!I24/'34-1'!F24*100,1)</f>
        <v>83.6</v>
      </c>
      <c r="S25" s="47">
        <f>ROUND('34-1'!J24/'34-1'!G24*100,1)</f>
        <v>89.3</v>
      </c>
      <c r="T25" s="47">
        <f>ROUND(('34-1'!Q24+H25+K25)/'34-1'!E24*100,1)</f>
        <v>13.4</v>
      </c>
      <c r="U25" s="47">
        <f>ROUND(('34-1'!R24+I25+L25)/'34-1'!F24*100,1)</f>
        <v>15.6</v>
      </c>
      <c r="V25" s="48">
        <f>ROUND(('34-1'!S24+J25+M25)/'34-1'!G24*100,1)</f>
        <v>11.2</v>
      </c>
      <c r="W25" s="10" t="str">
        <f t="shared" si="2"/>
        <v/>
      </c>
      <c r="X25" s="7" t="str">
        <f t="shared" si="2"/>
        <v>44</v>
      </c>
      <c r="Y25" s="49" t="str">
        <f t="shared" si="2"/>
        <v/>
      </c>
      <c r="Z25" s="50">
        <f t="shared" si="3"/>
        <v>1969</v>
      </c>
      <c r="AA25" s="11"/>
    </row>
    <row r="26" spans="1:27" ht="12" customHeight="1" x14ac:dyDescent="0.15">
      <c r="A26" s="14">
        <f>'34-1'!A25</f>
        <v>1970</v>
      </c>
      <c r="B26" s="20" t="str">
        <f>IF('34-1'!B25&lt;&gt;"",'34-1'!B25,"")</f>
        <v/>
      </c>
      <c r="C26" s="7" t="str">
        <f>'34-1'!C25</f>
        <v>45</v>
      </c>
      <c r="D26" s="22" t="str">
        <f>IF('34-1'!D25&lt;&gt;"",'34-1'!D25,"")</f>
        <v/>
      </c>
      <c r="E26" s="17">
        <f t="shared" si="0"/>
        <v>5</v>
      </c>
      <c r="F26" s="18">
        <v>4</v>
      </c>
      <c r="G26" s="18">
        <v>1</v>
      </c>
      <c r="H26" s="17">
        <f t="shared" si="1"/>
        <v>307</v>
      </c>
      <c r="I26" s="18">
        <v>208</v>
      </c>
      <c r="J26" s="18">
        <v>99</v>
      </c>
      <c r="K26" s="17" t="s">
        <v>15</v>
      </c>
      <c r="L26" s="17" t="s">
        <v>15</v>
      </c>
      <c r="M26" s="17" t="s">
        <v>15</v>
      </c>
      <c r="N26" s="17" t="s">
        <v>15</v>
      </c>
      <c r="O26" s="17" t="s">
        <v>15</v>
      </c>
      <c r="P26" s="17" t="s">
        <v>15</v>
      </c>
      <c r="Q26" s="47">
        <f>ROUND('34-1'!H25/'34-1'!E25*100,1)</f>
        <v>88.3</v>
      </c>
      <c r="R26" s="47">
        <f>ROUND('34-1'!I25/'34-1'!F25*100,1)</f>
        <v>85.4</v>
      </c>
      <c r="S26" s="47">
        <f>ROUND('34-1'!J25/'34-1'!G25*100,1)</f>
        <v>91.4</v>
      </c>
      <c r="T26" s="47">
        <f>ROUND(('34-1'!Q25+H26+K26)/'34-1'!E25*100,1)</f>
        <v>11</v>
      </c>
      <c r="U26" s="47">
        <f>ROUND(('34-1'!R25+I26+L26)/'34-1'!F25*100,1)</f>
        <v>13.1</v>
      </c>
      <c r="V26" s="48">
        <f>ROUND(('34-1'!S25+J26+M26)/'34-1'!G25*100,1)</f>
        <v>8.8000000000000007</v>
      </c>
      <c r="W26" s="10" t="str">
        <f t="shared" si="2"/>
        <v/>
      </c>
      <c r="X26" s="7" t="str">
        <f t="shared" si="2"/>
        <v>45</v>
      </c>
      <c r="Y26" s="49" t="str">
        <f t="shared" si="2"/>
        <v/>
      </c>
      <c r="Z26" s="50">
        <f t="shared" si="3"/>
        <v>1970</v>
      </c>
      <c r="AA26" s="11"/>
    </row>
    <row r="27" spans="1:27" ht="12" customHeight="1" x14ac:dyDescent="0.15">
      <c r="A27" s="14">
        <f>'34-1'!A26</f>
        <v>1971</v>
      </c>
      <c r="B27" s="20" t="str">
        <f>IF('34-1'!B26&lt;&gt;"",'34-1'!B26,"")</f>
        <v/>
      </c>
      <c r="C27" s="7" t="str">
        <f>'34-1'!C26</f>
        <v>46</v>
      </c>
      <c r="D27" s="22" t="str">
        <f>IF('34-1'!D26&lt;&gt;"",'34-1'!D26,"")</f>
        <v/>
      </c>
      <c r="E27" s="17">
        <f t="shared" si="0"/>
        <v>10</v>
      </c>
      <c r="F27" s="18">
        <v>7</v>
      </c>
      <c r="G27" s="18">
        <v>3</v>
      </c>
      <c r="H27" s="17">
        <f t="shared" si="1"/>
        <v>262</v>
      </c>
      <c r="I27" s="18">
        <v>183</v>
      </c>
      <c r="J27" s="18">
        <v>79</v>
      </c>
      <c r="K27" s="17" t="s">
        <v>15</v>
      </c>
      <c r="L27" s="17" t="s">
        <v>15</v>
      </c>
      <c r="M27" s="17" t="s">
        <v>15</v>
      </c>
      <c r="N27" s="17" t="s">
        <v>15</v>
      </c>
      <c r="O27" s="17" t="s">
        <v>15</v>
      </c>
      <c r="P27" s="17" t="s">
        <v>15</v>
      </c>
      <c r="Q27" s="47">
        <f>ROUND('34-1'!H26/'34-1'!E26*100,1)</f>
        <v>90.7</v>
      </c>
      <c r="R27" s="47">
        <f>ROUND('34-1'!I26/'34-1'!F26*100,1)</f>
        <v>87.7</v>
      </c>
      <c r="S27" s="47">
        <f>ROUND('34-1'!J26/'34-1'!G26*100,1)</f>
        <v>93.7</v>
      </c>
      <c r="T27" s="47">
        <f>ROUND(('34-1'!Q26+H27+K27)/'34-1'!E26*100,1)</f>
        <v>8.4</v>
      </c>
      <c r="U27" s="47">
        <f>ROUND(('34-1'!R26+I27+L27)/'34-1'!F26*100,1)</f>
        <v>10.6</v>
      </c>
      <c r="V27" s="48">
        <f>ROUND(('34-1'!S26+J27+M27)/'34-1'!G26*100,1)</f>
        <v>6.2</v>
      </c>
      <c r="W27" s="10" t="str">
        <f t="shared" si="2"/>
        <v/>
      </c>
      <c r="X27" s="7" t="str">
        <f t="shared" si="2"/>
        <v>46</v>
      </c>
      <c r="Y27" s="49" t="str">
        <f t="shared" si="2"/>
        <v/>
      </c>
      <c r="Z27" s="50">
        <f t="shared" si="3"/>
        <v>1971</v>
      </c>
      <c r="AA27" s="11"/>
    </row>
    <row r="28" spans="1:27" ht="12" customHeight="1" x14ac:dyDescent="0.15">
      <c r="A28" s="14">
        <f>'34-1'!A27</f>
        <v>1972</v>
      </c>
      <c r="B28" s="20" t="str">
        <f>IF('34-1'!B27&lt;&gt;"",'34-1'!B27,"")</f>
        <v/>
      </c>
      <c r="C28" s="7" t="str">
        <f>'34-1'!C27</f>
        <v>47</v>
      </c>
      <c r="D28" s="22" t="str">
        <f>IF('34-1'!D27&lt;&gt;"",'34-1'!D27,"")</f>
        <v/>
      </c>
      <c r="E28" s="17">
        <f t="shared" si="0"/>
        <v>1</v>
      </c>
      <c r="F28" s="18">
        <v>0</v>
      </c>
      <c r="G28" s="18">
        <v>1</v>
      </c>
      <c r="H28" s="17">
        <f t="shared" si="1"/>
        <v>216</v>
      </c>
      <c r="I28" s="18">
        <v>141</v>
      </c>
      <c r="J28" s="18">
        <v>75</v>
      </c>
      <c r="K28" s="17" t="s">
        <v>15</v>
      </c>
      <c r="L28" s="17" t="s">
        <v>15</v>
      </c>
      <c r="M28" s="17" t="s">
        <v>15</v>
      </c>
      <c r="N28" s="17" t="s">
        <v>15</v>
      </c>
      <c r="O28" s="17" t="s">
        <v>15</v>
      </c>
      <c r="P28" s="17" t="s">
        <v>15</v>
      </c>
      <c r="Q28" s="47">
        <f>ROUND('34-1'!H27/'34-1'!E27*100,1)</f>
        <v>91.4</v>
      </c>
      <c r="R28" s="47">
        <f>ROUND('34-1'!I27/'34-1'!F27*100,1)</f>
        <v>88.9</v>
      </c>
      <c r="S28" s="47">
        <f>ROUND('34-1'!J27/'34-1'!G27*100,1)</f>
        <v>94.1</v>
      </c>
      <c r="T28" s="47">
        <f>ROUND(('34-1'!Q27+H28+K28)/'34-1'!E27*100,1)</f>
        <v>7.5</v>
      </c>
      <c r="U28" s="47">
        <f>ROUND(('34-1'!R27+I28+L28)/'34-1'!F27*100,1)</f>
        <v>8.9</v>
      </c>
      <c r="V28" s="48">
        <f>ROUND(('34-1'!S27+J28+M28)/'34-1'!G27*100,1)</f>
        <v>6</v>
      </c>
      <c r="W28" s="10" t="str">
        <f t="shared" si="2"/>
        <v/>
      </c>
      <c r="X28" s="7" t="str">
        <f t="shared" si="2"/>
        <v>47</v>
      </c>
      <c r="Y28" s="49" t="str">
        <f t="shared" si="2"/>
        <v/>
      </c>
      <c r="Z28" s="50">
        <f t="shared" si="3"/>
        <v>1972</v>
      </c>
      <c r="AA28" s="11"/>
    </row>
    <row r="29" spans="1:27" ht="12" customHeight="1" x14ac:dyDescent="0.15">
      <c r="A29" s="14">
        <f>'34-1'!A28</f>
        <v>1973</v>
      </c>
      <c r="B29" s="20" t="str">
        <f>IF('34-1'!B28&lt;&gt;"",'34-1'!B28,"")</f>
        <v/>
      </c>
      <c r="C29" s="7" t="str">
        <f>'34-1'!C28</f>
        <v>48</v>
      </c>
      <c r="D29" s="22" t="str">
        <f>IF('34-1'!D28&lt;&gt;"",'34-1'!D28,"")</f>
        <v/>
      </c>
      <c r="E29" s="17">
        <f t="shared" si="0"/>
        <v>4</v>
      </c>
      <c r="F29" s="18">
        <v>3</v>
      </c>
      <c r="G29" s="18">
        <v>1</v>
      </c>
      <c r="H29" s="17">
        <f t="shared" si="1"/>
        <v>181</v>
      </c>
      <c r="I29" s="18">
        <v>115</v>
      </c>
      <c r="J29" s="18">
        <v>66</v>
      </c>
      <c r="K29" s="17" t="s">
        <v>15</v>
      </c>
      <c r="L29" s="17" t="s">
        <v>15</v>
      </c>
      <c r="M29" s="17" t="s">
        <v>15</v>
      </c>
      <c r="N29" s="17" t="s">
        <v>15</v>
      </c>
      <c r="O29" s="17" t="s">
        <v>15</v>
      </c>
      <c r="P29" s="17" t="s">
        <v>15</v>
      </c>
      <c r="Q29" s="47">
        <f>ROUND('34-1'!H28/'34-1'!E28*100,1)</f>
        <v>93.7</v>
      </c>
      <c r="R29" s="47">
        <f>ROUND('34-1'!I28/'34-1'!F28*100,1)</f>
        <v>92</v>
      </c>
      <c r="S29" s="47">
        <f>ROUND('34-1'!J28/'34-1'!G28*100,1)</f>
        <v>95.4</v>
      </c>
      <c r="T29" s="47">
        <f>ROUND(('34-1'!Q28+H29+K29)/'34-1'!E28*100,1)</f>
        <v>5.9</v>
      </c>
      <c r="U29" s="47">
        <f>ROUND(('34-1'!R28+I29+L29)/'34-1'!F28*100,1)</f>
        <v>6.8</v>
      </c>
      <c r="V29" s="48">
        <f>ROUND(('34-1'!S28+J29+M29)/'34-1'!G28*100,1)</f>
        <v>5</v>
      </c>
      <c r="W29" s="10" t="str">
        <f t="shared" si="2"/>
        <v/>
      </c>
      <c r="X29" s="7" t="str">
        <f t="shared" si="2"/>
        <v>48</v>
      </c>
      <c r="Y29" s="49" t="str">
        <f t="shared" si="2"/>
        <v/>
      </c>
      <c r="Z29" s="50">
        <f t="shared" si="3"/>
        <v>1973</v>
      </c>
      <c r="AA29" s="11"/>
    </row>
    <row r="30" spans="1:27" ht="12" customHeight="1" x14ac:dyDescent="0.15">
      <c r="A30" s="14">
        <f>'34-1'!A29</f>
        <v>1974</v>
      </c>
      <c r="B30" s="20" t="str">
        <f>IF('34-1'!B29&lt;&gt;"",'34-1'!B29,"")</f>
        <v/>
      </c>
      <c r="C30" s="7" t="str">
        <f>'34-1'!C29</f>
        <v>49</v>
      </c>
      <c r="D30" s="22" t="str">
        <f>IF('34-1'!D29&lt;&gt;"",'34-1'!D29,"")</f>
        <v/>
      </c>
      <c r="E30" s="17">
        <f t="shared" si="0"/>
        <v>8</v>
      </c>
      <c r="F30" s="18">
        <v>5</v>
      </c>
      <c r="G30" s="18">
        <v>3</v>
      </c>
      <c r="H30" s="17">
        <f t="shared" si="1"/>
        <v>153</v>
      </c>
      <c r="I30" s="18">
        <v>88</v>
      </c>
      <c r="J30" s="18">
        <v>65</v>
      </c>
      <c r="K30" s="17" t="s">
        <v>15</v>
      </c>
      <c r="L30" s="17" t="s">
        <v>15</v>
      </c>
      <c r="M30" s="17" t="s">
        <v>15</v>
      </c>
      <c r="N30" s="17" t="s">
        <v>15</v>
      </c>
      <c r="O30" s="17" t="s">
        <v>15</v>
      </c>
      <c r="P30" s="17" t="s">
        <v>15</v>
      </c>
      <c r="Q30" s="47">
        <f>ROUND('34-1'!H29/'34-1'!E29*100,1)</f>
        <v>94.2</v>
      </c>
      <c r="R30" s="47">
        <f>ROUND('34-1'!I29/'34-1'!F29*100,1)</f>
        <v>92.4</v>
      </c>
      <c r="S30" s="47">
        <f>ROUND('34-1'!J29/'34-1'!G29*100,1)</f>
        <v>96</v>
      </c>
      <c r="T30" s="47">
        <f>ROUND(('34-1'!Q29+H30+K30)/'34-1'!E29*100,1)</f>
        <v>4.2</v>
      </c>
      <c r="U30" s="47">
        <f>ROUND(('34-1'!R29+I30+L30)/'34-1'!F29*100,1)</f>
        <v>4.7</v>
      </c>
      <c r="V30" s="48">
        <f>ROUND(('34-1'!S29+J30+M30)/'34-1'!G29*100,1)</f>
        <v>3.7</v>
      </c>
      <c r="W30" s="10" t="str">
        <f t="shared" si="2"/>
        <v/>
      </c>
      <c r="X30" s="7" t="str">
        <f t="shared" si="2"/>
        <v>49</v>
      </c>
      <c r="Y30" s="49" t="str">
        <f t="shared" si="2"/>
        <v/>
      </c>
      <c r="Z30" s="50">
        <f t="shared" si="3"/>
        <v>1974</v>
      </c>
      <c r="AA30" s="11"/>
    </row>
    <row r="31" spans="1:27" ht="12" customHeight="1" x14ac:dyDescent="0.15">
      <c r="A31" s="14">
        <f>'34-1'!A30</f>
        <v>1975</v>
      </c>
      <c r="B31" s="20" t="str">
        <f>IF('34-1'!B30&lt;&gt;"",'34-1'!B30,"")</f>
        <v/>
      </c>
      <c r="C31" s="7" t="str">
        <f>'34-1'!C30</f>
        <v>50</v>
      </c>
      <c r="D31" s="22" t="str">
        <f>IF('34-1'!D30&lt;&gt;"",'34-1'!D30,"")</f>
        <v/>
      </c>
      <c r="E31" s="17">
        <f t="shared" si="0"/>
        <v>12</v>
      </c>
      <c r="F31" s="18">
        <v>8</v>
      </c>
      <c r="G31" s="18">
        <v>4</v>
      </c>
      <c r="H31" s="17">
        <f t="shared" si="1"/>
        <v>124</v>
      </c>
      <c r="I31" s="18">
        <v>73</v>
      </c>
      <c r="J31" s="18">
        <v>51</v>
      </c>
      <c r="K31" s="17" t="s">
        <v>15</v>
      </c>
      <c r="L31" s="17" t="s">
        <v>15</v>
      </c>
      <c r="M31" s="17" t="s">
        <v>15</v>
      </c>
      <c r="N31" s="17" t="s">
        <v>15</v>
      </c>
      <c r="O31" s="17" t="s">
        <v>15</v>
      </c>
      <c r="P31" s="17" t="s">
        <v>15</v>
      </c>
      <c r="Q31" s="47">
        <f>ROUND('34-1'!H30/'34-1'!E30*100,1)</f>
        <v>95.3</v>
      </c>
      <c r="R31" s="47">
        <f>ROUND('34-1'!I30/'34-1'!F30*100,1)</f>
        <v>93.7</v>
      </c>
      <c r="S31" s="47">
        <f>ROUND('34-1'!J30/'34-1'!G30*100,1)</f>
        <v>97</v>
      </c>
      <c r="T31" s="47">
        <f>ROUND(('34-1'!Q30+H31+K31)/'34-1'!E30*100,1)</f>
        <v>3.3</v>
      </c>
      <c r="U31" s="47">
        <f>ROUND(('34-1'!R30+I31+L31)/'34-1'!F30*100,1)</f>
        <v>3.7</v>
      </c>
      <c r="V31" s="48">
        <f>ROUND(('34-1'!S30+J31+M31)/'34-1'!G30*100,1)</f>
        <v>2.9</v>
      </c>
      <c r="W31" s="10" t="str">
        <f t="shared" si="2"/>
        <v/>
      </c>
      <c r="X31" s="7" t="str">
        <f t="shared" si="2"/>
        <v>50</v>
      </c>
      <c r="Y31" s="49" t="str">
        <f t="shared" si="2"/>
        <v/>
      </c>
      <c r="Z31" s="50">
        <f t="shared" si="3"/>
        <v>1975</v>
      </c>
      <c r="AA31" s="11"/>
    </row>
    <row r="32" spans="1:27" ht="12" customHeight="1" x14ac:dyDescent="0.15">
      <c r="A32" s="14">
        <f>'34-1'!A31</f>
        <v>1976</v>
      </c>
      <c r="B32" s="20" t="str">
        <f>IF('34-1'!B31&lt;&gt;"",'34-1'!B31,"")</f>
        <v/>
      </c>
      <c r="C32" s="7" t="str">
        <f>'34-1'!C31</f>
        <v>51</v>
      </c>
      <c r="D32" s="22" t="str">
        <f>IF('34-1'!D31&lt;&gt;"",'34-1'!D31,"")</f>
        <v/>
      </c>
      <c r="E32" s="17">
        <f t="shared" si="0"/>
        <v>2</v>
      </c>
      <c r="F32" s="18">
        <v>0</v>
      </c>
      <c r="G32" s="18">
        <v>2</v>
      </c>
      <c r="H32" s="17">
        <f t="shared" si="1"/>
        <v>91</v>
      </c>
      <c r="I32" s="18">
        <v>51</v>
      </c>
      <c r="J32" s="18">
        <v>40</v>
      </c>
      <c r="K32" s="17" t="s">
        <v>15</v>
      </c>
      <c r="L32" s="17" t="s">
        <v>15</v>
      </c>
      <c r="M32" s="17" t="s">
        <v>15</v>
      </c>
      <c r="N32" s="17" t="s">
        <v>15</v>
      </c>
      <c r="O32" s="17" t="s">
        <v>15</v>
      </c>
      <c r="P32" s="17" t="s">
        <v>15</v>
      </c>
      <c r="Q32" s="47">
        <f>ROUND('34-1'!H31/'34-1'!E31*100,1)</f>
        <v>95.5</v>
      </c>
      <c r="R32" s="47">
        <f>ROUND('34-1'!I31/'34-1'!F31*100,1)</f>
        <v>94.4</v>
      </c>
      <c r="S32" s="47">
        <f>ROUND('34-1'!J31/'34-1'!G31*100,1)</f>
        <v>96.6</v>
      </c>
      <c r="T32" s="47">
        <f>ROUND(('34-1'!Q31+H32+K32)/'34-1'!E31*100,1)</f>
        <v>2.7</v>
      </c>
      <c r="U32" s="47">
        <f>ROUND(('34-1'!R31+I32+L32)/'34-1'!F31*100,1)</f>
        <v>2.9</v>
      </c>
      <c r="V32" s="48">
        <f>ROUND(('34-1'!S31+J32+M32)/'34-1'!G31*100,1)</f>
        <v>2.5</v>
      </c>
      <c r="W32" s="10" t="str">
        <f t="shared" si="2"/>
        <v/>
      </c>
      <c r="X32" s="7" t="str">
        <f t="shared" si="2"/>
        <v>51</v>
      </c>
      <c r="Y32" s="49" t="str">
        <f t="shared" si="2"/>
        <v/>
      </c>
      <c r="Z32" s="50">
        <f t="shared" si="3"/>
        <v>1976</v>
      </c>
      <c r="AA32" s="11"/>
    </row>
    <row r="33" spans="1:27" ht="12" customHeight="1" x14ac:dyDescent="0.15">
      <c r="A33" s="14">
        <f>'34-1'!A32</f>
        <v>1977</v>
      </c>
      <c r="B33" s="20" t="str">
        <f>IF('34-1'!B32&lt;&gt;"",'34-1'!B32,"")</f>
        <v/>
      </c>
      <c r="C33" s="7" t="str">
        <f>'34-1'!C32</f>
        <v>52</v>
      </c>
      <c r="D33" s="22" t="str">
        <f>IF('34-1'!D32&lt;&gt;"",'34-1'!D32,"")</f>
        <v/>
      </c>
      <c r="E33" s="17">
        <f t="shared" si="0"/>
        <v>5</v>
      </c>
      <c r="F33" s="18">
        <v>5</v>
      </c>
      <c r="G33" s="18">
        <v>0</v>
      </c>
      <c r="H33" s="17">
        <f t="shared" si="1"/>
        <v>82</v>
      </c>
      <c r="I33" s="18">
        <v>44</v>
      </c>
      <c r="J33" s="18">
        <v>38</v>
      </c>
      <c r="K33" s="17">
        <f t="shared" ref="K33:K70" si="4">L33+M33</f>
        <v>41</v>
      </c>
      <c r="L33" s="17">
        <v>7</v>
      </c>
      <c r="M33" s="17">
        <v>34</v>
      </c>
      <c r="N33" s="17" t="s">
        <v>15</v>
      </c>
      <c r="O33" s="17" t="s">
        <v>15</v>
      </c>
      <c r="P33" s="17" t="s">
        <v>15</v>
      </c>
      <c r="Q33" s="47">
        <f>ROUND('34-1'!H32/'34-1'!E32*100,1)</f>
        <v>96.2</v>
      </c>
      <c r="R33" s="47">
        <f>ROUND('34-1'!I32/'34-1'!F32*100,1)</f>
        <v>95.2</v>
      </c>
      <c r="S33" s="47">
        <f>ROUND('34-1'!J32/'34-1'!G32*100,1)</f>
        <v>97.2</v>
      </c>
      <c r="T33" s="47">
        <f>ROUND(('34-1'!Q32+H33+K33)/'34-1'!E32*100,1)</f>
        <v>2.6</v>
      </c>
      <c r="U33" s="47">
        <f>ROUND(('34-1'!R32+I33+L33)/'34-1'!F32*100,1)</f>
        <v>2.5</v>
      </c>
      <c r="V33" s="48">
        <f>ROUND(('34-1'!S32+J33+M33)/'34-1'!G32*100,1)</f>
        <v>2.6</v>
      </c>
      <c r="W33" s="10" t="str">
        <f t="shared" si="2"/>
        <v/>
      </c>
      <c r="X33" s="7" t="str">
        <f t="shared" si="2"/>
        <v>52</v>
      </c>
      <c r="Y33" s="49" t="str">
        <f t="shared" si="2"/>
        <v/>
      </c>
      <c r="Z33" s="50">
        <f t="shared" si="3"/>
        <v>1977</v>
      </c>
      <c r="AA33" s="11"/>
    </row>
    <row r="34" spans="1:27" ht="12" customHeight="1" x14ac:dyDescent="0.15">
      <c r="A34" s="14">
        <f>'34-1'!A33</f>
        <v>1978</v>
      </c>
      <c r="B34" s="20" t="str">
        <f>IF('34-1'!B33&lt;&gt;"",'34-1'!B33,"")</f>
        <v/>
      </c>
      <c r="C34" s="7" t="str">
        <f>'34-1'!C33</f>
        <v>53</v>
      </c>
      <c r="D34" s="22" t="str">
        <f>IF('34-1'!D33&lt;&gt;"",'34-1'!D33,"")</f>
        <v/>
      </c>
      <c r="E34" s="17">
        <f t="shared" si="0"/>
        <v>1</v>
      </c>
      <c r="F34" s="18">
        <v>0</v>
      </c>
      <c r="G34" s="18">
        <v>1</v>
      </c>
      <c r="H34" s="17">
        <f t="shared" si="1"/>
        <v>68</v>
      </c>
      <c r="I34" s="18">
        <v>31</v>
      </c>
      <c r="J34" s="18">
        <v>37</v>
      </c>
      <c r="K34" s="17">
        <f t="shared" si="4"/>
        <v>36</v>
      </c>
      <c r="L34" s="18">
        <v>9</v>
      </c>
      <c r="M34" s="18">
        <v>27</v>
      </c>
      <c r="N34" s="17" t="s">
        <v>15</v>
      </c>
      <c r="O34" s="17" t="s">
        <v>15</v>
      </c>
      <c r="P34" s="17" t="s">
        <v>15</v>
      </c>
      <c r="Q34" s="47">
        <f>ROUND('34-1'!H33/'34-1'!E33*100,1)</f>
        <v>96.2</v>
      </c>
      <c r="R34" s="47">
        <f>ROUND('34-1'!I33/'34-1'!F33*100,1)</f>
        <v>95.2</v>
      </c>
      <c r="S34" s="47">
        <f>ROUND('34-1'!J33/'34-1'!G33*100,1)</f>
        <v>97.2</v>
      </c>
      <c r="T34" s="47">
        <f>ROUND(('34-1'!Q33+H34+K34)/'34-1'!E33*100,1)</f>
        <v>2.5</v>
      </c>
      <c r="U34" s="47">
        <f>ROUND(('34-1'!R33+I34+L34)/'34-1'!F33*100,1)</f>
        <v>2.2999999999999998</v>
      </c>
      <c r="V34" s="48">
        <f>ROUND(('34-1'!S33+J34+M34)/'34-1'!G33*100,1)</f>
        <v>2.6</v>
      </c>
      <c r="W34" s="10" t="str">
        <f t="shared" si="2"/>
        <v/>
      </c>
      <c r="X34" s="7" t="str">
        <f t="shared" si="2"/>
        <v>53</v>
      </c>
      <c r="Y34" s="49" t="str">
        <f t="shared" si="2"/>
        <v/>
      </c>
      <c r="Z34" s="50">
        <f t="shared" si="3"/>
        <v>1978</v>
      </c>
      <c r="AA34" s="11"/>
    </row>
    <row r="35" spans="1:27" ht="12" customHeight="1" x14ac:dyDescent="0.15">
      <c r="A35" s="14">
        <f>'34-1'!A34</f>
        <v>1979</v>
      </c>
      <c r="B35" s="20" t="str">
        <f>IF('34-1'!B34&lt;&gt;"",'34-1'!B34,"")</f>
        <v/>
      </c>
      <c r="C35" s="7" t="str">
        <f>'34-1'!C34</f>
        <v>54</v>
      </c>
      <c r="D35" s="22" t="str">
        <f>IF('34-1'!D34&lt;&gt;"",'34-1'!D34,"")</f>
        <v/>
      </c>
      <c r="E35" s="17">
        <f t="shared" si="0"/>
        <v>0</v>
      </c>
      <c r="F35" s="18">
        <v>0</v>
      </c>
      <c r="G35" s="18">
        <v>0</v>
      </c>
      <c r="H35" s="17">
        <f t="shared" si="1"/>
        <v>65</v>
      </c>
      <c r="I35" s="18">
        <v>23</v>
      </c>
      <c r="J35" s="18">
        <v>42</v>
      </c>
      <c r="K35" s="17">
        <f t="shared" si="4"/>
        <v>26</v>
      </c>
      <c r="L35" s="18">
        <v>5</v>
      </c>
      <c r="M35" s="18">
        <v>21</v>
      </c>
      <c r="N35" s="17" t="s">
        <v>15</v>
      </c>
      <c r="O35" s="17" t="s">
        <v>15</v>
      </c>
      <c r="P35" s="17" t="s">
        <v>15</v>
      </c>
      <c r="Q35" s="47">
        <f>ROUND('34-1'!H34/'34-1'!E34*100,1)</f>
        <v>96.1</v>
      </c>
      <c r="R35" s="47">
        <f>ROUND('34-1'!I34/'34-1'!F34*100,1)</f>
        <v>94.6</v>
      </c>
      <c r="S35" s="47">
        <f>ROUND('34-1'!J34/'34-1'!G34*100,1)</f>
        <v>97.6</v>
      </c>
      <c r="T35" s="47">
        <f>ROUND(('34-1'!Q34+H35+K35)/'34-1'!E34*100,1)</f>
        <v>2.2000000000000002</v>
      </c>
      <c r="U35" s="47">
        <f>ROUND(('34-1'!R34+I35+L35)/'34-1'!F34*100,1)</f>
        <v>2.1</v>
      </c>
      <c r="V35" s="48">
        <f>ROUND(('34-1'!S34+J35+M35)/'34-1'!G34*100,1)</f>
        <v>2.2999999999999998</v>
      </c>
      <c r="W35" s="10" t="str">
        <f t="shared" si="2"/>
        <v/>
      </c>
      <c r="X35" s="7" t="str">
        <f t="shared" si="2"/>
        <v>54</v>
      </c>
      <c r="Y35" s="49" t="str">
        <f t="shared" si="2"/>
        <v/>
      </c>
      <c r="Z35" s="50">
        <f t="shared" si="3"/>
        <v>1979</v>
      </c>
      <c r="AA35" s="11"/>
    </row>
    <row r="36" spans="1:27" ht="12" customHeight="1" x14ac:dyDescent="0.15">
      <c r="A36" s="14">
        <f>'34-1'!A35</f>
        <v>1980</v>
      </c>
      <c r="B36" s="20" t="str">
        <f>IF('34-1'!B35&lt;&gt;"",'34-1'!B35,"")</f>
        <v/>
      </c>
      <c r="C36" s="7" t="str">
        <f>'34-1'!C35</f>
        <v>55</v>
      </c>
      <c r="D36" s="22" t="str">
        <f>IF('34-1'!D35&lt;&gt;"",'34-1'!D35,"")</f>
        <v/>
      </c>
      <c r="E36" s="17">
        <f t="shared" si="0"/>
        <v>0</v>
      </c>
      <c r="F36" s="18">
        <v>0</v>
      </c>
      <c r="G36" s="18">
        <v>0</v>
      </c>
      <c r="H36" s="17">
        <f t="shared" si="1"/>
        <v>67</v>
      </c>
      <c r="I36" s="18">
        <v>34</v>
      </c>
      <c r="J36" s="18">
        <v>33</v>
      </c>
      <c r="K36" s="17">
        <f t="shared" si="4"/>
        <v>22</v>
      </c>
      <c r="L36" s="18">
        <v>10</v>
      </c>
      <c r="M36" s="18">
        <v>12</v>
      </c>
      <c r="N36" s="17" t="s">
        <v>15</v>
      </c>
      <c r="O36" s="17" t="s">
        <v>15</v>
      </c>
      <c r="P36" s="17" t="s">
        <v>15</v>
      </c>
      <c r="Q36" s="47">
        <f>ROUND('34-1'!H35/'34-1'!E35*100,1)</f>
        <v>96.4</v>
      </c>
      <c r="R36" s="47">
        <f>ROUND('34-1'!I35/'34-1'!F35*100,1)</f>
        <v>95.2</v>
      </c>
      <c r="S36" s="47">
        <f>ROUND('34-1'!J35/'34-1'!G35*100,1)</f>
        <v>97.8</v>
      </c>
      <c r="T36" s="47">
        <f>ROUND(('34-1'!Q35+H36+K36)/'34-1'!E35*100,1)</f>
        <v>2.1</v>
      </c>
      <c r="U36" s="47">
        <f>ROUND(('34-1'!R35+I36+L36)/'34-1'!F35*100,1)</f>
        <v>2.5</v>
      </c>
      <c r="V36" s="48">
        <f>ROUND(('34-1'!S35+J36+M36)/'34-1'!G35*100,1)</f>
        <v>1.7</v>
      </c>
      <c r="W36" s="10" t="str">
        <f t="shared" si="2"/>
        <v/>
      </c>
      <c r="X36" s="7" t="str">
        <f t="shared" si="2"/>
        <v>55</v>
      </c>
      <c r="Y36" s="49" t="str">
        <f t="shared" si="2"/>
        <v/>
      </c>
      <c r="Z36" s="50">
        <f t="shared" si="3"/>
        <v>1980</v>
      </c>
      <c r="AA36" s="11"/>
    </row>
    <row r="37" spans="1:27" ht="12" customHeight="1" x14ac:dyDescent="0.15">
      <c r="A37" s="14">
        <f>'34-1'!A36</f>
        <v>1981</v>
      </c>
      <c r="B37" s="20" t="str">
        <f>IF('34-1'!B36&lt;&gt;"",'34-1'!B36,"")</f>
        <v/>
      </c>
      <c r="C37" s="7" t="str">
        <f>'34-1'!C36</f>
        <v>56</v>
      </c>
      <c r="D37" s="22" t="str">
        <f>IF('34-1'!D36&lt;&gt;"",'34-1'!D36,"")</f>
        <v/>
      </c>
      <c r="E37" s="17">
        <f t="shared" si="0"/>
        <v>0</v>
      </c>
      <c r="F37" s="18">
        <v>0</v>
      </c>
      <c r="G37" s="18">
        <v>0</v>
      </c>
      <c r="H37" s="17">
        <f t="shared" si="1"/>
        <v>73</v>
      </c>
      <c r="I37" s="18">
        <v>41</v>
      </c>
      <c r="J37" s="18">
        <v>32</v>
      </c>
      <c r="K37" s="17">
        <f t="shared" si="4"/>
        <v>16</v>
      </c>
      <c r="L37" s="18">
        <v>0</v>
      </c>
      <c r="M37" s="18">
        <v>16</v>
      </c>
      <c r="N37" s="17" t="s">
        <v>15</v>
      </c>
      <c r="O37" s="17" t="s">
        <v>15</v>
      </c>
      <c r="P37" s="17" t="s">
        <v>15</v>
      </c>
      <c r="Q37" s="47">
        <f>ROUND('34-1'!H36/'34-1'!E36*100,1)</f>
        <v>96.2</v>
      </c>
      <c r="R37" s="47">
        <f>ROUND('34-1'!I36/'34-1'!F36*100,1)</f>
        <v>95</v>
      </c>
      <c r="S37" s="47">
        <f>ROUND('34-1'!J36/'34-1'!G36*100,1)</f>
        <v>97.4</v>
      </c>
      <c r="T37" s="47">
        <f>ROUND(('34-1'!Q36+H37+K37)/'34-1'!E36*100,1)</f>
        <v>2.4</v>
      </c>
      <c r="U37" s="47">
        <f>ROUND(('34-1'!R36+I37+L37)/'34-1'!F36*100,1)</f>
        <v>2.6</v>
      </c>
      <c r="V37" s="48">
        <f>ROUND(('34-1'!S36+J37+M37)/'34-1'!G36*100,1)</f>
        <v>2.2000000000000002</v>
      </c>
      <c r="W37" s="10" t="str">
        <f t="shared" si="2"/>
        <v/>
      </c>
      <c r="X37" s="7" t="str">
        <f t="shared" si="2"/>
        <v>56</v>
      </c>
      <c r="Y37" s="49" t="str">
        <f t="shared" si="2"/>
        <v/>
      </c>
      <c r="Z37" s="50">
        <f t="shared" si="3"/>
        <v>1981</v>
      </c>
      <c r="AA37" s="11"/>
    </row>
    <row r="38" spans="1:27" ht="12" customHeight="1" x14ac:dyDescent="0.15">
      <c r="A38" s="14">
        <f>'34-1'!A37</f>
        <v>1982</v>
      </c>
      <c r="B38" s="20" t="str">
        <f>IF('34-1'!B37&lt;&gt;"",'34-1'!B37,"")</f>
        <v/>
      </c>
      <c r="C38" s="7" t="str">
        <f>'34-1'!C37</f>
        <v>57</v>
      </c>
      <c r="D38" s="22" t="str">
        <f>IF('34-1'!D37&lt;&gt;"",'34-1'!D37,"")</f>
        <v/>
      </c>
      <c r="E38" s="17">
        <f t="shared" si="0"/>
        <v>1</v>
      </c>
      <c r="F38" s="18">
        <v>1</v>
      </c>
      <c r="G38" s="18">
        <v>0</v>
      </c>
      <c r="H38" s="17">
        <f t="shared" si="1"/>
        <v>73</v>
      </c>
      <c r="I38" s="18">
        <v>35</v>
      </c>
      <c r="J38" s="18">
        <v>38</v>
      </c>
      <c r="K38" s="17">
        <f t="shared" si="4"/>
        <v>17</v>
      </c>
      <c r="L38" s="18">
        <v>0</v>
      </c>
      <c r="M38" s="18">
        <v>17</v>
      </c>
      <c r="N38" s="17" t="s">
        <v>15</v>
      </c>
      <c r="O38" s="17" t="s">
        <v>15</v>
      </c>
      <c r="P38" s="17" t="s">
        <v>15</v>
      </c>
      <c r="Q38" s="47">
        <f>ROUND('34-1'!H37/'34-1'!E37*100,1)</f>
        <v>95.7</v>
      </c>
      <c r="R38" s="47">
        <f>ROUND('34-1'!I37/'34-1'!F37*100,1)</f>
        <v>94.7</v>
      </c>
      <c r="S38" s="47">
        <f>ROUND('34-1'!J37/'34-1'!G37*100,1)</f>
        <v>96.8</v>
      </c>
      <c r="T38" s="47">
        <f>ROUND(('34-1'!Q37+H38+K38)/'34-1'!E37*100,1)</f>
        <v>2.9</v>
      </c>
      <c r="U38" s="47">
        <f>ROUND(('34-1'!R37+I38+L38)/'34-1'!F37*100,1)</f>
        <v>2.9</v>
      </c>
      <c r="V38" s="48">
        <f>ROUND(('34-1'!S37+J38+M38)/'34-1'!G37*100,1)</f>
        <v>2.9</v>
      </c>
      <c r="W38" s="10" t="str">
        <f t="shared" si="2"/>
        <v/>
      </c>
      <c r="X38" s="7" t="str">
        <f t="shared" si="2"/>
        <v>57</v>
      </c>
      <c r="Y38" s="49" t="str">
        <f t="shared" si="2"/>
        <v/>
      </c>
      <c r="Z38" s="50">
        <f t="shared" si="3"/>
        <v>1982</v>
      </c>
      <c r="AA38" s="11"/>
    </row>
    <row r="39" spans="1:27" ht="12" customHeight="1" x14ac:dyDescent="0.15">
      <c r="A39" s="14">
        <f>'34-1'!A38</f>
        <v>1983</v>
      </c>
      <c r="B39" s="20" t="str">
        <f>IF('34-1'!B38&lt;&gt;"",'34-1'!B38,"")</f>
        <v/>
      </c>
      <c r="C39" s="7" t="str">
        <f>'34-1'!C38</f>
        <v>58</v>
      </c>
      <c r="D39" s="22" t="str">
        <f>IF('34-1'!D38&lt;&gt;"",'34-1'!D38,"")</f>
        <v/>
      </c>
      <c r="E39" s="17">
        <f t="shared" si="0"/>
        <v>3</v>
      </c>
      <c r="F39" s="18">
        <v>2</v>
      </c>
      <c r="G39" s="18">
        <v>1</v>
      </c>
      <c r="H39" s="17">
        <f t="shared" si="1"/>
        <v>58</v>
      </c>
      <c r="I39" s="18">
        <v>32</v>
      </c>
      <c r="J39" s="18">
        <v>26</v>
      </c>
      <c r="K39" s="17">
        <f t="shared" si="4"/>
        <v>13</v>
      </c>
      <c r="L39" s="18">
        <v>3</v>
      </c>
      <c r="M39" s="18">
        <v>10</v>
      </c>
      <c r="N39" s="17" t="s">
        <v>15</v>
      </c>
      <c r="O39" s="17" t="s">
        <v>15</v>
      </c>
      <c r="P39" s="17" t="s">
        <v>15</v>
      </c>
      <c r="Q39" s="47">
        <f>ROUND('34-1'!H38/'34-1'!E38*100,1)</f>
        <v>95.8</v>
      </c>
      <c r="R39" s="47">
        <f>ROUND('34-1'!I38/'34-1'!F38*100,1)</f>
        <v>94.5</v>
      </c>
      <c r="S39" s="47">
        <f>ROUND('34-1'!J38/'34-1'!G38*100,1)</f>
        <v>97.2</v>
      </c>
      <c r="T39" s="47">
        <f>ROUND(('34-1'!Q38+H39+K39)/'34-1'!E38*100,1)</f>
        <v>2.6</v>
      </c>
      <c r="U39" s="47">
        <f>ROUND(('34-1'!R38+I39+L39)/'34-1'!F38*100,1)</f>
        <v>2.8</v>
      </c>
      <c r="V39" s="48">
        <f>ROUND(('34-1'!S38+J39+M39)/'34-1'!G38*100,1)</f>
        <v>2.4</v>
      </c>
      <c r="W39" s="10" t="str">
        <f t="shared" ref="W39:Y58" si="5">B39</f>
        <v/>
      </c>
      <c r="X39" s="7" t="str">
        <f t="shared" si="5"/>
        <v>58</v>
      </c>
      <c r="Y39" s="49" t="str">
        <f t="shared" si="5"/>
        <v/>
      </c>
      <c r="Z39" s="50">
        <f t="shared" si="3"/>
        <v>1983</v>
      </c>
      <c r="AA39" s="11"/>
    </row>
    <row r="40" spans="1:27" ht="12" customHeight="1" x14ac:dyDescent="0.15">
      <c r="A40" s="14">
        <f>'34-1'!A39</f>
        <v>1984</v>
      </c>
      <c r="B40" s="20" t="str">
        <f>IF('34-1'!B39&lt;&gt;"",'34-1'!B39,"")</f>
        <v/>
      </c>
      <c r="C40" s="7" t="str">
        <f>'34-1'!C39</f>
        <v>59</v>
      </c>
      <c r="D40" s="22" t="str">
        <f>IF('34-1'!D39&lt;&gt;"",'34-1'!D39,"")</f>
        <v/>
      </c>
      <c r="E40" s="17">
        <f t="shared" si="0"/>
        <v>3</v>
      </c>
      <c r="F40" s="18">
        <v>3</v>
      </c>
      <c r="G40" s="18">
        <v>0</v>
      </c>
      <c r="H40" s="17">
        <f t="shared" si="1"/>
        <v>79</v>
      </c>
      <c r="I40" s="18">
        <v>35</v>
      </c>
      <c r="J40" s="18">
        <v>44</v>
      </c>
      <c r="K40" s="17">
        <f t="shared" si="4"/>
        <v>27</v>
      </c>
      <c r="L40" s="18">
        <v>1</v>
      </c>
      <c r="M40" s="18">
        <v>26</v>
      </c>
      <c r="N40" s="17" t="s">
        <v>15</v>
      </c>
      <c r="O40" s="17" t="s">
        <v>15</v>
      </c>
      <c r="P40" s="17" t="s">
        <v>15</v>
      </c>
      <c r="Q40" s="47">
        <f>ROUND('34-1'!H39/'34-1'!E39*100,1)</f>
        <v>95.5</v>
      </c>
      <c r="R40" s="47">
        <f>ROUND('34-1'!I39/'34-1'!F39*100,1)</f>
        <v>94</v>
      </c>
      <c r="S40" s="47">
        <f>ROUND('34-1'!J39/'34-1'!G39*100,1)</f>
        <v>97.1</v>
      </c>
      <c r="T40" s="47">
        <f>ROUND(('34-1'!Q39+H40+K40)/'34-1'!E39*100,1)</f>
        <v>2.8</v>
      </c>
      <c r="U40" s="47">
        <f>ROUND(('34-1'!R39+I40+L40)/'34-1'!F39*100,1)</f>
        <v>3</v>
      </c>
      <c r="V40" s="48">
        <f>ROUND(('34-1'!S39+J40+M40)/'34-1'!G39*100,1)</f>
        <v>2.6</v>
      </c>
      <c r="W40" s="10" t="str">
        <f t="shared" si="5"/>
        <v/>
      </c>
      <c r="X40" s="7" t="str">
        <f t="shared" si="5"/>
        <v>59</v>
      </c>
      <c r="Y40" s="49" t="str">
        <f t="shared" si="5"/>
        <v/>
      </c>
      <c r="Z40" s="50">
        <f t="shared" si="3"/>
        <v>1984</v>
      </c>
      <c r="AA40" s="11"/>
    </row>
    <row r="41" spans="1:27" ht="12" customHeight="1" x14ac:dyDescent="0.15">
      <c r="A41" s="14">
        <f>'34-1'!A40</f>
        <v>1985</v>
      </c>
      <c r="B41" s="20" t="str">
        <f>IF('34-1'!B40&lt;&gt;"",'34-1'!B40,"")</f>
        <v/>
      </c>
      <c r="C41" s="7" t="str">
        <f>'34-1'!C40</f>
        <v>60</v>
      </c>
      <c r="D41" s="22" t="str">
        <f>IF('34-1'!D40&lt;&gt;"",'34-1'!D40,"")</f>
        <v/>
      </c>
      <c r="E41" s="17">
        <f t="shared" si="0"/>
        <v>2</v>
      </c>
      <c r="F41" s="18">
        <v>0</v>
      </c>
      <c r="G41" s="18">
        <v>2</v>
      </c>
      <c r="H41" s="17">
        <f t="shared" si="1"/>
        <v>73</v>
      </c>
      <c r="I41" s="18">
        <v>38</v>
      </c>
      <c r="J41" s="18">
        <v>35</v>
      </c>
      <c r="K41" s="17">
        <f t="shared" si="4"/>
        <v>13</v>
      </c>
      <c r="L41" s="18">
        <v>1</v>
      </c>
      <c r="M41" s="18">
        <v>12</v>
      </c>
      <c r="N41" s="17" t="s">
        <v>15</v>
      </c>
      <c r="O41" s="17" t="s">
        <v>15</v>
      </c>
      <c r="P41" s="17" t="s">
        <v>15</v>
      </c>
      <c r="Q41" s="47">
        <f>ROUND('34-1'!H40/'34-1'!E40*100,1)</f>
        <v>95.8</v>
      </c>
      <c r="R41" s="47">
        <f>ROUND('34-1'!I40/'34-1'!F40*100,1)</f>
        <v>94.8</v>
      </c>
      <c r="S41" s="47">
        <f>ROUND('34-1'!J40/'34-1'!G40*100,1)</f>
        <v>96.8</v>
      </c>
      <c r="T41" s="47">
        <f>ROUND(('34-1'!Q40+H41+K41)/'34-1'!E40*100,1)</f>
        <v>2.6</v>
      </c>
      <c r="U41" s="47">
        <f>ROUND(('34-1'!R40+I41+L41)/'34-1'!F40*100,1)</f>
        <v>2.7</v>
      </c>
      <c r="V41" s="48">
        <f>ROUND(('34-1'!S40+J41+M41)/'34-1'!G40*100,1)</f>
        <v>2.5</v>
      </c>
      <c r="W41" s="10" t="str">
        <f t="shared" si="5"/>
        <v/>
      </c>
      <c r="X41" s="7" t="str">
        <f t="shared" si="5"/>
        <v>60</v>
      </c>
      <c r="Y41" s="49" t="str">
        <f t="shared" si="5"/>
        <v/>
      </c>
      <c r="Z41" s="50">
        <f t="shared" si="3"/>
        <v>1985</v>
      </c>
      <c r="AA41" s="11"/>
    </row>
    <row r="42" spans="1:27" ht="12" customHeight="1" x14ac:dyDescent="0.15">
      <c r="A42" s="14">
        <f>'34-1'!A41</f>
        <v>1986</v>
      </c>
      <c r="B42" s="20" t="str">
        <f>IF('34-1'!B41&lt;&gt;"",'34-1'!B41,"")</f>
        <v/>
      </c>
      <c r="C42" s="7" t="str">
        <f>'34-1'!C41</f>
        <v>61</v>
      </c>
      <c r="D42" s="22" t="str">
        <f>IF('34-1'!D41&lt;&gt;"",'34-1'!D41,"")</f>
        <v/>
      </c>
      <c r="E42" s="17">
        <f t="shared" si="0"/>
        <v>1</v>
      </c>
      <c r="F42" s="18">
        <v>0</v>
      </c>
      <c r="G42" s="18">
        <v>1</v>
      </c>
      <c r="H42" s="17">
        <f t="shared" si="1"/>
        <v>60</v>
      </c>
      <c r="I42" s="18">
        <v>29</v>
      </c>
      <c r="J42" s="18">
        <v>31</v>
      </c>
      <c r="K42" s="17">
        <f t="shared" si="4"/>
        <v>23</v>
      </c>
      <c r="L42" s="18">
        <v>5</v>
      </c>
      <c r="M42" s="18">
        <v>18</v>
      </c>
      <c r="N42" s="17" t="s">
        <v>15</v>
      </c>
      <c r="O42" s="17" t="s">
        <v>15</v>
      </c>
      <c r="P42" s="17" t="s">
        <v>15</v>
      </c>
      <c r="Q42" s="47">
        <f>ROUND('34-1'!H41/'34-1'!E41*100,1)</f>
        <v>95.9</v>
      </c>
      <c r="R42" s="47">
        <f>ROUND('34-1'!I41/'34-1'!F41*100,1)</f>
        <v>95.3</v>
      </c>
      <c r="S42" s="47">
        <f>ROUND('34-1'!J41/'34-1'!G41*100,1)</f>
        <v>96.6</v>
      </c>
      <c r="T42" s="47">
        <f>ROUND(('34-1'!Q41+H42+K42)/'34-1'!E41*100,1)</f>
        <v>2.4</v>
      </c>
      <c r="U42" s="47">
        <f>ROUND(('34-1'!R41+I42+L42)/'34-1'!F41*100,1)</f>
        <v>2.5</v>
      </c>
      <c r="V42" s="48">
        <f>ROUND(('34-1'!S41+J42+M42)/'34-1'!G41*100,1)</f>
        <v>2.2000000000000002</v>
      </c>
      <c r="W42" s="10" t="str">
        <f t="shared" si="5"/>
        <v/>
      </c>
      <c r="X42" s="7" t="str">
        <f t="shared" si="5"/>
        <v>61</v>
      </c>
      <c r="Y42" s="49" t="str">
        <f t="shared" si="5"/>
        <v/>
      </c>
      <c r="Z42" s="50">
        <f t="shared" si="3"/>
        <v>1986</v>
      </c>
      <c r="AA42" s="11"/>
    </row>
    <row r="43" spans="1:27" ht="12" customHeight="1" x14ac:dyDescent="0.15">
      <c r="A43" s="14">
        <f>'34-1'!A42</f>
        <v>1987</v>
      </c>
      <c r="B43" s="20" t="str">
        <f>IF('34-1'!B42&lt;&gt;"",'34-1'!B42,"")</f>
        <v/>
      </c>
      <c r="C43" s="7" t="str">
        <f>'34-1'!C42</f>
        <v>62</v>
      </c>
      <c r="D43" s="22" t="str">
        <f>IF('34-1'!D42&lt;&gt;"",'34-1'!D42,"")</f>
        <v/>
      </c>
      <c r="E43" s="17">
        <f t="shared" si="0"/>
        <v>3</v>
      </c>
      <c r="F43" s="18">
        <v>1</v>
      </c>
      <c r="G43" s="18">
        <v>2</v>
      </c>
      <c r="H43" s="17">
        <f t="shared" si="1"/>
        <v>48</v>
      </c>
      <c r="I43" s="18">
        <v>30</v>
      </c>
      <c r="J43" s="18">
        <v>18</v>
      </c>
      <c r="K43" s="17">
        <f t="shared" si="4"/>
        <v>14</v>
      </c>
      <c r="L43" s="18">
        <v>2</v>
      </c>
      <c r="M43" s="18">
        <v>12</v>
      </c>
      <c r="N43" s="17" t="s">
        <v>15</v>
      </c>
      <c r="O43" s="17" t="s">
        <v>15</v>
      </c>
      <c r="P43" s="17" t="s">
        <v>15</v>
      </c>
      <c r="Q43" s="47">
        <f>ROUND('34-1'!H42/'34-1'!E42*100,1)</f>
        <v>95.9</v>
      </c>
      <c r="R43" s="47">
        <f>ROUND('34-1'!I42/'34-1'!F42*100,1)</f>
        <v>94.8</v>
      </c>
      <c r="S43" s="47">
        <f>ROUND('34-1'!J42/'34-1'!G42*100,1)</f>
        <v>97</v>
      </c>
      <c r="T43" s="47">
        <f>ROUND(('34-1'!Q42+H43+K43)/'34-1'!E42*100,1)</f>
        <v>2.5</v>
      </c>
      <c r="U43" s="47">
        <f>ROUND(('34-1'!R42+I43+L43)/'34-1'!F42*100,1)</f>
        <v>2.8</v>
      </c>
      <c r="V43" s="48">
        <f>ROUND(('34-1'!S42+J43+M43)/'34-1'!G42*100,1)</f>
        <v>2.1</v>
      </c>
      <c r="W43" s="10" t="str">
        <f t="shared" si="5"/>
        <v/>
      </c>
      <c r="X43" s="7" t="str">
        <f t="shared" si="5"/>
        <v>62</v>
      </c>
      <c r="Y43" s="49" t="str">
        <f t="shared" si="5"/>
        <v/>
      </c>
      <c r="Z43" s="50">
        <f t="shared" si="3"/>
        <v>1987</v>
      </c>
      <c r="AA43" s="11"/>
    </row>
    <row r="44" spans="1:27" ht="12" customHeight="1" x14ac:dyDescent="0.15">
      <c r="A44" s="14">
        <f>'34-1'!A43</f>
        <v>1988</v>
      </c>
      <c r="B44" s="20" t="str">
        <f>IF('34-1'!B43&lt;&gt;"",'34-1'!B43,"")</f>
        <v/>
      </c>
      <c r="C44" s="7" t="str">
        <f>'34-1'!C43</f>
        <v>63</v>
      </c>
      <c r="D44" s="22" t="str">
        <f>IF('34-1'!D43&lt;&gt;"",'34-1'!D43,"")</f>
        <v/>
      </c>
      <c r="E44" s="17">
        <f t="shared" si="0"/>
        <v>5</v>
      </c>
      <c r="F44" s="18">
        <v>3</v>
      </c>
      <c r="G44" s="18">
        <v>2</v>
      </c>
      <c r="H44" s="17">
        <f t="shared" si="1"/>
        <v>55</v>
      </c>
      <c r="I44" s="18">
        <v>29</v>
      </c>
      <c r="J44" s="18">
        <v>26</v>
      </c>
      <c r="K44" s="17">
        <f t="shared" si="4"/>
        <v>13</v>
      </c>
      <c r="L44" s="18">
        <v>2</v>
      </c>
      <c r="M44" s="18">
        <v>11</v>
      </c>
      <c r="N44" s="17" t="s">
        <v>15</v>
      </c>
      <c r="O44" s="17" t="s">
        <v>15</v>
      </c>
      <c r="P44" s="17" t="s">
        <v>15</v>
      </c>
      <c r="Q44" s="47">
        <f>ROUND('34-1'!H43/'34-1'!E43*100,1)</f>
        <v>96.3</v>
      </c>
      <c r="R44" s="47">
        <f>ROUND('34-1'!I43/'34-1'!F43*100,1)</f>
        <v>95.3</v>
      </c>
      <c r="S44" s="47">
        <f>ROUND('34-1'!J43/'34-1'!G43*100,1)</f>
        <v>97.4</v>
      </c>
      <c r="T44" s="47">
        <f>ROUND(('34-1'!Q43+H44+K44)/'34-1'!E43*100,1)</f>
        <v>2.2000000000000002</v>
      </c>
      <c r="U44" s="47">
        <f>ROUND(('34-1'!R43+I44+L44)/'34-1'!F43*100,1)</f>
        <v>2.6</v>
      </c>
      <c r="V44" s="48">
        <f>ROUND(('34-1'!S43+J44+M44)/'34-1'!G43*100,1)</f>
        <v>1.7</v>
      </c>
      <c r="W44" s="10" t="str">
        <f t="shared" si="5"/>
        <v/>
      </c>
      <c r="X44" s="7" t="str">
        <f t="shared" si="5"/>
        <v>63</v>
      </c>
      <c r="Y44" s="49" t="str">
        <f t="shared" si="5"/>
        <v/>
      </c>
      <c r="Z44" s="50">
        <f t="shared" si="3"/>
        <v>1988</v>
      </c>
      <c r="AA44" s="11"/>
    </row>
    <row r="45" spans="1:27" ht="12" customHeight="1" x14ac:dyDescent="0.15">
      <c r="A45" s="14">
        <f>'34-1'!A44</f>
        <v>1989</v>
      </c>
      <c r="B45" s="20" t="str">
        <f>IF('34-1'!B44&lt;&gt;"",'34-1'!B44,"")</f>
        <v>平成</v>
      </c>
      <c r="C45" s="7" t="str">
        <f>'34-1'!C44</f>
        <v>元</v>
      </c>
      <c r="D45" s="22" t="str">
        <f>IF('34-1'!D44&lt;&gt;"",'34-1'!D44,"")</f>
        <v>年３月</v>
      </c>
      <c r="E45" s="17">
        <f t="shared" si="0"/>
        <v>1</v>
      </c>
      <c r="F45" s="18">
        <v>0</v>
      </c>
      <c r="G45" s="18">
        <v>1</v>
      </c>
      <c r="H45" s="17">
        <f t="shared" si="1"/>
        <v>83</v>
      </c>
      <c r="I45" s="18">
        <v>48</v>
      </c>
      <c r="J45" s="18">
        <v>35</v>
      </c>
      <c r="K45" s="17">
        <f t="shared" si="4"/>
        <v>25</v>
      </c>
      <c r="L45" s="18">
        <v>7</v>
      </c>
      <c r="M45" s="18">
        <v>18</v>
      </c>
      <c r="N45" s="17" t="s">
        <v>15</v>
      </c>
      <c r="O45" s="17" t="s">
        <v>15</v>
      </c>
      <c r="P45" s="17" t="s">
        <v>15</v>
      </c>
      <c r="Q45" s="47">
        <f>ROUND('34-1'!H44/'34-1'!E44*100,1)</f>
        <v>95.9</v>
      </c>
      <c r="R45" s="47">
        <f>ROUND('34-1'!I44/'34-1'!F44*100,1)</f>
        <v>94.7</v>
      </c>
      <c r="S45" s="47">
        <f>ROUND('34-1'!J44/'34-1'!G44*100,1)</f>
        <v>97.2</v>
      </c>
      <c r="T45" s="47">
        <f>ROUND(('34-1'!Q44+H45+K45)/'34-1'!E44*100,1)</f>
        <v>2.6</v>
      </c>
      <c r="U45" s="47">
        <f>ROUND(('34-1'!R44+I45+L45)/'34-1'!F44*100,1)</f>
        <v>3.3</v>
      </c>
      <c r="V45" s="48">
        <f>ROUND(('34-1'!S44+J45+M45)/'34-1'!G44*100,1)</f>
        <v>1.7</v>
      </c>
      <c r="W45" s="10" t="str">
        <f t="shared" si="5"/>
        <v>平成</v>
      </c>
      <c r="X45" s="7" t="str">
        <f t="shared" si="5"/>
        <v>元</v>
      </c>
      <c r="Y45" s="49" t="str">
        <f t="shared" si="5"/>
        <v>年３月</v>
      </c>
      <c r="Z45" s="50">
        <f t="shared" si="3"/>
        <v>1989</v>
      </c>
      <c r="AA45" s="11"/>
    </row>
    <row r="46" spans="1:27" ht="12" customHeight="1" x14ac:dyDescent="0.15">
      <c r="A46" s="14">
        <f>'34-1'!A45</f>
        <v>1990</v>
      </c>
      <c r="B46" s="20" t="str">
        <f>IF('34-1'!B45&lt;&gt;"",'34-1'!B45,"")</f>
        <v/>
      </c>
      <c r="C46" s="7" t="str">
        <f>'34-1'!C45</f>
        <v>2</v>
      </c>
      <c r="D46" s="22" t="str">
        <f>IF('34-1'!D45&lt;&gt;"",'34-1'!D45,"")</f>
        <v/>
      </c>
      <c r="E46" s="17">
        <f t="shared" si="0"/>
        <v>1</v>
      </c>
      <c r="F46" s="18">
        <v>0</v>
      </c>
      <c r="G46" s="18">
        <v>1</v>
      </c>
      <c r="H46" s="17">
        <f t="shared" si="1"/>
        <v>65</v>
      </c>
      <c r="I46" s="18">
        <v>38</v>
      </c>
      <c r="J46" s="18">
        <v>27</v>
      </c>
      <c r="K46" s="17">
        <f t="shared" si="4"/>
        <v>13</v>
      </c>
      <c r="L46" s="18">
        <v>3</v>
      </c>
      <c r="M46" s="18">
        <v>10</v>
      </c>
      <c r="N46" s="17" t="s">
        <v>15</v>
      </c>
      <c r="O46" s="17" t="s">
        <v>15</v>
      </c>
      <c r="P46" s="17" t="s">
        <v>15</v>
      </c>
      <c r="Q46" s="47">
        <f>ROUND('34-1'!H45/'34-1'!E45*100,1)</f>
        <v>95.9</v>
      </c>
      <c r="R46" s="47">
        <f>ROUND('34-1'!I45/'34-1'!F45*100,1)</f>
        <v>94.6</v>
      </c>
      <c r="S46" s="47">
        <f>ROUND('34-1'!J45/'34-1'!G45*100,1)</f>
        <v>97.3</v>
      </c>
      <c r="T46" s="47">
        <f>ROUND(('34-1'!Q45+H46+K46)/'34-1'!E45*100,1)</f>
        <v>2.4</v>
      </c>
      <c r="U46" s="47">
        <f>ROUND(('34-1'!R45+I46+L46)/'34-1'!F45*100,1)</f>
        <v>3</v>
      </c>
      <c r="V46" s="48">
        <f>ROUND(('34-1'!S45+J46+M46)/'34-1'!G45*100,1)</f>
        <v>1.7</v>
      </c>
      <c r="W46" s="10" t="str">
        <f t="shared" si="5"/>
        <v/>
      </c>
      <c r="X46" s="7" t="str">
        <f t="shared" si="5"/>
        <v>2</v>
      </c>
      <c r="Y46" s="49" t="str">
        <f t="shared" si="5"/>
        <v/>
      </c>
      <c r="Z46" s="50">
        <f t="shared" si="3"/>
        <v>1990</v>
      </c>
      <c r="AA46" s="11"/>
    </row>
    <row r="47" spans="1:27" ht="12" customHeight="1" x14ac:dyDescent="0.15">
      <c r="A47" s="14">
        <f>'34-1'!A46</f>
        <v>1991</v>
      </c>
      <c r="B47" s="20" t="str">
        <f>IF('34-1'!B46&lt;&gt;"",'34-1'!B46,"")</f>
        <v/>
      </c>
      <c r="C47" s="7" t="str">
        <f>'34-1'!C46</f>
        <v>3</v>
      </c>
      <c r="D47" s="22" t="str">
        <f>IF('34-1'!D46&lt;&gt;"",'34-1'!D46,"")</f>
        <v/>
      </c>
      <c r="E47" s="17">
        <f t="shared" si="0"/>
        <v>2</v>
      </c>
      <c r="F47" s="18">
        <v>1</v>
      </c>
      <c r="G47" s="18">
        <v>1</v>
      </c>
      <c r="H47" s="17">
        <f t="shared" si="1"/>
        <v>54</v>
      </c>
      <c r="I47" s="18">
        <v>22</v>
      </c>
      <c r="J47" s="18">
        <v>32</v>
      </c>
      <c r="K47" s="17">
        <f t="shared" si="4"/>
        <v>10</v>
      </c>
      <c r="L47" s="18">
        <v>1</v>
      </c>
      <c r="M47" s="18">
        <v>9</v>
      </c>
      <c r="N47" s="17">
        <f t="shared" ref="N47:N65" si="6">O47+P47</f>
        <v>0</v>
      </c>
      <c r="O47" s="17">
        <v>0</v>
      </c>
      <c r="P47" s="17">
        <v>0</v>
      </c>
      <c r="Q47" s="47">
        <f>ROUND('34-1'!H46/'34-1'!E46*100,1)</f>
        <v>96.3</v>
      </c>
      <c r="R47" s="47">
        <f>ROUND('34-1'!I46/'34-1'!F46*100,1)</f>
        <v>95.3</v>
      </c>
      <c r="S47" s="47">
        <f>ROUND('34-1'!J46/'34-1'!G46*100,1)</f>
        <v>97.3</v>
      </c>
      <c r="T47" s="47">
        <f>ROUND(('34-1'!Q46+H47+K47)/'34-1'!E46*100,1)</f>
        <v>2.2000000000000002</v>
      </c>
      <c r="U47" s="47">
        <f>ROUND(('34-1'!R46+I47+L47)/'34-1'!F46*100,1)</f>
        <v>2.6</v>
      </c>
      <c r="V47" s="48">
        <f>ROUND(('34-1'!S46+J47+M47)/'34-1'!G46*100,1)</f>
        <v>1.8</v>
      </c>
      <c r="W47" s="10" t="str">
        <f t="shared" si="5"/>
        <v/>
      </c>
      <c r="X47" s="7" t="str">
        <f t="shared" si="5"/>
        <v>3</v>
      </c>
      <c r="Y47" s="49" t="str">
        <f t="shared" si="5"/>
        <v/>
      </c>
      <c r="Z47" s="50">
        <f t="shared" si="3"/>
        <v>1991</v>
      </c>
      <c r="AA47" s="11"/>
    </row>
    <row r="48" spans="1:27" ht="12" customHeight="1" x14ac:dyDescent="0.15">
      <c r="A48" s="14">
        <f>'34-1'!A47</f>
        <v>1992</v>
      </c>
      <c r="B48" s="20" t="str">
        <f>IF('34-1'!B47&lt;&gt;"",'34-1'!B47,"")</f>
        <v/>
      </c>
      <c r="C48" s="7" t="str">
        <f>'34-1'!C47</f>
        <v>4</v>
      </c>
      <c r="D48" s="22" t="str">
        <f>IF('34-1'!D47&lt;&gt;"",'34-1'!D47,"")</f>
        <v/>
      </c>
      <c r="E48" s="17">
        <f t="shared" si="0"/>
        <v>2</v>
      </c>
      <c r="F48" s="18">
        <v>1</v>
      </c>
      <c r="G48" s="18">
        <v>1</v>
      </c>
      <c r="H48" s="17">
        <f t="shared" si="1"/>
        <v>59</v>
      </c>
      <c r="I48" s="18">
        <v>30</v>
      </c>
      <c r="J48" s="18">
        <v>29</v>
      </c>
      <c r="K48" s="17">
        <f t="shared" si="4"/>
        <v>17</v>
      </c>
      <c r="L48" s="18">
        <v>1</v>
      </c>
      <c r="M48" s="18">
        <v>16</v>
      </c>
      <c r="N48" s="17">
        <f t="shared" si="6"/>
        <v>6</v>
      </c>
      <c r="O48" s="18">
        <v>1</v>
      </c>
      <c r="P48" s="18">
        <v>5</v>
      </c>
      <c r="Q48" s="47">
        <f>ROUND('34-1'!H47/'34-1'!E47*100,1)</f>
        <v>96</v>
      </c>
      <c r="R48" s="47">
        <f>ROUND('34-1'!I47/'34-1'!F47*100,1)</f>
        <v>94.9</v>
      </c>
      <c r="S48" s="47">
        <f>ROUND('34-1'!J47/'34-1'!G47*100,1)</f>
        <v>97.1</v>
      </c>
      <c r="T48" s="47">
        <f>ROUND(('34-1'!Q47+H48+K48)/'34-1'!E47*100,1)</f>
        <v>2.4</v>
      </c>
      <c r="U48" s="47">
        <f>ROUND(('34-1'!R47+I48+L48)/'34-1'!F47*100,1)</f>
        <v>3.2</v>
      </c>
      <c r="V48" s="48">
        <f>ROUND(('34-1'!S47+J48+M48)/'34-1'!G47*100,1)</f>
        <v>1.7</v>
      </c>
      <c r="W48" s="10" t="str">
        <f t="shared" si="5"/>
        <v/>
      </c>
      <c r="X48" s="7" t="str">
        <f t="shared" si="5"/>
        <v>4</v>
      </c>
      <c r="Y48" s="49" t="str">
        <f t="shared" si="5"/>
        <v/>
      </c>
      <c r="Z48" s="50">
        <f t="shared" si="3"/>
        <v>1992</v>
      </c>
      <c r="AA48" s="11"/>
    </row>
    <row r="49" spans="1:27" ht="12" customHeight="1" x14ac:dyDescent="0.15">
      <c r="A49" s="14">
        <f>'34-1'!A48</f>
        <v>1993</v>
      </c>
      <c r="B49" s="20" t="str">
        <f>IF('34-1'!B48&lt;&gt;"",'34-1'!B48,"")</f>
        <v/>
      </c>
      <c r="C49" s="7" t="str">
        <f>'34-1'!C48</f>
        <v>5</v>
      </c>
      <c r="D49" s="22" t="str">
        <f>IF('34-1'!D48&lt;&gt;"",'34-1'!D48,"")</f>
        <v/>
      </c>
      <c r="E49" s="17">
        <f t="shared" si="0"/>
        <v>0</v>
      </c>
      <c r="F49" s="18">
        <v>0</v>
      </c>
      <c r="G49" s="18">
        <v>0</v>
      </c>
      <c r="H49" s="17">
        <f t="shared" si="1"/>
        <v>50</v>
      </c>
      <c r="I49" s="18">
        <v>29</v>
      </c>
      <c r="J49" s="18">
        <v>21</v>
      </c>
      <c r="K49" s="17">
        <f t="shared" si="4"/>
        <v>7</v>
      </c>
      <c r="L49" s="18">
        <v>2</v>
      </c>
      <c r="M49" s="18">
        <v>5</v>
      </c>
      <c r="N49" s="17">
        <f t="shared" si="6"/>
        <v>0</v>
      </c>
      <c r="O49" s="18">
        <v>0</v>
      </c>
      <c r="P49" s="18">
        <v>0</v>
      </c>
      <c r="Q49" s="47">
        <f>ROUND('34-1'!H48/'34-1'!E48*100,1)</f>
        <v>96.3</v>
      </c>
      <c r="R49" s="47">
        <f>ROUND('34-1'!I48/'34-1'!F48*100,1)</f>
        <v>95.1</v>
      </c>
      <c r="S49" s="47">
        <f>ROUND('34-1'!J48/'34-1'!G48*100,1)</f>
        <v>97.5</v>
      </c>
      <c r="T49" s="47">
        <f>ROUND(('34-1'!Q48+H49+K49)/'34-1'!E48*100,1)</f>
        <v>2.2000000000000002</v>
      </c>
      <c r="U49" s="47">
        <f>ROUND(('34-1'!R48+I49+L49)/'34-1'!F48*100,1)</f>
        <v>3</v>
      </c>
      <c r="V49" s="48">
        <f>ROUND(('34-1'!S48+J49+M49)/'34-1'!G48*100,1)</f>
        <v>1.5</v>
      </c>
      <c r="W49" s="10" t="str">
        <f t="shared" si="5"/>
        <v/>
      </c>
      <c r="X49" s="7" t="str">
        <f t="shared" si="5"/>
        <v>5</v>
      </c>
      <c r="Y49" s="49" t="str">
        <f t="shared" si="5"/>
        <v/>
      </c>
      <c r="Z49" s="50">
        <f t="shared" si="3"/>
        <v>1993</v>
      </c>
      <c r="AA49" s="11"/>
    </row>
    <row r="50" spans="1:27" ht="12" customHeight="1" x14ac:dyDescent="0.15">
      <c r="A50" s="14">
        <f>'34-1'!A49</f>
        <v>1994</v>
      </c>
      <c r="B50" s="20" t="str">
        <f>IF('34-1'!B49&lt;&gt;"",'34-1'!B49,"")</f>
        <v/>
      </c>
      <c r="C50" s="7" t="str">
        <f>'34-1'!C49</f>
        <v>6</v>
      </c>
      <c r="D50" s="22" t="str">
        <f>IF('34-1'!D49&lt;&gt;"",'34-1'!D49,"")</f>
        <v/>
      </c>
      <c r="E50" s="17">
        <f t="shared" si="0"/>
        <v>1</v>
      </c>
      <c r="F50" s="18">
        <v>0</v>
      </c>
      <c r="G50" s="18">
        <v>1</v>
      </c>
      <c r="H50" s="17">
        <f t="shared" si="1"/>
        <v>26</v>
      </c>
      <c r="I50" s="18">
        <v>11</v>
      </c>
      <c r="J50" s="18">
        <v>15</v>
      </c>
      <c r="K50" s="17">
        <f t="shared" si="4"/>
        <v>3</v>
      </c>
      <c r="L50" s="18">
        <v>1</v>
      </c>
      <c r="M50" s="18">
        <v>2</v>
      </c>
      <c r="N50" s="17">
        <f t="shared" si="6"/>
        <v>0</v>
      </c>
      <c r="O50" s="18">
        <v>0</v>
      </c>
      <c r="P50" s="18">
        <v>0</v>
      </c>
      <c r="Q50" s="47">
        <f>ROUND('34-1'!H49/'34-1'!E49*100,1)</f>
        <v>96.8</v>
      </c>
      <c r="R50" s="47">
        <f>ROUND('34-1'!I49/'34-1'!F49*100,1)</f>
        <v>95.8</v>
      </c>
      <c r="S50" s="47">
        <f>ROUND('34-1'!J49/'34-1'!G49*100,1)</f>
        <v>98</v>
      </c>
      <c r="T50" s="47">
        <f>ROUND(('34-1'!Q49+H50+K50)/'34-1'!E49*100,1)</f>
        <v>1.6</v>
      </c>
      <c r="U50" s="47">
        <f>ROUND(('34-1'!R49+I50+L50)/'34-1'!F49*100,1)</f>
        <v>2.1</v>
      </c>
      <c r="V50" s="48">
        <f>ROUND(('34-1'!S49+J50+M50)/'34-1'!G49*100,1)</f>
        <v>1.1000000000000001</v>
      </c>
      <c r="W50" s="10" t="str">
        <f t="shared" si="5"/>
        <v/>
      </c>
      <c r="X50" s="7" t="str">
        <f t="shared" si="5"/>
        <v>6</v>
      </c>
      <c r="Y50" s="49" t="str">
        <f t="shared" si="5"/>
        <v/>
      </c>
      <c r="Z50" s="50">
        <f t="shared" si="3"/>
        <v>1994</v>
      </c>
      <c r="AA50" s="11"/>
    </row>
    <row r="51" spans="1:27" ht="12" customHeight="1" x14ac:dyDescent="0.15">
      <c r="A51" s="14">
        <f>'34-1'!A50</f>
        <v>1995</v>
      </c>
      <c r="B51" s="20" t="str">
        <f>IF('34-1'!B50&lt;&gt;"",'34-1'!B50,"")</f>
        <v/>
      </c>
      <c r="C51" s="7" t="str">
        <f>'34-1'!C50</f>
        <v>7</v>
      </c>
      <c r="D51" s="22" t="str">
        <f>IF('34-1'!D50&lt;&gt;"",'34-1'!D50,"")</f>
        <v/>
      </c>
      <c r="E51" s="17">
        <f t="shared" si="0"/>
        <v>0</v>
      </c>
      <c r="F51" s="18">
        <v>0</v>
      </c>
      <c r="G51" s="18">
        <v>0</v>
      </c>
      <c r="H51" s="17">
        <f t="shared" si="1"/>
        <v>40</v>
      </c>
      <c r="I51" s="18">
        <v>27</v>
      </c>
      <c r="J51" s="18">
        <v>13</v>
      </c>
      <c r="K51" s="17">
        <f t="shared" si="4"/>
        <v>8</v>
      </c>
      <c r="L51" s="18">
        <v>2</v>
      </c>
      <c r="M51" s="18">
        <v>6</v>
      </c>
      <c r="N51" s="17">
        <f t="shared" si="6"/>
        <v>0</v>
      </c>
      <c r="O51" s="18">
        <v>0</v>
      </c>
      <c r="P51" s="18">
        <v>0</v>
      </c>
      <c r="Q51" s="47">
        <f>ROUND('34-1'!H50/'34-1'!E50*100,1)</f>
        <v>97.1</v>
      </c>
      <c r="R51" s="47">
        <f>ROUND('34-1'!I50/'34-1'!F50*100,1)</f>
        <v>96.2</v>
      </c>
      <c r="S51" s="47">
        <f>ROUND('34-1'!J50/'34-1'!G50*100,1)</f>
        <v>98</v>
      </c>
      <c r="T51" s="47">
        <f>ROUND(('34-1'!Q50+H51+K51)/'34-1'!E50*100,1)</f>
        <v>1.8</v>
      </c>
      <c r="U51" s="47">
        <f>ROUND(('34-1'!R50+I51+L51)/'34-1'!F50*100,1)</f>
        <v>2.5</v>
      </c>
      <c r="V51" s="48">
        <f>ROUND(('34-1'!S50+J51+M51)/'34-1'!G50*100,1)</f>
        <v>1</v>
      </c>
      <c r="W51" s="10" t="str">
        <f t="shared" si="5"/>
        <v/>
      </c>
      <c r="X51" s="7" t="str">
        <f t="shared" si="5"/>
        <v>7</v>
      </c>
      <c r="Y51" s="49" t="str">
        <f t="shared" si="5"/>
        <v/>
      </c>
      <c r="Z51" s="50">
        <f t="shared" si="3"/>
        <v>1995</v>
      </c>
      <c r="AA51" s="11"/>
    </row>
    <row r="52" spans="1:27" ht="12" customHeight="1" x14ac:dyDescent="0.15">
      <c r="A52" s="14">
        <f>'34-1'!A51</f>
        <v>1996</v>
      </c>
      <c r="B52" s="20" t="str">
        <f>IF('34-1'!B51&lt;&gt;"",'34-1'!B51,"")</f>
        <v/>
      </c>
      <c r="C52" s="7" t="str">
        <f>'34-1'!C51</f>
        <v>8</v>
      </c>
      <c r="D52" s="22" t="str">
        <f>IF('34-1'!D51&lt;&gt;"",'34-1'!D51,"")</f>
        <v/>
      </c>
      <c r="E52" s="17">
        <f t="shared" si="0"/>
        <v>0</v>
      </c>
      <c r="F52" s="18">
        <v>0</v>
      </c>
      <c r="G52" s="18">
        <v>0</v>
      </c>
      <c r="H52" s="17">
        <f t="shared" si="1"/>
        <v>20</v>
      </c>
      <c r="I52" s="18">
        <v>11</v>
      </c>
      <c r="J52" s="18">
        <v>9</v>
      </c>
      <c r="K52" s="17">
        <f t="shared" si="4"/>
        <v>4</v>
      </c>
      <c r="L52" s="18">
        <v>0</v>
      </c>
      <c r="M52" s="18">
        <v>4</v>
      </c>
      <c r="N52" s="17">
        <f t="shared" si="6"/>
        <v>0</v>
      </c>
      <c r="O52" s="18">
        <v>0</v>
      </c>
      <c r="P52" s="18">
        <v>0</v>
      </c>
      <c r="Q52" s="47">
        <f>ROUND('34-1'!H51/'34-1'!E51*100,1)</f>
        <v>97</v>
      </c>
      <c r="R52" s="47">
        <f>ROUND('34-1'!I51/'34-1'!F51*100,1)</f>
        <v>96.4</v>
      </c>
      <c r="S52" s="47">
        <f>ROUND('34-1'!J51/'34-1'!G51*100,1)</f>
        <v>97.7</v>
      </c>
      <c r="T52" s="47">
        <f>ROUND(('34-1'!Q51+H52+K52)/'34-1'!E51*100,1)</f>
        <v>1.5</v>
      </c>
      <c r="U52" s="47">
        <f>ROUND(('34-1'!R51+I52+L52)/'34-1'!F51*100,1)</f>
        <v>2</v>
      </c>
      <c r="V52" s="48">
        <f>ROUND(('34-1'!S51+J52+M52)/'34-1'!G51*100,1)</f>
        <v>1</v>
      </c>
      <c r="W52" s="10" t="str">
        <f t="shared" si="5"/>
        <v/>
      </c>
      <c r="X52" s="7" t="str">
        <f t="shared" si="5"/>
        <v>8</v>
      </c>
      <c r="Y52" s="49" t="str">
        <f t="shared" si="5"/>
        <v/>
      </c>
      <c r="Z52" s="50">
        <f t="shared" si="3"/>
        <v>1996</v>
      </c>
      <c r="AA52" s="11"/>
    </row>
    <row r="53" spans="1:27" ht="12" customHeight="1" x14ac:dyDescent="0.15">
      <c r="A53" s="14">
        <f>'34-1'!A52</f>
        <v>1997</v>
      </c>
      <c r="B53" s="20" t="str">
        <f>IF('34-1'!B52&lt;&gt;"",'34-1'!B52,"")</f>
        <v/>
      </c>
      <c r="C53" s="7">
        <f>'34-1'!C52</f>
        <v>9</v>
      </c>
      <c r="D53" s="22" t="str">
        <f>IF('34-1'!D52&lt;&gt;"",'34-1'!D52,"")</f>
        <v/>
      </c>
      <c r="E53" s="17">
        <f t="shared" si="0"/>
        <v>0</v>
      </c>
      <c r="F53" s="18" t="s">
        <v>74</v>
      </c>
      <c r="G53" s="18" t="s">
        <v>74</v>
      </c>
      <c r="H53" s="17">
        <f t="shared" si="1"/>
        <v>16</v>
      </c>
      <c r="I53" s="18">
        <v>11</v>
      </c>
      <c r="J53" s="18">
        <v>5</v>
      </c>
      <c r="K53" s="17">
        <f t="shared" si="4"/>
        <v>4</v>
      </c>
      <c r="L53" s="18">
        <v>1</v>
      </c>
      <c r="M53" s="18">
        <v>3</v>
      </c>
      <c r="N53" s="17">
        <f t="shared" si="6"/>
        <v>1</v>
      </c>
      <c r="O53" s="18">
        <v>1</v>
      </c>
      <c r="P53" s="18">
        <v>0</v>
      </c>
      <c r="Q53" s="47">
        <f>ROUND('34-1'!H52/'34-1'!E52*100,1)</f>
        <v>96.8</v>
      </c>
      <c r="R53" s="47">
        <f>ROUND('34-1'!I52/'34-1'!F52*100,1)</f>
        <v>95.9</v>
      </c>
      <c r="S53" s="47">
        <f>ROUND('34-1'!J52/'34-1'!G52*100,1)</f>
        <v>97.8</v>
      </c>
      <c r="T53" s="47">
        <f>ROUND(('34-1'!Q52+H53+K53)/'34-1'!E52*100,1)</f>
        <v>1.8</v>
      </c>
      <c r="U53" s="47">
        <f>ROUND(('34-1'!R52+I53+L53)/'34-1'!F52*100,1)</f>
        <v>2.5</v>
      </c>
      <c r="V53" s="48">
        <f>ROUND(('34-1'!S52+J53+M53)/'34-1'!G52*100,1)</f>
        <v>1.1000000000000001</v>
      </c>
      <c r="W53" s="10" t="str">
        <f t="shared" si="5"/>
        <v/>
      </c>
      <c r="X53" s="7">
        <f t="shared" si="5"/>
        <v>9</v>
      </c>
      <c r="Y53" s="49" t="str">
        <f t="shared" si="5"/>
        <v/>
      </c>
      <c r="Z53" s="50">
        <f t="shared" si="3"/>
        <v>1997</v>
      </c>
      <c r="AA53" s="11"/>
    </row>
    <row r="54" spans="1:27" ht="12" customHeight="1" x14ac:dyDescent="0.15">
      <c r="A54" s="23">
        <f>'34-1'!A53</f>
        <v>1998</v>
      </c>
      <c r="B54" s="20" t="str">
        <f>IF('34-1'!B53&lt;&gt;"",'34-1'!B53,"")</f>
        <v/>
      </c>
      <c r="C54" s="25">
        <f>'34-1'!C53</f>
        <v>10</v>
      </c>
      <c r="D54" s="22" t="str">
        <f>IF('34-1'!D53&lt;&gt;"",'34-1'!D53,"")</f>
        <v/>
      </c>
      <c r="E54" s="27">
        <f t="shared" si="0"/>
        <v>0</v>
      </c>
      <c r="F54" s="51" t="s">
        <v>74</v>
      </c>
      <c r="G54" s="51" t="s">
        <v>74</v>
      </c>
      <c r="H54" s="27">
        <f t="shared" si="1"/>
        <v>30</v>
      </c>
      <c r="I54" s="51">
        <v>20</v>
      </c>
      <c r="J54" s="51">
        <v>10</v>
      </c>
      <c r="K54" s="27">
        <f t="shared" si="4"/>
        <v>0</v>
      </c>
      <c r="L54" s="51">
        <v>0</v>
      </c>
      <c r="M54" s="51">
        <v>0</v>
      </c>
      <c r="N54" s="27">
        <f t="shared" si="6"/>
        <v>0</v>
      </c>
      <c r="O54" s="51">
        <v>0</v>
      </c>
      <c r="P54" s="51">
        <v>0</v>
      </c>
      <c r="Q54" s="52">
        <f>ROUND('34-1'!H53/'34-1'!E53*100,1)</f>
        <v>96.8</v>
      </c>
      <c r="R54" s="52">
        <f>ROUND('34-1'!I53/'34-1'!F53*100,1)</f>
        <v>95.8</v>
      </c>
      <c r="S54" s="52">
        <f>ROUND('34-1'!J53/'34-1'!G53*100,1)</f>
        <v>97.9</v>
      </c>
      <c r="T54" s="52">
        <f>ROUND(('34-1'!Q53+H54+K54)/'34-1'!E53*100,1)</f>
        <v>1.7</v>
      </c>
      <c r="U54" s="52">
        <f>ROUND(('34-1'!R53+I54+L54)/'34-1'!F53*100,1)</f>
        <v>2.6</v>
      </c>
      <c r="V54" s="48">
        <f>ROUND(('34-1'!S53+J54+M54)/'34-1'!G53*100,1)</f>
        <v>0.9</v>
      </c>
      <c r="W54" s="53" t="str">
        <f t="shared" si="5"/>
        <v/>
      </c>
      <c r="X54" s="25">
        <f t="shared" si="5"/>
        <v>10</v>
      </c>
      <c r="Y54" s="25" t="str">
        <f t="shared" si="5"/>
        <v/>
      </c>
      <c r="Z54" s="54">
        <f t="shared" si="3"/>
        <v>1998</v>
      </c>
      <c r="AA54" s="11"/>
    </row>
    <row r="55" spans="1:27" s="24" customFormat="1" ht="12" customHeight="1" x14ac:dyDescent="0.15">
      <c r="A55" s="23">
        <f>'34-1'!A54</f>
        <v>1999</v>
      </c>
      <c r="B55" s="20" t="str">
        <f>IF('34-1'!B54&lt;&gt;"",'34-1'!B54,"")</f>
        <v/>
      </c>
      <c r="C55" s="25">
        <f>'34-1'!C54</f>
        <v>11</v>
      </c>
      <c r="D55" s="22" t="str">
        <f>IF('34-1'!D54&lt;&gt;"",'34-1'!D54,"")</f>
        <v/>
      </c>
      <c r="E55" s="27">
        <f t="shared" si="0"/>
        <v>0</v>
      </c>
      <c r="F55" s="51" t="s">
        <v>74</v>
      </c>
      <c r="G55" s="51" t="s">
        <v>74</v>
      </c>
      <c r="H55" s="27">
        <f t="shared" si="1"/>
        <v>12</v>
      </c>
      <c r="I55" s="51">
        <v>7</v>
      </c>
      <c r="J55" s="51">
        <v>5</v>
      </c>
      <c r="K55" s="27">
        <f t="shared" si="4"/>
        <v>0</v>
      </c>
      <c r="L55" s="51">
        <v>0</v>
      </c>
      <c r="M55" s="51">
        <v>0</v>
      </c>
      <c r="N55" s="27">
        <f t="shared" si="6"/>
        <v>0</v>
      </c>
      <c r="O55" s="51">
        <v>0</v>
      </c>
      <c r="P55" s="51">
        <v>0</v>
      </c>
      <c r="Q55" s="52">
        <f>ROUND('34-1'!H54/'34-1'!E54*100,1)</f>
        <v>96.8</v>
      </c>
      <c r="R55" s="52">
        <f>ROUND('34-1'!I54/'34-1'!F54*100,1)</f>
        <v>95.5</v>
      </c>
      <c r="S55" s="52">
        <f>ROUND('34-1'!J54/'34-1'!G54*100,1)</f>
        <v>98</v>
      </c>
      <c r="T55" s="52">
        <f>ROUND(('34-1'!Q54+H55+K55)/'34-1'!E54*100,1)</f>
        <v>1.3</v>
      </c>
      <c r="U55" s="52">
        <f>ROUND(('34-1'!R54+I55+L55)/'34-1'!F54*100,1)</f>
        <v>1.9</v>
      </c>
      <c r="V55" s="48">
        <f>ROUND(('34-1'!S54+J55+M55)/'34-1'!G54*100,1)</f>
        <v>0.6</v>
      </c>
      <c r="W55" s="53" t="str">
        <f t="shared" si="5"/>
        <v/>
      </c>
      <c r="X55" s="25">
        <f t="shared" si="5"/>
        <v>11</v>
      </c>
      <c r="Y55" s="25" t="str">
        <f t="shared" si="5"/>
        <v/>
      </c>
      <c r="Z55" s="54">
        <f t="shared" si="3"/>
        <v>1999</v>
      </c>
    </row>
    <row r="56" spans="1:27" s="24" customFormat="1" ht="12" customHeight="1" x14ac:dyDescent="0.15">
      <c r="A56" s="23">
        <f>'34-1'!A55</f>
        <v>2000</v>
      </c>
      <c r="B56" s="20" t="str">
        <f>IF('34-1'!B55&lt;&gt;"",'34-1'!B55,"")</f>
        <v/>
      </c>
      <c r="C56" s="25">
        <f>'34-1'!C55</f>
        <v>12</v>
      </c>
      <c r="D56" s="22" t="str">
        <f>IF('34-1'!D55&lt;&gt;"",'34-1'!D55,"")</f>
        <v/>
      </c>
      <c r="E56" s="27">
        <f t="shared" si="0"/>
        <v>1</v>
      </c>
      <c r="F56" s="51">
        <v>0</v>
      </c>
      <c r="G56" s="51">
        <v>1</v>
      </c>
      <c r="H56" s="27">
        <f t="shared" si="1"/>
        <v>18</v>
      </c>
      <c r="I56" s="51">
        <v>12</v>
      </c>
      <c r="J56" s="51">
        <v>6</v>
      </c>
      <c r="K56" s="27">
        <f t="shared" si="4"/>
        <v>2</v>
      </c>
      <c r="L56" s="51">
        <v>1</v>
      </c>
      <c r="M56" s="51">
        <v>1</v>
      </c>
      <c r="N56" s="27">
        <f t="shared" si="6"/>
        <v>0</v>
      </c>
      <c r="O56" s="51">
        <v>0</v>
      </c>
      <c r="P56" s="51">
        <v>0</v>
      </c>
      <c r="Q56" s="52">
        <f>ROUND('34-1'!H55/'34-1'!E55*100,1)</f>
        <v>96.4</v>
      </c>
      <c r="R56" s="52">
        <f>ROUND('34-1'!I55/'34-1'!F55*100,1)</f>
        <v>95.3</v>
      </c>
      <c r="S56" s="52">
        <f>ROUND('34-1'!J55/'34-1'!G55*100,1)</f>
        <v>97.6</v>
      </c>
      <c r="T56" s="52">
        <f>ROUND(('34-1'!Q55+H56+K56)/'34-1'!E55*100,1)</f>
        <v>1.6</v>
      </c>
      <c r="U56" s="52">
        <f>ROUND(('34-1'!R55+I56+L56)/'34-1'!F55*100,1)</f>
        <v>2.2000000000000002</v>
      </c>
      <c r="V56" s="48">
        <f>ROUND(('34-1'!S55+J56+M56)/'34-1'!G55*100,1)</f>
        <v>0.8</v>
      </c>
      <c r="W56" s="53" t="str">
        <f t="shared" si="5"/>
        <v/>
      </c>
      <c r="X56" s="25">
        <f t="shared" si="5"/>
        <v>12</v>
      </c>
      <c r="Y56" s="25" t="str">
        <f t="shared" si="5"/>
        <v/>
      </c>
      <c r="Z56" s="54">
        <f t="shared" si="3"/>
        <v>2000</v>
      </c>
    </row>
    <row r="57" spans="1:27" ht="12" customHeight="1" x14ac:dyDescent="0.15">
      <c r="A57" s="23">
        <f>'34-1'!A56</f>
        <v>2001</v>
      </c>
      <c r="B57" s="30" t="str">
        <f>IF('34-1'!B56&lt;&gt;"",'34-1'!B56,"")</f>
        <v/>
      </c>
      <c r="C57" s="25">
        <f>'34-1'!C56</f>
        <v>13</v>
      </c>
      <c r="D57" s="22" t="str">
        <f>IF('34-1'!D56&lt;&gt;"",'34-1'!D56,"")</f>
        <v/>
      </c>
      <c r="E57" s="27">
        <f>F57+G57</f>
        <v>1</v>
      </c>
      <c r="F57" s="51">
        <v>1</v>
      </c>
      <c r="G57" s="51">
        <v>0</v>
      </c>
      <c r="H57" s="27">
        <f t="shared" si="1"/>
        <v>18</v>
      </c>
      <c r="I57" s="51">
        <v>13</v>
      </c>
      <c r="J57" s="51">
        <v>5</v>
      </c>
      <c r="K57" s="27">
        <f t="shared" si="4"/>
        <v>0</v>
      </c>
      <c r="L57" s="51">
        <v>0</v>
      </c>
      <c r="M57" s="51">
        <v>0</v>
      </c>
      <c r="N57" s="27">
        <f>O57+P57</f>
        <v>0</v>
      </c>
      <c r="O57" s="51">
        <v>0</v>
      </c>
      <c r="P57" s="51">
        <v>0</v>
      </c>
      <c r="Q57" s="52">
        <f>ROUND('34-1'!H56/'34-1'!E56*100,1)</f>
        <v>96.7</v>
      </c>
      <c r="R57" s="52">
        <f>ROUND('34-1'!I56/'34-1'!F56*100,1)</f>
        <v>96.1</v>
      </c>
      <c r="S57" s="52">
        <f>ROUND('34-1'!J56/'34-1'!G56*100,1)</f>
        <v>97.4</v>
      </c>
      <c r="T57" s="52">
        <f>ROUND(('34-1'!Q56+H57+K57)/'34-1'!E56*100,1)</f>
        <v>1.5</v>
      </c>
      <c r="U57" s="52">
        <f>ROUND(('34-1'!R56+I57+L57)/'34-1'!F56*100,1)</f>
        <v>1.9</v>
      </c>
      <c r="V57" s="48">
        <f>ROUND(('34-1'!S56+J57+M57)/'34-1'!G56*100,1)</f>
        <v>1</v>
      </c>
      <c r="W57" s="53" t="str">
        <f>B57</f>
        <v/>
      </c>
      <c r="X57" s="25">
        <f>C57</f>
        <v>13</v>
      </c>
      <c r="Y57" s="25" t="str">
        <f>D57</f>
        <v/>
      </c>
      <c r="Z57" s="54">
        <f>A57</f>
        <v>2001</v>
      </c>
      <c r="AA57" s="11"/>
    </row>
    <row r="58" spans="1:27" ht="12" customHeight="1" x14ac:dyDescent="0.15">
      <c r="A58" s="23">
        <f>'34-1'!A57</f>
        <v>2002</v>
      </c>
      <c r="B58" s="30" t="str">
        <f>IF('34-1'!B57&lt;&gt;"",'34-1'!B57,"")</f>
        <v/>
      </c>
      <c r="C58" s="25">
        <f>'34-1'!C57</f>
        <v>14</v>
      </c>
      <c r="D58" s="22" t="str">
        <f>IF('34-1'!D57&lt;&gt;"",'34-1'!D57,"")</f>
        <v/>
      </c>
      <c r="E58" s="27">
        <f t="shared" si="0"/>
        <v>1</v>
      </c>
      <c r="F58" s="51">
        <v>0</v>
      </c>
      <c r="G58" s="51">
        <v>1</v>
      </c>
      <c r="H58" s="27">
        <f t="shared" si="1"/>
        <v>15</v>
      </c>
      <c r="I58" s="51">
        <v>8</v>
      </c>
      <c r="J58" s="51">
        <v>7</v>
      </c>
      <c r="K58" s="27">
        <f t="shared" si="4"/>
        <v>1</v>
      </c>
      <c r="L58" s="51">
        <v>0</v>
      </c>
      <c r="M58" s="51">
        <v>1</v>
      </c>
      <c r="N58" s="27">
        <f t="shared" si="6"/>
        <v>0</v>
      </c>
      <c r="O58" s="51">
        <v>0</v>
      </c>
      <c r="P58" s="51">
        <v>0</v>
      </c>
      <c r="Q58" s="52">
        <f>ROUND('34-1'!H57/'34-1'!E57*100,1)</f>
        <v>96.8</v>
      </c>
      <c r="R58" s="52">
        <f>ROUND('34-1'!I57/'34-1'!F57*100,1)</f>
        <v>96.1</v>
      </c>
      <c r="S58" s="52">
        <f>ROUND('34-1'!J57/'34-1'!G57*100,1)</f>
        <v>97.6</v>
      </c>
      <c r="T58" s="52">
        <f>ROUND(('34-1'!Q57+H58+K58)/'34-1'!E57*100,1)</f>
        <v>1.2</v>
      </c>
      <c r="U58" s="52">
        <f>ROUND(('34-1'!R57+I58+L58)/'34-1'!F57*100,1)</f>
        <v>1.7</v>
      </c>
      <c r="V58" s="48">
        <f>ROUND(('34-1'!S57+J58+M58)/'34-1'!G57*100,1)</f>
        <v>0.7</v>
      </c>
      <c r="W58" s="53" t="str">
        <f t="shared" si="5"/>
        <v/>
      </c>
      <c r="X58" s="25">
        <f t="shared" si="5"/>
        <v>14</v>
      </c>
      <c r="Y58" s="25" t="str">
        <f t="shared" si="5"/>
        <v/>
      </c>
      <c r="Z58" s="54">
        <f t="shared" si="3"/>
        <v>2002</v>
      </c>
      <c r="AA58" s="11"/>
    </row>
    <row r="59" spans="1:27" s="24" customFormat="1" ht="12" customHeight="1" x14ac:dyDescent="0.15">
      <c r="A59" s="23">
        <f>'34-1'!A58</f>
        <v>2003</v>
      </c>
      <c r="B59" s="30" t="str">
        <f>IF('34-1'!B58&lt;&gt;"",'34-1'!B58,"")</f>
        <v/>
      </c>
      <c r="C59" s="25">
        <f>'34-1'!C58</f>
        <v>15</v>
      </c>
      <c r="D59" s="22" t="str">
        <f>IF('34-1'!D58&lt;&gt;"",'34-1'!D58,"")</f>
        <v/>
      </c>
      <c r="E59" s="27">
        <f t="shared" si="0"/>
        <v>0</v>
      </c>
      <c r="F59" s="51">
        <v>0</v>
      </c>
      <c r="G59" s="51">
        <v>0</v>
      </c>
      <c r="H59" s="27">
        <f t="shared" si="1"/>
        <v>12</v>
      </c>
      <c r="I59" s="51">
        <v>7</v>
      </c>
      <c r="J59" s="51">
        <v>5</v>
      </c>
      <c r="K59" s="27">
        <f t="shared" si="4"/>
        <v>0</v>
      </c>
      <c r="L59" s="51">
        <v>0</v>
      </c>
      <c r="M59" s="51">
        <v>0</v>
      </c>
      <c r="N59" s="27">
        <f t="shared" si="6"/>
        <v>0</v>
      </c>
      <c r="O59" s="51">
        <v>0</v>
      </c>
      <c r="P59" s="51">
        <v>0</v>
      </c>
      <c r="Q59" s="52">
        <f>ROUND('34-1'!H58/'34-1'!E58*100,1)</f>
        <v>97.1</v>
      </c>
      <c r="R59" s="52">
        <f>ROUND('34-1'!I58/'34-1'!F58*100,1)</f>
        <v>96.6</v>
      </c>
      <c r="S59" s="52">
        <f>ROUND('34-1'!J58/'34-1'!G58*100,1)</f>
        <v>97.6</v>
      </c>
      <c r="T59" s="52">
        <f>ROUND(('34-1'!Q58+H59+K59)/'34-1'!E58*100,1)</f>
        <v>1</v>
      </c>
      <c r="U59" s="52">
        <f>ROUND(('34-1'!R58+I59+L59)/'34-1'!F58*100,1)</f>
        <v>1.2</v>
      </c>
      <c r="V59" s="48">
        <f>ROUND(('34-1'!S58+J59+M59)/'34-1'!G58*100,1)</f>
        <v>0.8</v>
      </c>
      <c r="W59" s="53" t="str">
        <f t="shared" ref="W59:Y70" si="7">B59</f>
        <v/>
      </c>
      <c r="X59" s="25">
        <f t="shared" si="7"/>
        <v>15</v>
      </c>
      <c r="Y59" s="25" t="str">
        <f t="shared" si="7"/>
        <v/>
      </c>
      <c r="Z59" s="54">
        <f t="shared" si="3"/>
        <v>2003</v>
      </c>
    </row>
    <row r="60" spans="1:27" s="24" customFormat="1" ht="12" customHeight="1" x14ac:dyDescent="0.15">
      <c r="A60" s="23">
        <f>'34-1'!A59</f>
        <v>2004</v>
      </c>
      <c r="B60" s="30" t="str">
        <f>IF('34-1'!B59&lt;&gt;"",'34-1'!B59,"")</f>
        <v/>
      </c>
      <c r="C60" s="25">
        <f>'34-1'!C59</f>
        <v>16</v>
      </c>
      <c r="D60" s="22" t="str">
        <f>IF('34-1'!D59&lt;&gt;"",'34-1'!D59,"")</f>
        <v/>
      </c>
      <c r="E60" s="27">
        <f t="shared" si="0"/>
        <v>2</v>
      </c>
      <c r="F60" s="51">
        <v>1</v>
      </c>
      <c r="G60" s="51">
        <v>1</v>
      </c>
      <c r="H60" s="27">
        <f t="shared" si="1"/>
        <v>9</v>
      </c>
      <c r="I60" s="51">
        <v>6</v>
      </c>
      <c r="J60" s="51">
        <v>3</v>
      </c>
      <c r="K60" s="27">
        <f t="shared" si="4"/>
        <v>1</v>
      </c>
      <c r="L60" s="51">
        <v>0</v>
      </c>
      <c r="M60" s="51">
        <v>1</v>
      </c>
      <c r="N60" s="27">
        <f t="shared" si="6"/>
        <v>0</v>
      </c>
      <c r="O60" s="51">
        <v>0</v>
      </c>
      <c r="P60" s="51">
        <v>0</v>
      </c>
      <c r="Q60" s="52">
        <f>ROUND('34-1'!H59/'34-1'!E59*100,1)</f>
        <v>97.4</v>
      </c>
      <c r="R60" s="52">
        <f>ROUND('34-1'!I59/'34-1'!F59*100,1)</f>
        <v>97.1</v>
      </c>
      <c r="S60" s="52">
        <f>ROUND('34-1'!J59/'34-1'!G59*100,1)</f>
        <v>97.7</v>
      </c>
      <c r="T60" s="52">
        <f>ROUND(('34-1'!Q59+H60+K60)/'34-1'!E59*100,1)</f>
        <v>0.9</v>
      </c>
      <c r="U60" s="52">
        <f>ROUND(('34-1'!R59+I60+L60)/'34-1'!F59*100,1)</f>
        <v>1.3</v>
      </c>
      <c r="V60" s="48">
        <f>ROUND(('34-1'!S59+J60+M60)/'34-1'!G59*100,1)</f>
        <v>0.5</v>
      </c>
      <c r="W60" s="53" t="str">
        <f t="shared" si="7"/>
        <v/>
      </c>
      <c r="X60" s="25">
        <f t="shared" si="7"/>
        <v>16</v>
      </c>
      <c r="Y60" s="25" t="str">
        <f t="shared" si="7"/>
        <v/>
      </c>
      <c r="Z60" s="54">
        <f t="shared" si="3"/>
        <v>2004</v>
      </c>
    </row>
    <row r="61" spans="1:27" s="24" customFormat="1" ht="12" customHeight="1" x14ac:dyDescent="0.15">
      <c r="A61" s="23">
        <f>'34-1'!A60</f>
        <v>2005</v>
      </c>
      <c r="B61" s="30" t="str">
        <f>IF('34-1'!B60&lt;&gt;"",'34-1'!B60,"")</f>
        <v/>
      </c>
      <c r="C61" s="25">
        <f>'34-1'!C60</f>
        <v>17</v>
      </c>
      <c r="D61" s="22"/>
      <c r="E61" s="27">
        <f t="shared" si="0"/>
        <v>0</v>
      </c>
      <c r="F61" s="51">
        <v>0</v>
      </c>
      <c r="G61" s="51">
        <v>0</v>
      </c>
      <c r="H61" s="27">
        <f t="shared" si="1"/>
        <v>6</v>
      </c>
      <c r="I61" s="51">
        <v>2</v>
      </c>
      <c r="J61" s="51">
        <v>4</v>
      </c>
      <c r="K61" s="27">
        <f t="shared" si="4"/>
        <v>1</v>
      </c>
      <c r="L61" s="51">
        <v>0</v>
      </c>
      <c r="M61" s="51">
        <v>1</v>
      </c>
      <c r="N61" s="27">
        <f t="shared" si="6"/>
        <v>0</v>
      </c>
      <c r="O61" s="51">
        <v>0</v>
      </c>
      <c r="P61" s="51">
        <v>0</v>
      </c>
      <c r="Q61" s="52">
        <f>ROUND('34-1'!H60/'34-1'!E60*100,1)</f>
        <v>97.7</v>
      </c>
      <c r="R61" s="52">
        <f>ROUND('34-1'!I60/'34-1'!F60*100,1)</f>
        <v>97.5</v>
      </c>
      <c r="S61" s="52">
        <f>ROUND('34-1'!J60/'34-1'!G60*100,1)</f>
        <v>97.9</v>
      </c>
      <c r="T61" s="52">
        <f>ROUND(('34-1'!Q60+H61+K61)/'34-1'!E60*100,1)</f>
        <v>0.9</v>
      </c>
      <c r="U61" s="52">
        <f>ROUND(('34-1'!R60+I61+L61)/'34-1'!F60*100,1)</f>
        <v>1.1000000000000001</v>
      </c>
      <c r="V61" s="48">
        <f>ROUND(('34-1'!S60+J61+M61)/'34-1'!G60*100,1)</f>
        <v>0.6</v>
      </c>
      <c r="W61" s="53"/>
      <c r="X61" s="25">
        <f t="shared" si="7"/>
        <v>17</v>
      </c>
      <c r="Y61" s="25"/>
      <c r="Z61" s="54">
        <f t="shared" si="3"/>
        <v>2005</v>
      </c>
    </row>
    <row r="62" spans="1:27" s="24" customFormat="1" ht="12" customHeight="1" x14ac:dyDescent="0.15">
      <c r="A62" s="23">
        <f>'34-1'!A61</f>
        <v>2006</v>
      </c>
      <c r="B62" s="30"/>
      <c r="C62" s="25">
        <f>'34-1'!C61</f>
        <v>18</v>
      </c>
      <c r="D62" s="22"/>
      <c r="E62" s="27">
        <f t="shared" si="0"/>
        <v>1</v>
      </c>
      <c r="F62" s="51">
        <v>0</v>
      </c>
      <c r="G62" s="51">
        <v>1</v>
      </c>
      <c r="H62" s="27">
        <f>I62+J62</f>
        <v>4</v>
      </c>
      <c r="I62" s="51">
        <v>2</v>
      </c>
      <c r="J62" s="51">
        <v>2</v>
      </c>
      <c r="K62" s="27">
        <f>L62+M62</f>
        <v>0</v>
      </c>
      <c r="L62" s="51">
        <v>0</v>
      </c>
      <c r="M62" s="51">
        <v>0</v>
      </c>
      <c r="N62" s="27">
        <f t="shared" si="6"/>
        <v>0</v>
      </c>
      <c r="O62" s="51">
        <v>0</v>
      </c>
      <c r="P62" s="51">
        <v>0</v>
      </c>
      <c r="Q62" s="52">
        <f>ROUND('34-1'!H61/'34-1'!E61*100,1)</f>
        <v>97.2</v>
      </c>
      <c r="R62" s="52">
        <f>ROUND('34-1'!I61/'34-1'!F61*100,1)</f>
        <v>96.5</v>
      </c>
      <c r="S62" s="52">
        <f>ROUND('34-1'!J61/'34-1'!G61*100,1)</f>
        <v>97.9</v>
      </c>
      <c r="T62" s="52">
        <f>ROUND(('34-1'!Q61+H62+K62)/'34-1'!E61*100,1)</f>
        <v>0.9</v>
      </c>
      <c r="U62" s="52">
        <f>ROUND(('34-1'!R61+I62+L62)/'34-1'!F61*100,1)</f>
        <v>1.3</v>
      </c>
      <c r="V62" s="48">
        <f>ROUND(('34-1'!S61+J62+M62)/'34-1'!G61*100,1)</f>
        <v>0.5</v>
      </c>
      <c r="W62" s="53"/>
      <c r="X62" s="25">
        <f t="shared" si="7"/>
        <v>18</v>
      </c>
      <c r="Y62" s="25"/>
      <c r="Z62" s="54">
        <f t="shared" si="3"/>
        <v>2006</v>
      </c>
    </row>
    <row r="63" spans="1:27" s="24" customFormat="1" ht="12" customHeight="1" x14ac:dyDescent="0.15">
      <c r="A63" s="23">
        <f>'34-1'!A62</f>
        <v>2007</v>
      </c>
      <c r="B63" s="30" t="str">
        <f>IF('34-1'!B62&lt;&gt;"",'34-1'!B62,"")</f>
        <v/>
      </c>
      <c r="C63" s="25">
        <f>'34-1'!C62</f>
        <v>19</v>
      </c>
      <c r="D63" s="22" t="str">
        <f>IF('34-1'!D62&lt;&gt;"",'34-1'!D62,"")</f>
        <v/>
      </c>
      <c r="E63" s="27">
        <f t="shared" si="0"/>
        <v>0</v>
      </c>
      <c r="F63" s="51">
        <v>0</v>
      </c>
      <c r="G63" s="51">
        <v>0</v>
      </c>
      <c r="H63" s="27">
        <f t="shared" si="1"/>
        <v>5</v>
      </c>
      <c r="I63" s="51">
        <v>3</v>
      </c>
      <c r="J63" s="51">
        <v>2</v>
      </c>
      <c r="K63" s="27">
        <f t="shared" si="4"/>
        <v>0</v>
      </c>
      <c r="L63" s="51">
        <v>0</v>
      </c>
      <c r="M63" s="51">
        <v>0</v>
      </c>
      <c r="N63" s="27">
        <f t="shared" si="6"/>
        <v>0</v>
      </c>
      <c r="O63" s="51">
        <v>0</v>
      </c>
      <c r="P63" s="51">
        <v>0</v>
      </c>
      <c r="Q63" s="52">
        <f>ROUND('34-1'!H62/'34-1'!E62*100,1)</f>
        <v>97.2</v>
      </c>
      <c r="R63" s="52">
        <f>ROUND('34-1'!I62/'34-1'!F62*100,1)</f>
        <v>96.9</v>
      </c>
      <c r="S63" s="52">
        <f>ROUND('34-1'!J62/'34-1'!G62*100,1)</f>
        <v>97.6</v>
      </c>
      <c r="T63" s="52">
        <f>ROUND(('34-1'!Q62+H63+K63)/'34-1'!E62*100,1)</f>
        <v>0.9</v>
      </c>
      <c r="U63" s="52">
        <f>ROUND(('34-1'!R62+I63+L63)/'34-1'!F62*100,1)</f>
        <v>1.2</v>
      </c>
      <c r="V63" s="48">
        <f>ROUND(('34-1'!S62+J63+M63)/'34-1'!G62*100,1)</f>
        <v>0.7</v>
      </c>
      <c r="W63" s="53" t="str">
        <f t="shared" ref="W63:W70" si="8">B63</f>
        <v/>
      </c>
      <c r="X63" s="25">
        <f t="shared" si="7"/>
        <v>19</v>
      </c>
      <c r="Y63" s="25" t="str">
        <f t="shared" si="7"/>
        <v/>
      </c>
      <c r="Z63" s="54">
        <f t="shared" si="3"/>
        <v>2007</v>
      </c>
    </row>
    <row r="64" spans="1:27" s="33" customFormat="1" ht="12" customHeight="1" x14ac:dyDescent="0.15">
      <c r="A64" s="23">
        <f>'34-1'!A63</f>
        <v>2008</v>
      </c>
      <c r="B64" s="30" t="str">
        <f>IF('34-1'!B63&lt;&gt;"",'34-1'!B63,"")</f>
        <v/>
      </c>
      <c r="C64" s="25">
        <f>'34-1'!C63</f>
        <v>20</v>
      </c>
      <c r="D64" s="22" t="str">
        <f>IF('34-1'!D63&lt;&gt;"",'34-1'!D63,"")</f>
        <v/>
      </c>
      <c r="E64" s="27">
        <f>F64+G64</f>
        <v>0</v>
      </c>
      <c r="F64" s="51">
        <v>0</v>
      </c>
      <c r="G64" s="51">
        <v>0</v>
      </c>
      <c r="H64" s="27">
        <f t="shared" si="1"/>
        <v>3</v>
      </c>
      <c r="I64" s="51">
        <v>1</v>
      </c>
      <c r="J64" s="51">
        <v>2</v>
      </c>
      <c r="K64" s="27">
        <f t="shared" si="4"/>
        <v>0</v>
      </c>
      <c r="L64" s="51">
        <v>0</v>
      </c>
      <c r="M64" s="51">
        <v>0</v>
      </c>
      <c r="N64" s="27">
        <f>O64+P64</f>
        <v>0</v>
      </c>
      <c r="O64" s="51">
        <v>0</v>
      </c>
      <c r="P64" s="51">
        <v>0</v>
      </c>
      <c r="Q64" s="52">
        <f>ROUND('34-1'!H63/'34-1'!E63*100,1)</f>
        <v>97.3</v>
      </c>
      <c r="R64" s="52">
        <f>ROUND('34-1'!I63/'34-1'!F63*100,1)</f>
        <v>97.1</v>
      </c>
      <c r="S64" s="52">
        <f>ROUND('34-1'!J63/'34-1'!G63*100,1)</f>
        <v>97.5</v>
      </c>
      <c r="T64" s="52">
        <f>ROUND(('34-1'!Q63+H64+K64)/'34-1'!E63*100,1)</f>
        <v>1</v>
      </c>
      <c r="U64" s="52">
        <f>ROUND(('34-1'!R63+I64+L64)/'34-1'!F63*100,1)</f>
        <v>1.2</v>
      </c>
      <c r="V64" s="48">
        <f>ROUND(('34-1'!S63+J64+M64)/'34-1'!G63*100,1)</f>
        <v>0.7</v>
      </c>
      <c r="W64" s="53" t="str">
        <f t="shared" si="8"/>
        <v/>
      </c>
      <c r="X64" s="25">
        <f t="shared" si="7"/>
        <v>20</v>
      </c>
      <c r="Y64" s="25" t="str">
        <f t="shared" si="7"/>
        <v/>
      </c>
      <c r="Z64" s="54">
        <f>A64</f>
        <v>2008</v>
      </c>
    </row>
    <row r="65" spans="1:27" s="33" customFormat="1" ht="12" customHeight="1" x14ac:dyDescent="0.15">
      <c r="A65" s="23">
        <f>'34-1'!A64</f>
        <v>2009</v>
      </c>
      <c r="B65" s="30" t="str">
        <f>IF('34-1'!B64&lt;&gt;"",'34-1'!B64,"")</f>
        <v/>
      </c>
      <c r="C65" s="25">
        <f>'34-1'!C64</f>
        <v>21</v>
      </c>
      <c r="D65" s="22" t="str">
        <f>IF('34-1'!D64&lt;&gt;"",'34-1'!D64,"")</f>
        <v/>
      </c>
      <c r="E65" s="27">
        <f t="shared" si="0"/>
        <v>0</v>
      </c>
      <c r="F65" s="51">
        <v>0</v>
      </c>
      <c r="G65" s="51">
        <v>0</v>
      </c>
      <c r="H65" s="27">
        <f t="shared" si="1"/>
        <v>7</v>
      </c>
      <c r="I65" s="51">
        <v>4</v>
      </c>
      <c r="J65" s="51">
        <v>3</v>
      </c>
      <c r="K65" s="27">
        <f t="shared" si="4"/>
        <v>0</v>
      </c>
      <c r="L65" s="51">
        <v>0</v>
      </c>
      <c r="M65" s="51">
        <v>0</v>
      </c>
      <c r="N65" s="27">
        <f t="shared" si="6"/>
        <v>0</v>
      </c>
      <c r="O65" s="51">
        <v>0</v>
      </c>
      <c r="P65" s="51">
        <v>0</v>
      </c>
      <c r="Q65" s="52">
        <f>ROUND('34-1'!H64/'34-1'!E64*100,1)</f>
        <v>96.9</v>
      </c>
      <c r="R65" s="52">
        <f>ROUND('34-1'!I64/'34-1'!F64*100,1)</f>
        <v>96.8</v>
      </c>
      <c r="S65" s="52">
        <f>ROUND('34-1'!J64/'34-1'!G64*100,1)</f>
        <v>97</v>
      </c>
      <c r="T65" s="52">
        <f>ROUND(('34-1'!Q64+H65+K65)/'34-1'!E64*100,1)</f>
        <v>1</v>
      </c>
      <c r="U65" s="52">
        <f>ROUND(('34-1'!R64+I65+L65)/'34-1'!F64*100,1)</f>
        <v>1.1000000000000001</v>
      </c>
      <c r="V65" s="48">
        <f>ROUND(('34-1'!S64+J65+M65)/'34-1'!G64*100,1)</f>
        <v>0.9</v>
      </c>
      <c r="W65" s="53" t="str">
        <f t="shared" si="8"/>
        <v/>
      </c>
      <c r="X65" s="25">
        <f t="shared" si="7"/>
        <v>21</v>
      </c>
      <c r="Y65" s="25" t="str">
        <f t="shared" si="7"/>
        <v/>
      </c>
      <c r="Z65" s="54">
        <f t="shared" si="3"/>
        <v>2009</v>
      </c>
    </row>
    <row r="66" spans="1:27" s="33" customFormat="1" ht="12" customHeight="1" x14ac:dyDescent="0.15">
      <c r="A66" s="23">
        <f>'34-1'!A65</f>
        <v>2010</v>
      </c>
      <c r="B66" s="30" t="str">
        <f>IF('34-1'!B65&lt;&gt;"",'34-1'!B65,"")</f>
        <v/>
      </c>
      <c r="C66" s="25">
        <f>'34-1'!C65</f>
        <v>22</v>
      </c>
      <c r="D66" s="22" t="str">
        <f>IF('34-1'!D65&lt;&gt;"",'34-1'!D65,"")</f>
        <v/>
      </c>
      <c r="E66" s="27">
        <f>F66+G66</f>
        <v>1</v>
      </c>
      <c r="F66" s="51">
        <v>0</v>
      </c>
      <c r="G66" s="51">
        <v>1</v>
      </c>
      <c r="H66" s="27">
        <f t="shared" si="1"/>
        <v>5</v>
      </c>
      <c r="I66" s="51">
        <v>2</v>
      </c>
      <c r="J66" s="51">
        <v>3</v>
      </c>
      <c r="K66" s="27">
        <f t="shared" si="4"/>
        <v>0</v>
      </c>
      <c r="L66" s="51">
        <v>0</v>
      </c>
      <c r="M66" s="51">
        <v>0</v>
      </c>
      <c r="N66" s="27">
        <f>O66+P66</f>
        <v>0</v>
      </c>
      <c r="O66" s="51">
        <v>0</v>
      </c>
      <c r="P66" s="51">
        <v>0</v>
      </c>
      <c r="Q66" s="52">
        <f>ROUND('34-1'!H65/'34-1'!E65*100,1)</f>
        <v>96.3</v>
      </c>
      <c r="R66" s="52">
        <f>ROUND('34-1'!I65/'34-1'!F65*100,1)</f>
        <v>95.7</v>
      </c>
      <c r="S66" s="52">
        <f>ROUND('34-1'!J65/'34-1'!G65*100,1)</f>
        <v>96.8</v>
      </c>
      <c r="T66" s="52">
        <f>ROUND(('34-1'!Q65+H66+K66)/'34-1'!E65*100,1)</f>
        <v>1</v>
      </c>
      <c r="U66" s="52">
        <f>ROUND(('34-1'!R65+I66+L66)/'34-1'!F65*100,1)</f>
        <v>1.2</v>
      </c>
      <c r="V66" s="48">
        <f>ROUND(('34-1'!S65+J66+M66)/'34-1'!G65*100,1)</f>
        <v>0.8</v>
      </c>
      <c r="W66" s="53" t="str">
        <f t="shared" si="8"/>
        <v/>
      </c>
      <c r="X66" s="25">
        <f t="shared" si="7"/>
        <v>22</v>
      </c>
      <c r="Y66" s="25" t="str">
        <f t="shared" si="7"/>
        <v/>
      </c>
      <c r="Z66" s="54">
        <f>A66</f>
        <v>2010</v>
      </c>
    </row>
    <row r="67" spans="1:27" s="33" customFormat="1" ht="12" customHeight="1" x14ac:dyDescent="0.15">
      <c r="A67" s="23">
        <f>'34-1'!A66</f>
        <v>2011</v>
      </c>
      <c r="B67" s="30" t="str">
        <f>IF('34-1'!B66&lt;&gt;"",'34-1'!B66,"")</f>
        <v/>
      </c>
      <c r="C67" s="25">
        <f>'34-1'!C66</f>
        <v>23</v>
      </c>
      <c r="D67" s="22" t="str">
        <f>IF('34-1'!D66&lt;&gt;"",'34-1'!D66,"")</f>
        <v/>
      </c>
      <c r="E67" s="27">
        <f>F67+G67</f>
        <v>1</v>
      </c>
      <c r="F67" s="51">
        <v>1</v>
      </c>
      <c r="G67" s="51">
        <v>0</v>
      </c>
      <c r="H67" s="27">
        <f t="shared" si="1"/>
        <v>1</v>
      </c>
      <c r="I67" s="51">
        <v>0</v>
      </c>
      <c r="J67" s="51">
        <v>1</v>
      </c>
      <c r="K67" s="27">
        <f t="shared" si="4"/>
        <v>0</v>
      </c>
      <c r="L67" s="51">
        <v>0</v>
      </c>
      <c r="M67" s="51">
        <v>0</v>
      </c>
      <c r="N67" s="27">
        <f>O67+P67</f>
        <v>0</v>
      </c>
      <c r="O67" s="51">
        <v>0</v>
      </c>
      <c r="P67" s="51">
        <v>0</v>
      </c>
      <c r="Q67" s="52">
        <f>ROUND('34-1'!H66/'34-1'!E66*100,1)</f>
        <v>97.7</v>
      </c>
      <c r="R67" s="52">
        <f>ROUND('34-1'!I66/'34-1'!F66*100,1)</f>
        <v>97.2</v>
      </c>
      <c r="S67" s="52">
        <f>ROUND('34-1'!J66/'34-1'!G66*100,1)</f>
        <v>98.1</v>
      </c>
      <c r="T67" s="52">
        <f>ROUND(('34-1'!Q66+H67+K67)/'34-1'!E66*100,1)</f>
        <v>0.6</v>
      </c>
      <c r="U67" s="52">
        <f>ROUND(('34-1'!R66+I67+L67)/'34-1'!F66*100,1)</f>
        <v>0.8</v>
      </c>
      <c r="V67" s="48">
        <f>ROUND(('34-1'!S66+J67+M67)/'34-1'!G66*100,1)</f>
        <v>0.4</v>
      </c>
      <c r="W67" s="53" t="str">
        <f t="shared" si="8"/>
        <v/>
      </c>
      <c r="X67" s="25">
        <f>C67</f>
        <v>23</v>
      </c>
      <c r="Y67" s="25" t="str">
        <f t="shared" si="7"/>
        <v/>
      </c>
      <c r="Z67" s="54">
        <f>A67</f>
        <v>2011</v>
      </c>
    </row>
    <row r="68" spans="1:27" s="43" customFormat="1" ht="12" customHeight="1" x14ac:dyDescent="0.15">
      <c r="A68" s="55">
        <f>'34-1'!A67</f>
        <v>2012</v>
      </c>
      <c r="B68" s="56" t="str">
        <f>IF('34-1'!B67&lt;&gt;"",'34-1'!B67,"")</f>
        <v/>
      </c>
      <c r="C68" s="57">
        <f>'34-1'!C67</f>
        <v>24</v>
      </c>
      <c r="D68" s="58" t="str">
        <f>IF('34-1'!D67&lt;&gt;"",'34-1'!D67,"")</f>
        <v/>
      </c>
      <c r="E68" s="59">
        <f>F68+G68</f>
        <v>0</v>
      </c>
      <c r="F68" s="60">
        <v>0</v>
      </c>
      <c r="G68" s="60">
        <v>0</v>
      </c>
      <c r="H68" s="59">
        <f t="shared" si="1"/>
        <v>3</v>
      </c>
      <c r="I68" s="60">
        <v>2</v>
      </c>
      <c r="J68" s="60">
        <v>1</v>
      </c>
      <c r="K68" s="59">
        <f t="shared" si="4"/>
        <v>0</v>
      </c>
      <c r="L68" s="60">
        <v>0</v>
      </c>
      <c r="M68" s="60">
        <v>0</v>
      </c>
      <c r="N68" s="59">
        <f>O68+P68</f>
        <v>0</v>
      </c>
      <c r="O68" s="60">
        <v>0</v>
      </c>
      <c r="P68" s="60">
        <v>0</v>
      </c>
      <c r="Q68" s="61">
        <f>ROUND('34-1'!H67/'34-1'!E67*100,1)</f>
        <v>97.5</v>
      </c>
      <c r="R68" s="61">
        <f>ROUND('34-1'!I67/'34-1'!F67*100,1)</f>
        <v>96.8</v>
      </c>
      <c r="S68" s="61">
        <f>ROUND('34-1'!J67/'34-1'!G67*100,1)</f>
        <v>98.2</v>
      </c>
      <c r="T68" s="61">
        <f>ROUND(('34-1'!Q67+H68+K68)/'34-1'!E67*100,1)</f>
        <v>0.9</v>
      </c>
      <c r="U68" s="61">
        <f>ROUND(('34-1'!R67+I68+L68)/'34-1'!F67*100,1)</f>
        <v>1.2</v>
      </c>
      <c r="V68" s="62">
        <f>ROUND(('34-1'!S67+J68+M68)/'34-1'!G67*100,1)</f>
        <v>0.5</v>
      </c>
      <c r="W68" s="63" t="str">
        <f>B68</f>
        <v/>
      </c>
      <c r="X68" s="57">
        <f>C68</f>
        <v>24</v>
      </c>
      <c r="Y68" s="57" t="str">
        <f>D68</f>
        <v/>
      </c>
      <c r="Z68" s="64">
        <f>A68</f>
        <v>2012</v>
      </c>
    </row>
    <row r="69" spans="1:27" s="43" customFormat="1" ht="12" customHeight="1" x14ac:dyDescent="0.15">
      <c r="A69" s="55">
        <f>'34-1'!A68</f>
        <v>2013</v>
      </c>
      <c r="B69" s="56" t="str">
        <f>IF('34-1'!B68&lt;&gt;"",'34-1'!B68,"")</f>
        <v/>
      </c>
      <c r="C69" s="57">
        <f>'34-1'!C68</f>
        <v>25</v>
      </c>
      <c r="D69" s="58"/>
      <c r="E69" s="59">
        <f>F69+G69</f>
        <v>0</v>
      </c>
      <c r="F69" s="60">
        <v>0</v>
      </c>
      <c r="G69" s="60">
        <v>0</v>
      </c>
      <c r="H69" s="59">
        <f t="shared" si="1"/>
        <v>6</v>
      </c>
      <c r="I69" s="60">
        <v>3</v>
      </c>
      <c r="J69" s="60">
        <v>3</v>
      </c>
      <c r="K69" s="59">
        <f t="shared" si="4"/>
        <v>0</v>
      </c>
      <c r="L69" s="60">
        <v>0</v>
      </c>
      <c r="M69" s="60">
        <v>0</v>
      </c>
      <c r="N69" s="59">
        <f>O69+P69</f>
        <v>0</v>
      </c>
      <c r="O69" s="60">
        <v>0</v>
      </c>
      <c r="P69" s="60">
        <v>0</v>
      </c>
      <c r="Q69" s="61">
        <f>ROUND('34-1'!H68/'34-1'!E68*100,1)</f>
        <v>97.6</v>
      </c>
      <c r="R69" s="61">
        <f>ROUND('34-1'!I68/'34-1'!F68*100,1)</f>
        <v>96.8</v>
      </c>
      <c r="S69" s="61">
        <f>ROUND('34-1'!J68/'34-1'!G68*100,1)</f>
        <v>98.5</v>
      </c>
      <c r="T69" s="61">
        <f>ROUND(('34-1'!Q68+H69+K69)/'34-1'!E68*100,1)</f>
        <v>1.1000000000000001</v>
      </c>
      <c r="U69" s="61">
        <f>ROUND(('34-1'!R68+I69+L69)/'34-1'!F68*100,1)</f>
        <v>1.6</v>
      </c>
      <c r="V69" s="62">
        <f>ROUND(('34-1'!S68+J69+M69)/'34-1'!G68*100,1)</f>
        <v>0.5</v>
      </c>
      <c r="W69" s="63" t="str">
        <f>B69</f>
        <v/>
      </c>
      <c r="X69" s="57">
        <f>C69</f>
        <v>25</v>
      </c>
      <c r="Y69" s="57"/>
      <c r="Z69" s="64">
        <f>A69</f>
        <v>2013</v>
      </c>
    </row>
    <row r="70" spans="1:27" s="43" customFormat="1" ht="12" customHeight="1" thickBot="1" x14ac:dyDescent="0.2">
      <c r="A70" s="42">
        <f>'34-1'!A69</f>
        <v>2014</v>
      </c>
      <c r="B70" s="40" t="str">
        <f>IF('34-1'!B69&lt;&gt;"",'34-1'!B69,"")</f>
        <v/>
      </c>
      <c r="C70" s="65">
        <f>'34-1'!C69</f>
        <v>26</v>
      </c>
      <c r="D70" s="66" t="str">
        <f>IF('34-1'!D69&lt;&gt;"",'34-1'!D69,"")</f>
        <v/>
      </c>
      <c r="E70" s="67">
        <f>F70+G70</f>
        <v>0</v>
      </c>
      <c r="F70" s="68">
        <v>0</v>
      </c>
      <c r="G70" s="68">
        <v>0</v>
      </c>
      <c r="H70" s="67">
        <f t="shared" ref="H70" si="9">I70+J70</f>
        <v>0</v>
      </c>
      <c r="I70" s="68">
        <v>0</v>
      </c>
      <c r="J70" s="68">
        <v>0</v>
      </c>
      <c r="K70" s="67">
        <f t="shared" si="4"/>
        <v>0</v>
      </c>
      <c r="L70" s="68">
        <v>0</v>
      </c>
      <c r="M70" s="68">
        <v>0</v>
      </c>
      <c r="N70" s="67">
        <f>O70+P70</f>
        <v>0</v>
      </c>
      <c r="O70" s="68">
        <v>0</v>
      </c>
      <c r="P70" s="68">
        <v>0</v>
      </c>
      <c r="Q70" s="69">
        <f>ROUND('34-1'!H69/'34-1'!E69*100,1)</f>
        <v>97.9</v>
      </c>
      <c r="R70" s="69">
        <f>ROUND('34-1'!I69/'34-1'!F69*100,1)</f>
        <v>97</v>
      </c>
      <c r="S70" s="69">
        <f>ROUND('34-1'!J69/'34-1'!G69*100,1)</f>
        <v>98.9</v>
      </c>
      <c r="T70" s="69">
        <f>ROUND(('34-1'!Q69+H70+K70)/'34-1'!E69*100,1)</f>
        <v>0.9</v>
      </c>
      <c r="U70" s="69">
        <f>ROUND(('34-1'!R69+I70+L70)/'34-1'!F69*100,1)</f>
        <v>1.6</v>
      </c>
      <c r="V70" s="70">
        <f>ROUND(('34-1'!S69+J70+M70)/'34-1'!G69*100,1)</f>
        <v>0.2</v>
      </c>
      <c r="W70" s="71" t="str">
        <f t="shared" si="8"/>
        <v/>
      </c>
      <c r="X70" s="65">
        <f>C70</f>
        <v>26</v>
      </c>
      <c r="Y70" s="65" t="str">
        <f t="shared" si="7"/>
        <v/>
      </c>
      <c r="Z70" s="72">
        <f>A70</f>
        <v>2014</v>
      </c>
    </row>
    <row r="71" spans="1:27" x14ac:dyDescent="0.15">
      <c r="H71" s="15"/>
      <c r="I71" s="73"/>
      <c r="J71" s="73"/>
      <c r="K71" s="15"/>
      <c r="L71" s="73"/>
      <c r="M71" s="73"/>
      <c r="N71" s="15"/>
      <c r="O71" s="73"/>
      <c r="P71" s="73"/>
      <c r="Q71" s="74"/>
      <c r="R71" s="74"/>
      <c r="S71" s="74"/>
      <c r="T71" s="74"/>
      <c r="U71" s="74"/>
      <c r="V71" s="74"/>
      <c r="AA71" s="11"/>
    </row>
    <row r="72" spans="1:27" x14ac:dyDescent="0.15">
      <c r="H72" s="15"/>
      <c r="I72" s="73"/>
      <c r="J72" s="73"/>
      <c r="K72" s="15"/>
      <c r="L72" s="73"/>
      <c r="M72" s="73"/>
      <c r="N72" s="15"/>
      <c r="O72" s="73"/>
      <c r="P72" s="73"/>
      <c r="Q72" s="74"/>
      <c r="R72" s="74"/>
      <c r="S72" s="74"/>
      <c r="T72" s="74"/>
      <c r="U72" s="74"/>
      <c r="V72" s="74"/>
      <c r="AA72" s="11"/>
    </row>
    <row r="73" spans="1:27" x14ac:dyDescent="0.15">
      <c r="H73" s="15"/>
      <c r="I73" s="73"/>
      <c r="J73" s="73"/>
      <c r="K73" s="15"/>
      <c r="L73" s="73"/>
      <c r="M73" s="73"/>
      <c r="N73" s="15"/>
      <c r="O73" s="73"/>
      <c r="P73" s="73"/>
      <c r="Q73" s="74"/>
      <c r="R73" s="74"/>
      <c r="S73" s="74"/>
      <c r="T73" s="74"/>
      <c r="U73" s="74"/>
      <c r="V73" s="74"/>
      <c r="AA73" s="11"/>
    </row>
    <row r="74" spans="1:27" x14ac:dyDescent="0.15">
      <c r="H74" s="15"/>
      <c r="I74" s="73"/>
      <c r="J74" s="73"/>
      <c r="K74" s="15"/>
      <c r="L74" s="73"/>
      <c r="M74" s="73"/>
      <c r="N74" s="15"/>
      <c r="O74" s="73"/>
      <c r="P74" s="73"/>
      <c r="Q74" s="74"/>
      <c r="R74" s="74"/>
      <c r="S74" s="74"/>
      <c r="T74" s="74"/>
      <c r="U74" s="74"/>
      <c r="V74" s="74"/>
      <c r="AA74" s="11"/>
    </row>
    <row r="75" spans="1:27" x14ac:dyDescent="0.15">
      <c r="H75" s="15"/>
      <c r="I75" s="73"/>
      <c r="J75" s="73"/>
      <c r="K75" s="15"/>
      <c r="L75" s="73"/>
      <c r="M75" s="73"/>
      <c r="N75" s="15"/>
      <c r="O75" s="73"/>
      <c r="P75" s="73"/>
      <c r="Q75" s="74"/>
      <c r="R75" s="74"/>
      <c r="S75" s="74"/>
      <c r="T75" s="74"/>
      <c r="U75" s="74"/>
      <c r="V75" s="74"/>
      <c r="AA75" s="11"/>
    </row>
    <row r="76" spans="1:27" x14ac:dyDescent="0.15">
      <c r="H76" s="15"/>
      <c r="I76" s="73"/>
      <c r="J76" s="73"/>
      <c r="K76" s="15"/>
      <c r="L76" s="15"/>
      <c r="M76" s="15"/>
      <c r="N76" s="15"/>
      <c r="O76" s="73"/>
      <c r="P76" s="73"/>
      <c r="Q76" s="74"/>
      <c r="R76" s="74"/>
      <c r="S76" s="74"/>
      <c r="T76" s="74"/>
      <c r="U76" s="74"/>
      <c r="V76" s="74"/>
      <c r="AA76" s="11"/>
    </row>
    <row r="77" spans="1:27" x14ac:dyDescent="0.15">
      <c r="H77" s="15"/>
      <c r="I77" s="73"/>
      <c r="J77" s="73"/>
      <c r="K77" s="15"/>
      <c r="L77" s="15"/>
      <c r="M77" s="15"/>
      <c r="N77" s="15"/>
      <c r="O77" s="15"/>
      <c r="P77" s="15"/>
      <c r="Q77" s="74"/>
      <c r="R77" s="74"/>
      <c r="S77" s="74"/>
      <c r="T77" s="74"/>
      <c r="U77" s="74"/>
      <c r="V77" s="74"/>
      <c r="AA77" s="11"/>
    </row>
    <row r="78" spans="1:27" x14ac:dyDescent="0.15">
      <c r="H78" s="15"/>
      <c r="I78" s="73"/>
      <c r="J78" s="73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AA78" s="11"/>
    </row>
    <row r="79" spans="1:27" x14ac:dyDescent="0.15">
      <c r="H79" s="15"/>
      <c r="I79" s="73"/>
      <c r="J79" s="73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AA79" s="11"/>
    </row>
    <row r="80" spans="1:27" x14ac:dyDescent="0.15"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AA80" s="11"/>
    </row>
    <row r="81" spans="8:27" x14ac:dyDescent="0.15"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AA81" s="11"/>
    </row>
    <row r="82" spans="8:27" x14ac:dyDescent="0.15"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AA82" s="11"/>
    </row>
    <row r="83" spans="8:27" x14ac:dyDescent="0.15"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AA83" s="11"/>
    </row>
    <row r="84" spans="8:27" x14ac:dyDescent="0.15"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AA84" s="11"/>
    </row>
    <row r="85" spans="8:27" x14ac:dyDescent="0.15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AA85" s="11"/>
    </row>
    <row r="86" spans="8:27" x14ac:dyDescent="0.15"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AA86" s="11"/>
    </row>
    <row r="87" spans="8:27" x14ac:dyDescent="0.15"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AA87" s="11"/>
    </row>
    <row r="88" spans="8:27" x14ac:dyDescent="0.15"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AA88" s="11"/>
    </row>
    <row r="89" spans="8:27" x14ac:dyDescent="0.15"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AA89" s="11"/>
    </row>
    <row r="90" spans="8:27" x14ac:dyDescent="0.15"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AA90" s="11"/>
    </row>
    <row r="91" spans="8:27" x14ac:dyDescent="0.15"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AA91" s="11"/>
    </row>
    <row r="92" spans="8:27" x14ac:dyDescent="0.15"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AA92" s="11"/>
    </row>
    <row r="93" spans="8:27" x14ac:dyDescent="0.15"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AA93" s="11"/>
    </row>
    <row r="94" spans="8:27" x14ac:dyDescent="0.15"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AA94" s="11"/>
    </row>
    <row r="108" spans="27:27" x14ac:dyDescent="0.15">
      <c r="AA108" s="11"/>
    </row>
    <row r="8206" spans="23:27" x14ac:dyDescent="0.15">
      <c r="W8206" s="75"/>
      <c r="AA8206" s="11"/>
    </row>
  </sheetData>
  <mergeCells count="10">
    <mergeCell ref="W3:Z5"/>
    <mergeCell ref="H4:J4"/>
    <mergeCell ref="K4:M4"/>
    <mergeCell ref="N4:P4"/>
    <mergeCell ref="A3:D5"/>
    <mergeCell ref="E3:G4"/>
    <mergeCell ref="H3:M3"/>
    <mergeCell ref="N3:P3"/>
    <mergeCell ref="Q3:S4"/>
    <mergeCell ref="T3:V4"/>
  </mergeCells>
  <phoneticPr fontId="2"/>
  <printOptions horizontalCentered="1"/>
  <pageMargins left="0.59055118110236227" right="0.59055118110236227" top="0.62" bottom="0.59055118110236227" header="0.43307086614173229" footer="0.43307086614173229"/>
  <pageSetup paperSize="9" scale="93" firstPageNumber="108" orientation="portrait" useFirstPageNumber="1" r:id="rId1"/>
  <headerFooter alignWithMargins="0">
    <oddFooter>&amp;C－ &amp;P －</oddFooter>
  </headerFooter>
  <colBreaks count="1" manualBreakCount="1">
    <brk id="1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34-1</vt:lpstr>
      <vt:lpstr>34-2</vt:lpstr>
      <vt:lpstr>_34表の1</vt:lpstr>
      <vt:lpstr>_34表の2</vt:lpstr>
      <vt:lpstr>_34表の3</vt:lpstr>
      <vt:lpstr>_34表の4</vt:lpstr>
      <vt:lpstr>'34-1'!Print_Area</vt:lpstr>
      <vt:lpstr>'34-2'!Print_Area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2015-01-30T07:05:46Z</dcterms:created>
  <dcterms:modified xsi:type="dcterms:W3CDTF">2015-02-26T06:52:50Z</dcterms:modified>
</cp:coreProperties>
</file>