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1158\Documents - コピー\学校基本\H20 学校基本調査\年報原稿\26年原稿\HP用\新しいフォルダー\"/>
    </mc:Choice>
  </mc:AlternateContent>
  <bookViews>
    <workbookView xWindow="0" yWindow="0" windowWidth="20490" windowHeight="7770"/>
  </bookViews>
  <sheets>
    <sheet name="12 " sheetId="1" r:id="rId1"/>
  </sheets>
  <definedNames>
    <definedName name="_12表の1" localSheetId="0">'12 '!$A$1:$X$28</definedName>
    <definedName name="_12表の1">#REF!</definedName>
    <definedName name="_12表の2" localSheetId="0">'12 '!$AA$1:$AY$28</definedName>
    <definedName name="_12表の2">#REF!</definedName>
    <definedName name="_17表の１">#REF!</definedName>
    <definedName name="_17表の２">#REF!</definedName>
    <definedName name="_19表の３">#REF!</definedName>
    <definedName name="_xlnm.Print_Area" localSheetId="0">'12 '!$A$1:$AY$28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8" i="1" l="1"/>
  <c r="F28" i="1"/>
  <c r="AE27" i="1"/>
  <c r="AD27" i="1"/>
  <c r="AC27" i="1" s="1"/>
  <c r="H27" i="1"/>
  <c r="G27" i="1"/>
  <c r="F27" i="1"/>
  <c r="AC26" i="1"/>
  <c r="F26" i="1"/>
  <c r="AC25" i="1"/>
  <c r="F25" i="1"/>
  <c r="AE24" i="1"/>
  <c r="AD24" i="1"/>
  <c r="AC24" i="1" s="1"/>
  <c r="H24" i="1"/>
  <c r="G24" i="1"/>
  <c r="F24" i="1"/>
  <c r="AE23" i="1"/>
  <c r="AD23" i="1"/>
  <c r="AC23" i="1" s="1"/>
  <c r="H23" i="1"/>
  <c r="G23" i="1"/>
  <c r="F23" i="1"/>
  <c r="AE22" i="1"/>
  <c r="AD22" i="1"/>
  <c r="AC22" i="1" s="1"/>
  <c r="H22" i="1"/>
  <c r="G22" i="1"/>
  <c r="F22" i="1"/>
  <c r="AY21" i="1"/>
  <c r="AX21" i="1"/>
  <c r="AW21" i="1"/>
  <c r="AV21" i="1"/>
  <c r="AU21" i="1"/>
  <c r="AT21" i="1"/>
  <c r="AE21" i="1" s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D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AE20" i="1"/>
  <c r="AD20" i="1"/>
  <c r="AC20" i="1" s="1"/>
  <c r="H20" i="1"/>
  <c r="G20" i="1"/>
  <c r="F20" i="1"/>
  <c r="AE19" i="1"/>
  <c r="AD19" i="1"/>
  <c r="AC19" i="1" s="1"/>
  <c r="H19" i="1"/>
  <c r="G19" i="1"/>
  <c r="F19" i="1"/>
  <c r="AE18" i="1"/>
  <c r="AD18" i="1"/>
  <c r="AC18" i="1" s="1"/>
  <c r="H18" i="1"/>
  <c r="G18" i="1"/>
  <c r="F18" i="1"/>
  <c r="AY17" i="1"/>
  <c r="AX17" i="1"/>
  <c r="AW17" i="1"/>
  <c r="AV17" i="1"/>
  <c r="AU17" i="1"/>
  <c r="AT17" i="1"/>
  <c r="AE17" i="1" s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D17" i="1"/>
  <c r="AC17" i="1" s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E16" i="1"/>
  <c r="AD16" i="1"/>
  <c r="AC16" i="1" s="1"/>
  <c r="H16" i="1"/>
  <c r="G16" i="1"/>
  <c r="F16" i="1"/>
  <c r="AE15" i="1"/>
  <c r="AD15" i="1"/>
  <c r="AC15" i="1" s="1"/>
  <c r="H15" i="1"/>
  <c r="G15" i="1"/>
  <c r="F15" i="1"/>
  <c r="AE14" i="1"/>
  <c r="AD14" i="1"/>
  <c r="AC14" i="1" s="1"/>
  <c r="H14" i="1"/>
  <c r="G14" i="1"/>
  <c r="F14" i="1"/>
  <c r="AY13" i="1"/>
  <c r="AX13" i="1"/>
  <c r="AW13" i="1"/>
  <c r="AV13" i="1"/>
  <c r="AU13" i="1"/>
  <c r="AT13" i="1"/>
  <c r="AE13" i="1" s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D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AE12" i="1"/>
  <c r="AD12" i="1"/>
  <c r="AC12" i="1" s="1"/>
  <c r="H12" i="1"/>
  <c r="G12" i="1"/>
  <c r="F12" i="1"/>
  <c r="AE11" i="1"/>
  <c r="AD11" i="1"/>
  <c r="AC11" i="1" s="1"/>
  <c r="H11" i="1"/>
  <c r="G11" i="1"/>
  <c r="F11" i="1"/>
  <c r="AY10" i="1"/>
  <c r="AX10" i="1"/>
  <c r="AW10" i="1"/>
  <c r="AV10" i="1"/>
  <c r="AU10" i="1"/>
  <c r="AT10" i="1"/>
  <c r="AE10" i="1" s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D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AE9" i="1"/>
  <c r="AD9" i="1"/>
  <c r="AC9" i="1" s="1"/>
  <c r="H9" i="1"/>
  <c r="G9" i="1"/>
  <c r="F9" i="1"/>
  <c r="AE8" i="1"/>
  <c r="AD8" i="1"/>
  <c r="AC8" i="1" s="1"/>
  <c r="H8" i="1"/>
  <c r="G8" i="1"/>
  <c r="F8" i="1"/>
  <c r="AE7" i="1"/>
  <c r="AD7" i="1"/>
  <c r="AC7" i="1" s="1"/>
  <c r="H7" i="1"/>
  <c r="G7" i="1"/>
  <c r="F7" i="1"/>
  <c r="AY6" i="1"/>
  <c r="AX6" i="1"/>
  <c r="AW6" i="1"/>
  <c r="AV6" i="1"/>
  <c r="AU6" i="1"/>
  <c r="AT6" i="1"/>
  <c r="AE6" i="1" s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D6" i="1"/>
  <c r="AC6" i="1" s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AC10" i="1" l="1"/>
  <c r="AC13" i="1"/>
  <c r="AC21" i="1"/>
</calcChain>
</file>

<file path=xl/sharedStrings.xml><?xml version="1.0" encoding="utf-8"?>
<sst xmlns="http://schemas.openxmlformats.org/spreadsheetml/2006/main" count="300" uniqueCount="36">
  <si>
    <t xml:space="preserve">  第12表 幼稚園、小学校、中学校、高等学校、特別支援学校等教員数</t>
    <rPh sb="7" eb="10">
      <t>ヨウチエン</t>
    </rPh>
    <rPh sb="24" eb="26">
      <t>トクベツ</t>
    </rPh>
    <rPh sb="26" eb="28">
      <t>シエン</t>
    </rPh>
    <phoneticPr fontId="4"/>
  </si>
  <si>
    <t>（単位：人）</t>
  </si>
  <si>
    <t>区    分</t>
    <phoneticPr fontId="4"/>
  </si>
  <si>
    <t>本      務      者</t>
    <phoneticPr fontId="4"/>
  </si>
  <si>
    <t>兼      務      者</t>
    <phoneticPr fontId="4"/>
  </si>
  <si>
    <t>総　数</t>
    <phoneticPr fontId="4"/>
  </si>
  <si>
    <t>校(園)長</t>
  </si>
  <si>
    <r>
      <t>副校(園</t>
    </r>
    <r>
      <rPr>
        <sz val="9"/>
        <rFont val="ＭＳ 明朝"/>
        <family val="1"/>
        <charset val="128"/>
      </rPr>
      <t>)長</t>
    </r>
    <rPh sb="0" eb="1">
      <t>フク</t>
    </rPh>
    <rPh sb="1" eb="2">
      <t>コウ</t>
    </rPh>
    <phoneticPr fontId="4"/>
  </si>
  <si>
    <t>教 頭</t>
    <phoneticPr fontId="4"/>
  </si>
  <si>
    <t>主幹教諭</t>
    <rPh sb="0" eb="2">
      <t>シュカン</t>
    </rPh>
    <rPh sb="2" eb="4">
      <t>キョウユ</t>
    </rPh>
    <phoneticPr fontId="4"/>
  </si>
  <si>
    <t>指導教諭</t>
    <rPh sb="0" eb="2">
      <t>シドウ</t>
    </rPh>
    <rPh sb="2" eb="4">
      <t>キョウユ</t>
    </rPh>
    <phoneticPr fontId="4"/>
  </si>
  <si>
    <t>教 諭</t>
    <phoneticPr fontId="4"/>
  </si>
  <si>
    <t>助教諭</t>
    <phoneticPr fontId="4"/>
  </si>
  <si>
    <t>養護
教諭</t>
    <phoneticPr fontId="4"/>
  </si>
  <si>
    <t>養護
助教諭</t>
    <rPh sb="3" eb="4">
      <t>ジョ</t>
    </rPh>
    <phoneticPr fontId="4"/>
  </si>
  <si>
    <t>栄養教諭</t>
    <rPh sb="0" eb="2">
      <t>エイヨウ</t>
    </rPh>
    <phoneticPr fontId="4"/>
  </si>
  <si>
    <t>講 師</t>
    <phoneticPr fontId="4"/>
  </si>
  <si>
    <t>主幹教諭</t>
    <rPh sb="0" eb="2">
      <t>シュカン</t>
    </rPh>
    <phoneticPr fontId="4"/>
  </si>
  <si>
    <t>助教諭</t>
    <phoneticPr fontId="4"/>
  </si>
  <si>
    <t>計</t>
  </si>
  <si>
    <t>男</t>
  </si>
  <si>
    <t>女</t>
  </si>
  <si>
    <t>男</t>
    <rPh sb="0" eb="1">
      <t>オトコ</t>
    </rPh>
    <phoneticPr fontId="4"/>
  </si>
  <si>
    <t>幼稚園</t>
  </si>
  <si>
    <t>国立</t>
  </si>
  <si>
    <t>公立</t>
  </si>
  <si>
    <t>私立</t>
  </si>
  <si>
    <t>小学校</t>
  </si>
  <si>
    <t>中学校</t>
  </si>
  <si>
    <t>高等学校</t>
  </si>
  <si>
    <t>全日制</t>
  </si>
  <si>
    <t>定時制</t>
  </si>
  <si>
    <t>特別支援学校</t>
    <rPh sb="0" eb="2">
      <t>トクベツ</t>
    </rPh>
    <rPh sb="2" eb="4">
      <t>シエン</t>
    </rPh>
    <phoneticPr fontId="4"/>
  </si>
  <si>
    <t>専修学校</t>
  </si>
  <si>
    <t>…</t>
  </si>
  <si>
    <t>各種学校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</si>
</sst>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\-"/>
  </numFmts>
  <fonts count="7" x14ac:knownFonts="1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176" fontId="5" fillId="0" borderId="0" xfId="0" applyNumberFormat="1" applyFont="1" applyAlignment="1">
      <alignment horizontal="right" vertical="center" shrinkToFi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distributed" vertical="center"/>
    </xf>
    <xf numFmtId="0" fontId="1" fillId="2" borderId="6" xfId="0" applyFont="1" applyFill="1" applyBorder="1" applyAlignment="1">
      <alignment vertical="center"/>
    </xf>
    <xf numFmtId="176" fontId="0" fillId="2" borderId="0" xfId="0" applyNumberFormat="1" applyFont="1" applyFill="1" applyAlignment="1">
      <alignment horizontal="right" vertical="center" shrinkToFit="1"/>
    </xf>
    <xf numFmtId="0" fontId="1" fillId="0" borderId="0" xfId="0" applyFont="1" applyAlignment="1">
      <alignment horizontal="distributed" vertical="center"/>
    </xf>
    <xf numFmtId="0" fontId="1" fillId="0" borderId="6" xfId="0" applyFont="1" applyBorder="1" applyAlignment="1">
      <alignment vertical="center"/>
    </xf>
    <xf numFmtId="176" fontId="0" fillId="0" borderId="0" xfId="0" applyNumberFormat="1" applyFont="1" applyAlignment="1">
      <alignment horizontal="right" vertical="center" shrinkToFi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distributed" vertical="center"/>
    </xf>
    <xf numFmtId="0" fontId="6" fillId="2" borderId="6" xfId="0" applyFont="1" applyFill="1" applyBorder="1" applyAlignment="1">
      <alignment vertical="center"/>
    </xf>
    <xf numFmtId="176" fontId="6" fillId="2" borderId="0" xfId="0" applyNumberFormat="1" applyFont="1" applyFill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6" xfId="0" applyFont="1" applyBorder="1" applyAlignment="1">
      <alignment vertical="center"/>
    </xf>
    <xf numFmtId="176" fontId="6" fillId="0" borderId="0" xfId="0" applyNumberFormat="1" applyFont="1" applyAlignment="1">
      <alignment horizontal="right" vertical="center" shrinkToFi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vertical="center"/>
    </xf>
    <xf numFmtId="176" fontId="0" fillId="0" borderId="13" xfId="0" applyNumberFormat="1" applyFont="1" applyBorder="1" applyAlignment="1">
      <alignment horizontal="right" vertical="center" shrinkToFit="1"/>
    </xf>
    <xf numFmtId="176" fontId="5" fillId="0" borderId="13" xfId="0" applyNumberFormat="1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17</xdr:row>
      <xdr:rowOff>85725</xdr:rowOff>
    </xdr:from>
    <xdr:to>
      <xdr:col>3</xdr:col>
      <xdr:colOff>0</xdr:colOff>
      <xdr:row>18</xdr:row>
      <xdr:rowOff>247650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438150" y="6162675"/>
          <a:ext cx="76200" cy="514350"/>
        </a:xfrm>
        <a:prstGeom prst="leftBrace">
          <a:avLst>
            <a:gd name="adj1" fmla="val 56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AZ29"/>
  <sheetViews>
    <sheetView showGridLines="0" tabSelected="1" zoomScaleNormal="100" zoomScaleSheetLayoutView="100" workbookViewId="0"/>
  </sheetViews>
  <sheetFormatPr defaultRowHeight="11.25" x14ac:dyDescent="0.15"/>
  <cols>
    <col min="1" max="1" width="1" style="36" customWidth="1"/>
    <col min="2" max="2" width="1.83203125" style="36" customWidth="1"/>
    <col min="3" max="3" width="6.1640625" style="36" customWidth="1"/>
    <col min="4" max="4" width="7.33203125" style="36" customWidth="1"/>
    <col min="5" max="5" width="1" style="36" customWidth="1"/>
    <col min="6" max="8" width="5.83203125" style="3" customWidth="1"/>
    <col min="9" max="18" width="4.83203125" style="3" customWidth="1"/>
    <col min="19" max="20" width="5" style="3" customWidth="1"/>
    <col min="21" max="28" width="4.83203125" style="3" customWidth="1"/>
    <col min="29" max="31" width="5.83203125" style="3" customWidth="1"/>
    <col min="32" max="51" width="4.83203125" style="3" customWidth="1"/>
    <col min="52" max="16384" width="9.33203125" style="36"/>
  </cols>
  <sheetData>
    <row r="1" spans="1:52" s="1" customFormat="1" ht="13.5" x14ac:dyDescent="0.15">
      <c r="A1" s="1" t="s">
        <v>0</v>
      </c>
    </row>
    <row r="2" spans="1:52" s="2" customFormat="1" ht="12" customHeight="1" thickBot="1" x14ac:dyDescent="0.2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4" t="s">
        <v>1</v>
      </c>
    </row>
    <row r="3" spans="1:52" s="2" customFormat="1" ht="24" customHeight="1" x14ac:dyDescent="0.15">
      <c r="A3" s="47" t="s">
        <v>2</v>
      </c>
      <c r="B3" s="47"/>
      <c r="C3" s="47"/>
      <c r="D3" s="47"/>
      <c r="E3" s="48"/>
      <c r="F3" s="5" t="s">
        <v>3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  <c r="AC3" s="5" t="s">
        <v>4</v>
      </c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2" s="2" customFormat="1" ht="51" customHeight="1" x14ac:dyDescent="0.15">
      <c r="A4" s="49"/>
      <c r="B4" s="49"/>
      <c r="C4" s="49"/>
      <c r="D4" s="49"/>
      <c r="E4" s="50"/>
      <c r="F4" s="40" t="s">
        <v>5</v>
      </c>
      <c r="G4" s="44"/>
      <c r="H4" s="41"/>
      <c r="I4" s="40" t="s">
        <v>6</v>
      </c>
      <c r="J4" s="41"/>
      <c r="K4" s="45" t="s">
        <v>7</v>
      </c>
      <c r="L4" s="46"/>
      <c r="M4" s="40" t="s">
        <v>8</v>
      </c>
      <c r="N4" s="41"/>
      <c r="O4" s="40" t="s">
        <v>9</v>
      </c>
      <c r="P4" s="41"/>
      <c r="Q4" s="40" t="s">
        <v>10</v>
      </c>
      <c r="R4" s="41"/>
      <c r="S4" s="40" t="s">
        <v>11</v>
      </c>
      <c r="T4" s="41"/>
      <c r="U4" s="40" t="s">
        <v>12</v>
      </c>
      <c r="V4" s="41"/>
      <c r="W4" s="8" t="s">
        <v>13</v>
      </c>
      <c r="X4" s="8" t="s">
        <v>14</v>
      </c>
      <c r="Y4" s="42" t="s">
        <v>15</v>
      </c>
      <c r="Z4" s="43"/>
      <c r="AA4" s="40" t="s">
        <v>16</v>
      </c>
      <c r="AB4" s="41"/>
      <c r="AC4" s="40" t="s">
        <v>5</v>
      </c>
      <c r="AD4" s="44"/>
      <c r="AE4" s="41"/>
      <c r="AF4" s="40" t="s">
        <v>6</v>
      </c>
      <c r="AG4" s="41"/>
      <c r="AH4" s="45" t="s">
        <v>7</v>
      </c>
      <c r="AI4" s="46"/>
      <c r="AJ4" s="40" t="s">
        <v>8</v>
      </c>
      <c r="AK4" s="41"/>
      <c r="AL4" s="40" t="s">
        <v>17</v>
      </c>
      <c r="AM4" s="41"/>
      <c r="AN4" s="40" t="s">
        <v>10</v>
      </c>
      <c r="AO4" s="41"/>
      <c r="AP4" s="40" t="s">
        <v>11</v>
      </c>
      <c r="AQ4" s="41"/>
      <c r="AR4" s="40" t="s">
        <v>18</v>
      </c>
      <c r="AS4" s="41"/>
      <c r="AT4" s="8" t="s">
        <v>13</v>
      </c>
      <c r="AU4" s="8" t="s">
        <v>14</v>
      </c>
      <c r="AV4" s="42" t="s">
        <v>15</v>
      </c>
      <c r="AW4" s="43"/>
      <c r="AX4" s="40" t="s">
        <v>16</v>
      </c>
      <c r="AY4" s="44"/>
      <c r="AZ4" s="9"/>
    </row>
    <row r="5" spans="1:52" s="2" customFormat="1" ht="24" customHeight="1" x14ac:dyDescent="0.15">
      <c r="A5" s="51"/>
      <c r="B5" s="51"/>
      <c r="C5" s="51"/>
      <c r="D5" s="51"/>
      <c r="E5" s="52"/>
      <c r="F5" s="10" t="s">
        <v>19</v>
      </c>
      <c r="G5" s="10" t="s">
        <v>20</v>
      </c>
      <c r="H5" s="10" t="s">
        <v>21</v>
      </c>
      <c r="I5" s="10" t="s">
        <v>20</v>
      </c>
      <c r="J5" s="10" t="s">
        <v>21</v>
      </c>
      <c r="K5" s="10" t="s">
        <v>20</v>
      </c>
      <c r="L5" s="10" t="s">
        <v>21</v>
      </c>
      <c r="M5" s="10" t="s">
        <v>20</v>
      </c>
      <c r="N5" s="10" t="s">
        <v>21</v>
      </c>
      <c r="O5" s="10" t="s">
        <v>20</v>
      </c>
      <c r="P5" s="10" t="s">
        <v>21</v>
      </c>
      <c r="Q5" s="10" t="s">
        <v>20</v>
      </c>
      <c r="R5" s="10" t="s">
        <v>21</v>
      </c>
      <c r="S5" s="10" t="s">
        <v>20</v>
      </c>
      <c r="T5" s="10" t="s">
        <v>21</v>
      </c>
      <c r="U5" s="10" t="s">
        <v>20</v>
      </c>
      <c r="V5" s="10" t="s">
        <v>21</v>
      </c>
      <c r="W5" s="10" t="s">
        <v>21</v>
      </c>
      <c r="X5" s="10" t="s">
        <v>21</v>
      </c>
      <c r="Y5" s="11" t="s">
        <v>22</v>
      </c>
      <c r="Z5" s="11" t="s">
        <v>21</v>
      </c>
      <c r="AA5" s="11" t="s">
        <v>20</v>
      </c>
      <c r="AB5" s="10" t="s">
        <v>21</v>
      </c>
      <c r="AC5" s="10" t="s">
        <v>19</v>
      </c>
      <c r="AD5" s="10" t="s">
        <v>20</v>
      </c>
      <c r="AE5" s="10" t="s">
        <v>21</v>
      </c>
      <c r="AF5" s="10" t="s">
        <v>20</v>
      </c>
      <c r="AG5" s="10" t="s">
        <v>21</v>
      </c>
      <c r="AH5" s="10" t="s">
        <v>20</v>
      </c>
      <c r="AI5" s="10" t="s">
        <v>21</v>
      </c>
      <c r="AJ5" s="10" t="s">
        <v>20</v>
      </c>
      <c r="AK5" s="10" t="s">
        <v>21</v>
      </c>
      <c r="AL5" s="10" t="s">
        <v>20</v>
      </c>
      <c r="AM5" s="10" t="s">
        <v>21</v>
      </c>
      <c r="AN5" s="10" t="s">
        <v>20</v>
      </c>
      <c r="AO5" s="10" t="s">
        <v>21</v>
      </c>
      <c r="AP5" s="10" t="s">
        <v>20</v>
      </c>
      <c r="AQ5" s="10" t="s">
        <v>21</v>
      </c>
      <c r="AR5" s="10" t="s">
        <v>20</v>
      </c>
      <c r="AS5" s="10" t="s">
        <v>21</v>
      </c>
      <c r="AT5" s="10" t="s">
        <v>21</v>
      </c>
      <c r="AU5" s="10" t="s">
        <v>21</v>
      </c>
      <c r="AV5" s="10" t="s">
        <v>20</v>
      </c>
      <c r="AW5" s="10" t="s">
        <v>21</v>
      </c>
      <c r="AX5" s="10" t="s">
        <v>20</v>
      </c>
      <c r="AY5" s="12" t="s">
        <v>21</v>
      </c>
    </row>
    <row r="6" spans="1:52" s="13" customFormat="1" ht="33" customHeight="1" x14ac:dyDescent="0.15">
      <c r="B6" s="38" t="s">
        <v>23</v>
      </c>
      <c r="C6" s="38"/>
      <c r="D6" s="38"/>
      <c r="E6" s="14"/>
      <c r="F6" s="15">
        <f t="shared" ref="F6:F28" si="0">G6+H6</f>
        <v>1202</v>
      </c>
      <c r="G6" s="15">
        <f t="shared" ref="G6:G23" si="1">I6+M6+S6+U6+AA6+K6+O6+Q6+Y6</f>
        <v>49</v>
      </c>
      <c r="H6" s="15">
        <f t="shared" ref="H6:H23" si="2">J6+N6+T6+V6+W6+X6+Z6+AB6+L6+P6+R6</f>
        <v>1153</v>
      </c>
      <c r="I6" s="15">
        <f>I7+I8+I9</f>
        <v>20</v>
      </c>
      <c r="J6" s="15">
        <f t="shared" ref="J6:AB6" si="3">J7+J8+J9</f>
        <v>120</v>
      </c>
      <c r="K6" s="15">
        <f t="shared" si="3"/>
        <v>1</v>
      </c>
      <c r="L6" s="15">
        <f t="shared" si="3"/>
        <v>14</v>
      </c>
      <c r="M6" s="15">
        <f t="shared" si="3"/>
        <v>2</v>
      </c>
      <c r="N6" s="15">
        <f t="shared" si="3"/>
        <v>36</v>
      </c>
      <c r="O6" s="15">
        <f t="shared" si="3"/>
        <v>0</v>
      </c>
      <c r="P6" s="15">
        <f t="shared" si="3"/>
        <v>13</v>
      </c>
      <c r="Q6" s="15">
        <f t="shared" si="3"/>
        <v>0</v>
      </c>
      <c r="R6" s="15">
        <f t="shared" si="3"/>
        <v>0</v>
      </c>
      <c r="S6" s="15">
        <f t="shared" si="3"/>
        <v>19</v>
      </c>
      <c r="T6" s="15">
        <f t="shared" si="3"/>
        <v>679</v>
      </c>
      <c r="U6" s="15">
        <f t="shared" si="3"/>
        <v>0</v>
      </c>
      <c r="V6" s="15">
        <f t="shared" si="3"/>
        <v>0</v>
      </c>
      <c r="W6" s="15">
        <f t="shared" si="3"/>
        <v>1</v>
      </c>
      <c r="X6" s="15">
        <f t="shared" si="3"/>
        <v>1</v>
      </c>
      <c r="Y6" s="15">
        <f t="shared" si="3"/>
        <v>0</v>
      </c>
      <c r="Z6" s="15">
        <f t="shared" si="3"/>
        <v>0</v>
      </c>
      <c r="AA6" s="15">
        <f t="shared" si="3"/>
        <v>7</v>
      </c>
      <c r="AB6" s="15">
        <f t="shared" si="3"/>
        <v>289</v>
      </c>
      <c r="AC6" s="15">
        <f t="shared" ref="AC6:AC28" si="4">AD6+AE6</f>
        <v>164</v>
      </c>
      <c r="AD6" s="15">
        <f>AF6+AJ6+AL6+AN6+AP6+AR6+AV6+AX6+AH6</f>
        <v>21</v>
      </c>
      <c r="AE6" s="15">
        <f t="shared" ref="AE6:AE15" si="5">AG6+AK6+AM6+AO6+AQ6+AS6+AU6+AT6+AW6+AY6+AI6</f>
        <v>143</v>
      </c>
      <c r="AF6" s="15">
        <f t="shared" ref="AF6:AY6" si="6">AF7+AF8+AF9</f>
        <v>14</v>
      </c>
      <c r="AG6" s="15">
        <f t="shared" si="6"/>
        <v>9</v>
      </c>
      <c r="AH6" s="15">
        <f t="shared" si="6"/>
        <v>0</v>
      </c>
      <c r="AI6" s="15">
        <f t="shared" si="6"/>
        <v>1</v>
      </c>
      <c r="AJ6" s="15">
        <f t="shared" si="6"/>
        <v>0</v>
      </c>
      <c r="AK6" s="15">
        <f t="shared" si="6"/>
        <v>0</v>
      </c>
      <c r="AL6" s="15">
        <f>AL7+AL8+AL9</f>
        <v>0</v>
      </c>
      <c r="AM6" s="15">
        <f>AM7+AM8+AM9</f>
        <v>0</v>
      </c>
      <c r="AN6" s="15">
        <f>AN7+AN8+AN9</f>
        <v>0</v>
      </c>
      <c r="AO6" s="15">
        <f>AO7+AO8+AO9</f>
        <v>0</v>
      </c>
      <c r="AP6" s="15">
        <f t="shared" si="6"/>
        <v>5</v>
      </c>
      <c r="AQ6" s="15">
        <f t="shared" si="6"/>
        <v>41</v>
      </c>
      <c r="AR6" s="15">
        <f t="shared" si="6"/>
        <v>0</v>
      </c>
      <c r="AS6" s="15">
        <f t="shared" si="6"/>
        <v>0</v>
      </c>
      <c r="AT6" s="15">
        <f t="shared" si="6"/>
        <v>0</v>
      </c>
      <c r="AU6" s="15">
        <f t="shared" si="6"/>
        <v>0</v>
      </c>
      <c r="AV6" s="15">
        <f t="shared" si="6"/>
        <v>0</v>
      </c>
      <c r="AW6" s="15">
        <f t="shared" si="6"/>
        <v>1</v>
      </c>
      <c r="AX6" s="15">
        <f t="shared" si="6"/>
        <v>2</v>
      </c>
      <c r="AY6" s="15">
        <f t="shared" si="6"/>
        <v>91</v>
      </c>
    </row>
    <row r="7" spans="1:52" s="16" customFormat="1" ht="27.75" customHeight="1" x14ac:dyDescent="0.15">
      <c r="D7" s="17" t="s">
        <v>24</v>
      </c>
      <c r="E7" s="18"/>
      <c r="F7" s="19">
        <f t="shared" si="0"/>
        <v>7</v>
      </c>
      <c r="G7" s="19">
        <f t="shared" si="1"/>
        <v>0</v>
      </c>
      <c r="H7" s="19">
        <f t="shared" si="2"/>
        <v>7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1</v>
      </c>
      <c r="O7" s="19">
        <v>0</v>
      </c>
      <c r="P7" s="19">
        <v>1</v>
      </c>
      <c r="Q7" s="19">
        <v>0</v>
      </c>
      <c r="R7" s="19">
        <v>0</v>
      </c>
      <c r="S7" s="19">
        <v>0</v>
      </c>
      <c r="T7" s="19">
        <v>4</v>
      </c>
      <c r="U7" s="19">
        <v>0</v>
      </c>
      <c r="V7" s="19">
        <v>0</v>
      </c>
      <c r="W7" s="19">
        <v>1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f t="shared" si="4"/>
        <v>5</v>
      </c>
      <c r="AD7" s="19">
        <f>AF7+AJ7+AL7+AN7+AP7+AR7+AV7+AX7+AH7</f>
        <v>1</v>
      </c>
      <c r="AE7" s="19">
        <f t="shared" si="5"/>
        <v>4</v>
      </c>
      <c r="AF7" s="19">
        <v>1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4</v>
      </c>
    </row>
    <row r="8" spans="1:52" s="2" customFormat="1" ht="27.95" customHeight="1" x14ac:dyDescent="0.15">
      <c r="D8" s="20" t="s">
        <v>25</v>
      </c>
      <c r="E8" s="21"/>
      <c r="F8" s="22">
        <f t="shared" si="0"/>
        <v>797</v>
      </c>
      <c r="G8" s="22">
        <f t="shared" si="1"/>
        <v>21</v>
      </c>
      <c r="H8" s="22">
        <f t="shared" si="2"/>
        <v>776</v>
      </c>
      <c r="I8" s="22">
        <v>3</v>
      </c>
      <c r="J8" s="22">
        <v>105</v>
      </c>
      <c r="K8" s="22">
        <v>0</v>
      </c>
      <c r="L8" s="22">
        <v>4</v>
      </c>
      <c r="M8" s="22">
        <v>0</v>
      </c>
      <c r="N8" s="22">
        <v>25</v>
      </c>
      <c r="O8" s="22">
        <v>0</v>
      </c>
      <c r="P8" s="22">
        <v>3</v>
      </c>
      <c r="Q8" s="22">
        <v>0</v>
      </c>
      <c r="R8" s="22">
        <v>0</v>
      </c>
      <c r="S8" s="22">
        <v>11</v>
      </c>
      <c r="T8" s="22">
        <v>378</v>
      </c>
      <c r="U8" s="22">
        <v>0</v>
      </c>
      <c r="V8" s="22">
        <v>0</v>
      </c>
      <c r="W8" s="22">
        <v>0</v>
      </c>
      <c r="X8" s="22">
        <v>1</v>
      </c>
      <c r="Y8" s="22">
        <v>0</v>
      </c>
      <c r="Z8" s="22">
        <v>0</v>
      </c>
      <c r="AA8" s="22">
        <v>7</v>
      </c>
      <c r="AB8" s="22">
        <v>260</v>
      </c>
      <c r="AC8" s="19">
        <f t="shared" si="4"/>
        <v>90</v>
      </c>
      <c r="AD8" s="19">
        <f>AF8+AJ8+AL8+AN8+AP8+AR8+AV8+AX8+AH8</f>
        <v>16</v>
      </c>
      <c r="AE8" s="19">
        <f t="shared" si="5"/>
        <v>74</v>
      </c>
      <c r="AF8" s="19">
        <v>11</v>
      </c>
      <c r="AG8" s="19">
        <v>8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5</v>
      </c>
      <c r="AQ8" s="19">
        <v>30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36</v>
      </c>
    </row>
    <row r="9" spans="1:52" s="2" customFormat="1" ht="27.95" customHeight="1" x14ac:dyDescent="0.15">
      <c r="D9" s="20" t="s">
        <v>26</v>
      </c>
      <c r="E9" s="21"/>
      <c r="F9" s="22">
        <f t="shared" si="0"/>
        <v>398</v>
      </c>
      <c r="G9" s="22">
        <f t="shared" si="1"/>
        <v>28</v>
      </c>
      <c r="H9" s="22">
        <f t="shared" si="2"/>
        <v>370</v>
      </c>
      <c r="I9" s="22">
        <v>17</v>
      </c>
      <c r="J9" s="22">
        <v>15</v>
      </c>
      <c r="K9" s="22">
        <v>1</v>
      </c>
      <c r="L9" s="22">
        <v>10</v>
      </c>
      <c r="M9" s="22">
        <v>2</v>
      </c>
      <c r="N9" s="22">
        <v>10</v>
      </c>
      <c r="O9" s="22">
        <v>0</v>
      </c>
      <c r="P9" s="22">
        <v>9</v>
      </c>
      <c r="Q9" s="22">
        <v>0</v>
      </c>
      <c r="R9" s="22">
        <v>0</v>
      </c>
      <c r="S9" s="22">
        <v>8</v>
      </c>
      <c r="T9" s="22">
        <v>297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29</v>
      </c>
      <c r="AC9" s="19">
        <f t="shared" si="4"/>
        <v>69</v>
      </c>
      <c r="AD9" s="19">
        <f>AF9+AJ9+AL9+AN9+AP9+AR9+AV9+AX9+AH9</f>
        <v>4</v>
      </c>
      <c r="AE9" s="19">
        <f t="shared" si="5"/>
        <v>65</v>
      </c>
      <c r="AF9" s="19">
        <v>2</v>
      </c>
      <c r="AG9" s="19">
        <v>1</v>
      </c>
      <c r="AH9" s="19">
        <v>0</v>
      </c>
      <c r="AI9" s="19">
        <v>1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11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1</v>
      </c>
      <c r="AX9" s="19">
        <v>2</v>
      </c>
      <c r="AY9" s="19">
        <v>51</v>
      </c>
    </row>
    <row r="10" spans="1:52" s="13" customFormat="1" ht="33" customHeight="1" x14ac:dyDescent="0.15">
      <c r="B10" s="38" t="s">
        <v>27</v>
      </c>
      <c r="C10" s="38"/>
      <c r="D10" s="38"/>
      <c r="E10" s="14"/>
      <c r="F10" s="15">
        <f t="shared" si="0"/>
        <v>3663</v>
      </c>
      <c r="G10" s="15">
        <f t="shared" si="1"/>
        <v>1217</v>
      </c>
      <c r="H10" s="15">
        <f t="shared" si="2"/>
        <v>2446</v>
      </c>
      <c r="I10" s="15">
        <f t="shared" ref="I10:AB10" si="7">I11+I12</f>
        <v>142</v>
      </c>
      <c r="J10" s="15">
        <f t="shared" si="7"/>
        <v>27</v>
      </c>
      <c r="K10" s="15">
        <f t="shared" si="7"/>
        <v>1</v>
      </c>
      <c r="L10" s="15">
        <f t="shared" si="7"/>
        <v>1</v>
      </c>
      <c r="M10" s="15">
        <f t="shared" si="7"/>
        <v>159</v>
      </c>
      <c r="N10" s="15">
        <f t="shared" si="7"/>
        <v>48</v>
      </c>
      <c r="O10" s="15">
        <f t="shared" si="7"/>
        <v>9</v>
      </c>
      <c r="P10" s="15">
        <f t="shared" si="7"/>
        <v>2</v>
      </c>
      <c r="Q10" s="15">
        <f t="shared" si="7"/>
        <v>2</v>
      </c>
      <c r="R10" s="15">
        <f t="shared" si="7"/>
        <v>27</v>
      </c>
      <c r="S10" s="15">
        <f t="shared" si="7"/>
        <v>827</v>
      </c>
      <c r="T10" s="15">
        <f t="shared" si="7"/>
        <v>1849</v>
      </c>
      <c r="U10" s="15">
        <f t="shared" si="7"/>
        <v>0</v>
      </c>
      <c r="V10" s="15">
        <f t="shared" si="7"/>
        <v>0</v>
      </c>
      <c r="W10" s="15">
        <f t="shared" si="7"/>
        <v>161</v>
      </c>
      <c r="X10" s="15">
        <f t="shared" si="7"/>
        <v>37</v>
      </c>
      <c r="Y10" s="15">
        <f t="shared" si="7"/>
        <v>2</v>
      </c>
      <c r="Z10" s="15">
        <f t="shared" si="7"/>
        <v>50</v>
      </c>
      <c r="AA10" s="15">
        <f t="shared" si="7"/>
        <v>75</v>
      </c>
      <c r="AB10" s="15">
        <f t="shared" si="7"/>
        <v>244</v>
      </c>
      <c r="AC10" s="15">
        <f t="shared" si="4"/>
        <v>774</v>
      </c>
      <c r="AD10" s="15">
        <f>AF10+AJ10+AL10+AP10+AR10+AV10+AX10+AH10</f>
        <v>172</v>
      </c>
      <c r="AE10" s="15">
        <f t="shared" si="5"/>
        <v>602</v>
      </c>
      <c r="AF10" s="15">
        <f t="shared" ref="AF10:AY10" si="8">AF11+AF12</f>
        <v>5</v>
      </c>
      <c r="AG10" s="15">
        <f t="shared" si="8"/>
        <v>1</v>
      </c>
      <c r="AH10" s="15">
        <f t="shared" si="8"/>
        <v>0</v>
      </c>
      <c r="AI10" s="15">
        <f t="shared" si="8"/>
        <v>0</v>
      </c>
      <c r="AJ10" s="15">
        <f t="shared" si="8"/>
        <v>6</v>
      </c>
      <c r="AK10" s="15">
        <f t="shared" si="8"/>
        <v>1</v>
      </c>
      <c r="AL10" s="15">
        <f t="shared" si="8"/>
        <v>0</v>
      </c>
      <c r="AM10" s="15">
        <f t="shared" si="8"/>
        <v>0</v>
      </c>
      <c r="AN10" s="15">
        <f>AN11+AN12</f>
        <v>0</v>
      </c>
      <c r="AO10" s="15">
        <f>AO11+AO12</f>
        <v>2</v>
      </c>
      <c r="AP10" s="15">
        <f t="shared" si="8"/>
        <v>53</v>
      </c>
      <c r="AQ10" s="15">
        <f t="shared" si="8"/>
        <v>131</v>
      </c>
      <c r="AR10" s="15">
        <f t="shared" si="8"/>
        <v>0</v>
      </c>
      <c r="AS10" s="15">
        <f t="shared" si="8"/>
        <v>0</v>
      </c>
      <c r="AT10" s="15">
        <f t="shared" si="8"/>
        <v>6</v>
      </c>
      <c r="AU10" s="15">
        <f t="shared" si="8"/>
        <v>0</v>
      </c>
      <c r="AV10" s="15">
        <f t="shared" si="8"/>
        <v>5</v>
      </c>
      <c r="AW10" s="15">
        <f t="shared" si="8"/>
        <v>135</v>
      </c>
      <c r="AX10" s="15">
        <f t="shared" si="8"/>
        <v>103</v>
      </c>
      <c r="AY10" s="15">
        <f t="shared" si="8"/>
        <v>326</v>
      </c>
    </row>
    <row r="11" spans="1:52" s="16" customFormat="1" ht="27.95" customHeight="1" x14ac:dyDescent="0.15">
      <c r="D11" s="17" t="s">
        <v>24</v>
      </c>
      <c r="E11" s="18"/>
      <c r="F11" s="19">
        <f t="shared" si="0"/>
        <v>43</v>
      </c>
      <c r="G11" s="19">
        <f t="shared" si="1"/>
        <v>30</v>
      </c>
      <c r="H11" s="19">
        <f t="shared" si="2"/>
        <v>13</v>
      </c>
      <c r="I11" s="19">
        <v>0</v>
      </c>
      <c r="J11" s="19">
        <v>0</v>
      </c>
      <c r="K11" s="19">
        <v>0</v>
      </c>
      <c r="L11" s="19">
        <v>0</v>
      </c>
      <c r="M11" s="19">
        <v>2</v>
      </c>
      <c r="N11" s="19">
        <v>0</v>
      </c>
      <c r="O11" s="19">
        <v>2</v>
      </c>
      <c r="P11" s="19">
        <v>0</v>
      </c>
      <c r="Q11" s="19">
        <v>0</v>
      </c>
      <c r="R11" s="19">
        <v>0</v>
      </c>
      <c r="S11" s="19">
        <v>26</v>
      </c>
      <c r="T11" s="19">
        <v>11</v>
      </c>
      <c r="U11" s="19">
        <v>0</v>
      </c>
      <c r="V11" s="19">
        <v>0</v>
      </c>
      <c r="W11" s="19">
        <v>2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f t="shared" si="4"/>
        <v>12</v>
      </c>
      <c r="AD11" s="19">
        <f>AF11+AJ11+AL11+AP11+AR11+AV11+AX11+AH11</f>
        <v>5</v>
      </c>
      <c r="AE11" s="19">
        <f t="shared" si="5"/>
        <v>7</v>
      </c>
      <c r="AF11" s="19">
        <v>1</v>
      </c>
      <c r="AG11" s="19">
        <v>1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4</v>
      </c>
      <c r="AY11" s="19">
        <v>6</v>
      </c>
    </row>
    <row r="12" spans="1:52" s="2" customFormat="1" ht="27.95" customHeight="1" x14ac:dyDescent="0.15">
      <c r="D12" s="20" t="s">
        <v>25</v>
      </c>
      <c r="E12" s="21"/>
      <c r="F12" s="22">
        <f t="shared" si="0"/>
        <v>3620</v>
      </c>
      <c r="G12" s="22">
        <f t="shared" si="1"/>
        <v>1187</v>
      </c>
      <c r="H12" s="22">
        <f t="shared" si="2"/>
        <v>2433</v>
      </c>
      <c r="I12" s="22">
        <v>142</v>
      </c>
      <c r="J12" s="22">
        <v>27</v>
      </c>
      <c r="K12" s="22">
        <v>1</v>
      </c>
      <c r="L12" s="22">
        <v>1</v>
      </c>
      <c r="M12" s="22">
        <v>157</v>
      </c>
      <c r="N12" s="22">
        <v>48</v>
      </c>
      <c r="O12" s="22">
        <v>7</v>
      </c>
      <c r="P12" s="22">
        <v>2</v>
      </c>
      <c r="Q12" s="22">
        <v>2</v>
      </c>
      <c r="R12" s="22">
        <v>27</v>
      </c>
      <c r="S12" s="22">
        <v>801</v>
      </c>
      <c r="T12" s="22">
        <v>1838</v>
      </c>
      <c r="U12" s="22">
        <v>0</v>
      </c>
      <c r="V12" s="22">
        <v>0</v>
      </c>
      <c r="W12" s="22">
        <v>159</v>
      </c>
      <c r="X12" s="22">
        <v>37</v>
      </c>
      <c r="Y12" s="22">
        <v>2</v>
      </c>
      <c r="Z12" s="22">
        <v>50</v>
      </c>
      <c r="AA12" s="22">
        <v>75</v>
      </c>
      <c r="AB12" s="22">
        <v>244</v>
      </c>
      <c r="AC12" s="22">
        <f t="shared" si="4"/>
        <v>762</v>
      </c>
      <c r="AD12" s="22">
        <f>AF12+AJ12+AL12+AP12+AR12+AV12+AX12+AH12</f>
        <v>167</v>
      </c>
      <c r="AE12" s="22">
        <f t="shared" si="5"/>
        <v>595</v>
      </c>
      <c r="AF12" s="22">
        <v>4</v>
      </c>
      <c r="AG12" s="22">
        <v>0</v>
      </c>
      <c r="AH12" s="22">
        <v>0</v>
      </c>
      <c r="AI12" s="22">
        <v>0</v>
      </c>
      <c r="AJ12" s="22">
        <v>6</v>
      </c>
      <c r="AK12" s="22">
        <v>1</v>
      </c>
      <c r="AL12" s="22">
        <v>0</v>
      </c>
      <c r="AM12" s="22">
        <v>0</v>
      </c>
      <c r="AN12" s="22">
        <v>0</v>
      </c>
      <c r="AO12" s="22">
        <v>2</v>
      </c>
      <c r="AP12" s="22">
        <v>53</v>
      </c>
      <c r="AQ12" s="22">
        <v>131</v>
      </c>
      <c r="AR12" s="22">
        <v>0</v>
      </c>
      <c r="AS12" s="22">
        <v>0</v>
      </c>
      <c r="AT12" s="22">
        <v>6</v>
      </c>
      <c r="AU12" s="22">
        <v>0</v>
      </c>
      <c r="AV12" s="22">
        <v>5</v>
      </c>
      <c r="AW12" s="22">
        <v>135</v>
      </c>
      <c r="AX12" s="22">
        <v>99</v>
      </c>
      <c r="AY12" s="22">
        <v>320</v>
      </c>
    </row>
    <row r="13" spans="1:52" s="13" customFormat="1" ht="33" customHeight="1" x14ac:dyDescent="0.15">
      <c r="B13" s="38" t="s">
        <v>28</v>
      </c>
      <c r="C13" s="38"/>
      <c r="D13" s="38"/>
      <c r="E13" s="14"/>
      <c r="F13" s="15">
        <f t="shared" si="0"/>
        <v>2183</v>
      </c>
      <c r="G13" s="15">
        <f t="shared" si="1"/>
        <v>1133</v>
      </c>
      <c r="H13" s="15">
        <f t="shared" si="2"/>
        <v>1050</v>
      </c>
      <c r="I13" s="15">
        <f t="shared" ref="I13:AB13" si="9">I14+I15+I16</f>
        <v>67</v>
      </c>
      <c r="J13" s="15">
        <f t="shared" si="9"/>
        <v>1</v>
      </c>
      <c r="K13" s="15">
        <f t="shared" si="9"/>
        <v>2</v>
      </c>
      <c r="L13" s="15">
        <f t="shared" si="9"/>
        <v>0</v>
      </c>
      <c r="M13" s="15">
        <f t="shared" si="9"/>
        <v>109</v>
      </c>
      <c r="N13" s="15">
        <f t="shared" si="9"/>
        <v>12</v>
      </c>
      <c r="O13" s="15">
        <f t="shared" si="9"/>
        <v>7</v>
      </c>
      <c r="P13" s="15">
        <f t="shared" si="9"/>
        <v>0</v>
      </c>
      <c r="Q13" s="15">
        <f t="shared" si="9"/>
        <v>10</v>
      </c>
      <c r="R13" s="15">
        <f t="shared" si="9"/>
        <v>14</v>
      </c>
      <c r="S13" s="15">
        <f t="shared" si="9"/>
        <v>850</v>
      </c>
      <c r="T13" s="15">
        <f t="shared" si="9"/>
        <v>813</v>
      </c>
      <c r="U13" s="15">
        <f t="shared" si="9"/>
        <v>0</v>
      </c>
      <c r="V13" s="15">
        <f t="shared" si="9"/>
        <v>0</v>
      </c>
      <c r="W13" s="15">
        <f t="shared" si="9"/>
        <v>67</v>
      </c>
      <c r="X13" s="15">
        <f t="shared" si="9"/>
        <v>11</v>
      </c>
      <c r="Y13" s="15">
        <f t="shared" si="9"/>
        <v>0</v>
      </c>
      <c r="Z13" s="15">
        <f t="shared" si="9"/>
        <v>22</v>
      </c>
      <c r="AA13" s="15">
        <f t="shared" si="9"/>
        <v>88</v>
      </c>
      <c r="AB13" s="15">
        <f t="shared" si="9"/>
        <v>110</v>
      </c>
      <c r="AC13" s="15">
        <f t="shared" si="4"/>
        <v>383</v>
      </c>
      <c r="AD13" s="15">
        <f t="shared" ref="AD13:AD23" si="10">AF13+AJ13+AL13+AN13+AP13+AR13+AV13+AX13+AH13</f>
        <v>174</v>
      </c>
      <c r="AE13" s="15">
        <f t="shared" si="5"/>
        <v>209</v>
      </c>
      <c r="AF13" s="15">
        <f t="shared" ref="AF13:AY13" si="11">AF14+AF15+AF16</f>
        <v>8</v>
      </c>
      <c r="AG13" s="15">
        <f t="shared" si="11"/>
        <v>0</v>
      </c>
      <c r="AH13" s="15">
        <f t="shared" si="11"/>
        <v>1</v>
      </c>
      <c r="AI13" s="15">
        <f t="shared" si="11"/>
        <v>1</v>
      </c>
      <c r="AJ13" s="15">
        <f t="shared" si="11"/>
        <v>8</v>
      </c>
      <c r="AK13" s="15">
        <f t="shared" si="11"/>
        <v>1</v>
      </c>
      <c r="AL13" s="15">
        <f t="shared" si="11"/>
        <v>1</v>
      </c>
      <c r="AM13" s="15">
        <f t="shared" si="11"/>
        <v>0</v>
      </c>
      <c r="AN13" s="15">
        <f>AN14+AN15+AN16</f>
        <v>0</v>
      </c>
      <c r="AO13" s="15">
        <f>AO14+AO15+AO16</f>
        <v>1</v>
      </c>
      <c r="AP13" s="15">
        <f t="shared" si="11"/>
        <v>95</v>
      </c>
      <c r="AQ13" s="15">
        <f t="shared" si="11"/>
        <v>64</v>
      </c>
      <c r="AR13" s="15">
        <f t="shared" si="11"/>
        <v>0</v>
      </c>
      <c r="AS13" s="15">
        <f t="shared" si="11"/>
        <v>0</v>
      </c>
      <c r="AT13" s="15">
        <f t="shared" si="11"/>
        <v>7</v>
      </c>
      <c r="AU13" s="15">
        <f t="shared" si="11"/>
        <v>5</v>
      </c>
      <c r="AV13" s="15">
        <f t="shared" si="11"/>
        <v>6</v>
      </c>
      <c r="AW13" s="15">
        <f t="shared" si="11"/>
        <v>51</v>
      </c>
      <c r="AX13" s="15">
        <f t="shared" si="11"/>
        <v>55</v>
      </c>
      <c r="AY13" s="15">
        <f t="shared" si="11"/>
        <v>79</v>
      </c>
    </row>
    <row r="14" spans="1:52" s="16" customFormat="1" ht="27.95" customHeight="1" x14ac:dyDescent="0.15">
      <c r="D14" s="17" t="s">
        <v>24</v>
      </c>
      <c r="E14" s="18"/>
      <c r="F14" s="19">
        <f t="shared" si="0"/>
        <v>38</v>
      </c>
      <c r="G14" s="19">
        <f t="shared" si="1"/>
        <v>26</v>
      </c>
      <c r="H14" s="19">
        <f t="shared" si="2"/>
        <v>12</v>
      </c>
      <c r="I14" s="19">
        <v>0</v>
      </c>
      <c r="J14" s="19">
        <v>0</v>
      </c>
      <c r="K14" s="19">
        <v>0</v>
      </c>
      <c r="L14" s="19">
        <v>0</v>
      </c>
      <c r="M14" s="19">
        <v>2</v>
      </c>
      <c r="N14" s="19">
        <v>0</v>
      </c>
      <c r="O14" s="19">
        <v>2</v>
      </c>
      <c r="P14" s="19">
        <v>0</v>
      </c>
      <c r="Q14" s="19">
        <v>0</v>
      </c>
      <c r="R14" s="19">
        <v>0</v>
      </c>
      <c r="S14" s="19">
        <v>22</v>
      </c>
      <c r="T14" s="19">
        <v>10</v>
      </c>
      <c r="U14" s="19">
        <v>0</v>
      </c>
      <c r="V14" s="19">
        <v>0</v>
      </c>
      <c r="W14" s="19">
        <v>2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f t="shared" si="4"/>
        <v>11</v>
      </c>
      <c r="AD14" s="19">
        <f t="shared" si="10"/>
        <v>5</v>
      </c>
      <c r="AE14" s="19">
        <f t="shared" si="5"/>
        <v>6</v>
      </c>
      <c r="AF14" s="19">
        <v>2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3</v>
      </c>
      <c r="AY14" s="19">
        <v>6</v>
      </c>
    </row>
    <row r="15" spans="1:52" s="2" customFormat="1" ht="27.95" customHeight="1" x14ac:dyDescent="0.15">
      <c r="D15" s="20" t="s">
        <v>25</v>
      </c>
      <c r="E15" s="21"/>
      <c r="F15" s="22">
        <f t="shared" si="0"/>
        <v>2067</v>
      </c>
      <c r="G15" s="22">
        <f t="shared" si="1"/>
        <v>1066</v>
      </c>
      <c r="H15" s="22">
        <f t="shared" si="2"/>
        <v>1001</v>
      </c>
      <c r="I15" s="22">
        <v>67</v>
      </c>
      <c r="J15" s="22">
        <v>1</v>
      </c>
      <c r="K15" s="22">
        <v>1</v>
      </c>
      <c r="L15" s="22">
        <v>0</v>
      </c>
      <c r="M15" s="22">
        <v>106</v>
      </c>
      <c r="N15" s="22">
        <v>12</v>
      </c>
      <c r="O15" s="22">
        <v>5</v>
      </c>
      <c r="P15" s="22">
        <v>0</v>
      </c>
      <c r="Q15" s="22">
        <v>10</v>
      </c>
      <c r="R15" s="22">
        <v>14</v>
      </c>
      <c r="S15" s="22">
        <v>796</v>
      </c>
      <c r="T15" s="22">
        <v>779</v>
      </c>
      <c r="U15" s="22">
        <v>0</v>
      </c>
      <c r="V15" s="22">
        <v>0</v>
      </c>
      <c r="W15" s="22">
        <v>64</v>
      </c>
      <c r="X15" s="22">
        <v>11</v>
      </c>
      <c r="Y15" s="22">
        <v>0</v>
      </c>
      <c r="Z15" s="22">
        <v>22</v>
      </c>
      <c r="AA15" s="22">
        <v>81</v>
      </c>
      <c r="AB15" s="22">
        <v>98</v>
      </c>
      <c r="AC15" s="22">
        <f t="shared" si="4"/>
        <v>309</v>
      </c>
      <c r="AD15" s="22">
        <f t="shared" si="10"/>
        <v>127</v>
      </c>
      <c r="AE15" s="22">
        <f t="shared" si="5"/>
        <v>182</v>
      </c>
      <c r="AF15" s="22">
        <v>2</v>
      </c>
      <c r="AG15" s="22">
        <v>0</v>
      </c>
      <c r="AH15" s="22">
        <v>1</v>
      </c>
      <c r="AI15" s="22">
        <v>1</v>
      </c>
      <c r="AJ15" s="22">
        <v>4</v>
      </c>
      <c r="AK15" s="22">
        <v>1</v>
      </c>
      <c r="AL15" s="22">
        <v>1</v>
      </c>
      <c r="AM15" s="22">
        <v>0</v>
      </c>
      <c r="AN15" s="22">
        <v>0</v>
      </c>
      <c r="AO15" s="22">
        <v>1</v>
      </c>
      <c r="AP15" s="22">
        <v>71</v>
      </c>
      <c r="AQ15" s="22">
        <v>55</v>
      </c>
      <c r="AR15" s="22">
        <v>0</v>
      </c>
      <c r="AS15" s="22">
        <v>0</v>
      </c>
      <c r="AT15" s="22">
        <v>5</v>
      </c>
      <c r="AU15" s="22">
        <v>5</v>
      </c>
      <c r="AV15" s="22">
        <v>6</v>
      </c>
      <c r="AW15" s="22">
        <v>51</v>
      </c>
      <c r="AX15" s="22">
        <v>42</v>
      </c>
      <c r="AY15" s="22">
        <v>63</v>
      </c>
    </row>
    <row r="16" spans="1:52" s="2" customFormat="1" ht="27.95" customHeight="1" x14ac:dyDescent="0.15">
      <c r="D16" s="20" t="s">
        <v>26</v>
      </c>
      <c r="E16" s="21"/>
      <c r="F16" s="22">
        <f t="shared" si="0"/>
        <v>78</v>
      </c>
      <c r="G16" s="22">
        <f t="shared" si="1"/>
        <v>41</v>
      </c>
      <c r="H16" s="22">
        <f t="shared" si="2"/>
        <v>37</v>
      </c>
      <c r="I16" s="22">
        <v>0</v>
      </c>
      <c r="J16" s="22">
        <v>0</v>
      </c>
      <c r="K16" s="22">
        <v>1</v>
      </c>
      <c r="L16" s="22">
        <v>0</v>
      </c>
      <c r="M16" s="22">
        <v>1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32</v>
      </c>
      <c r="T16" s="22">
        <v>24</v>
      </c>
      <c r="U16" s="22">
        <v>0</v>
      </c>
      <c r="V16" s="22">
        <v>0</v>
      </c>
      <c r="W16" s="22">
        <v>1</v>
      </c>
      <c r="X16" s="22">
        <v>0</v>
      </c>
      <c r="Y16" s="22">
        <v>0</v>
      </c>
      <c r="Z16" s="22">
        <v>0</v>
      </c>
      <c r="AA16" s="22">
        <v>7</v>
      </c>
      <c r="AB16" s="22">
        <v>12</v>
      </c>
      <c r="AC16" s="22">
        <f t="shared" si="4"/>
        <v>63</v>
      </c>
      <c r="AD16" s="22">
        <f t="shared" si="10"/>
        <v>42</v>
      </c>
      <c r="AE16" s="22">
        <f t="shared" ref="AE16:AE23" si="12">AG16+AK16+AM16+AQ16+AS16+AT16+AU16+AW16+AY16+AI16</f>
        <v>21</v>
      </c>
      <c r="AF16" s="22">
        <v>4</v>
      </c>
      <c r="AG16" s="22">
        <v>0</v>
      </c>
      <c r="AH16" s="22">
        <v>0</v>
      </c>
      <c r="AI16" s="22">
        <v>0</v>
      </c>
      <c r="AJ16" s="22">
        <v>4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24</v>
      </c>
      <c r="AQ16" s="22">
        <v>9</v>
      </c>
      <c r="AR16" s="22">
        <v>0</v>
      </c>
      <c r="AS16" s="22">
        <v>0</v>
      </c>
      <c r="AT16" s="22">
        <v>2</v>
      </c>
      <c r="AU16" s="22">
        <v>0</v>
      </c>
      <c r="AV16" s="22">
        <v>0</v>
      </c>
      <c r="AW16" s="22">
        <v>0</v>
      </c>
      <c r="AX16" s="22">
        <v>10</v>
      </c>
      <c r="AY16" s="22">
        <v>10</v>
      </c>
    </row>
    <row r="17" spans="1:51" s="13" customFormat="1" ht="33" customHeight="1" x14ac:dyDescent="0.15">
      <c r="B17" s="38" t="s">
        <v>29</v>
      </c>
      <c r="C17" s="38"/>
      <c r="D17" s="38"/>
      <c r="E17" s="14"/>
      <c r="F17" s="15">
        <f t="shared" si="0"/>
        <v>2166</v>
      </c>
      <c r="G17" s="15">
        <f t="shared" si="1"/>
        <v>1328</v>
      </c>
      <c r="H17" s="15">
        <f t="shared" si="2"/>
        <v>838</v>
      </c>
      <c r="I17" s="15">
        <f t="shared" ref="I17:AB17" si="13">I18+I19+I20</f>
        <v>39</v>
      </c>
      <c r="J17" s="15">
        <f t="shared" si="13"/>
        <v>3</v>
      </c>
      <c r="K17" s="15">
        <f t="shared" si="13"/>
        <v>1</v>
      </c>
      <c r="L17" s="15">
        <f t="shared" si="13"/>
        <v>0</v>
      </c>
      <c r="M17" s="15">
        <f t="shared" si="13"/>
        <v>89</v>
      </c>
      <c r="N17" s="15">
        <f t="shared" si="13"/>
        <v>4</v>
      </c>
      <c r="O17" s="15">
        <f t="shared" si="13"/>
        <v>7</v>
      </c>
      <c r="P17" s="15">
        <f t="shared" si="13"/>
        <v>2</v>
      </c>
      <c r="Q17" s="15">
        <f t="shared" si="13"/>
        <v>0</v>
      </c>
      <c r="R17" s="15">
        <f t="shared" si="13"/>
        <v>0</v>
      </c>
      <c r="S17" s="15">
        <f t="shared" si="13"/>
        <v>1119</v>
      </c>
      <c r="T17" s="15">
        <f t="shared" si="13"/>
        <v>692</v>
      </c>
      <c r="U17" s="15">
        <f t="shared" si="13"/>
        <v>1</v>
      </c>
      <c r="V17" s="15">
        <f t="shared" si="13"/>
        <v>10</v>
      </c>
      <c r="W17" s="15">
        <f t="shared" si="13"/>
        <v>43</v>
      </c>
      <c r="X17" s="15">
        <f t="shared" si="13"/>
        <v>10</v>
      </c>
      <c r="Y17" s="15">
        <f t="shared" si="13"/>
        <v>0</v>
      </c>
      <c r="Z17" s="15">
        <f t="shared" si="13"/>
        <v>0</v>
      </c>
      <c r="AA17" s="15">
        <f t="shared" si="13"/>
        <v>72</v>
      </c>
      <c r="AB17" s="15">
        <f t="shared" si="13"/>
        <v>74</v>
      </c>
      <c r="AC17" s="15">
        <f t="shared" si="4"/>
        <v>607</v>
      </c>
      <c r="AD17" s="15">
        <f t="shared" si="10"/>
        <v>340</v>
      </c>
      <c r="AE17" s="15">
        <f t="shared" si="12"/>
        <v>267</v>
      </c>
      <c r="AF17" s="15">
        <f t="shared" ref="AF17:AY17" si="14">AF18+AF19+AF20</f>
        <v>0</v>
      </c>
      <c r="AG17" s="15">
        <f t="shared" si="14"/>
        <v>0</v>
      </c>
      <c r="AH17" s="15">
        <f t="shared" si="14"/>
        <v>0</v>
      </c>
      <c r="AI17" s="15">
        <f t="shared" si="14"/>
        <v>0</v>
      </c>
      <c r="AJ17" s="15">
        <f t="shared" si="14"/>
        <v>1</v>
      </c>
      <c r="AK17" s="15">
        <f t="shared" si="14"/>
        <v>0</v>
      </c>
      <c r="AL17" s="15">
        <f t="shared" si="14"/>
        <v>1</v>
      </c>
      <c r="AM17" s="15">
        <f t="shared" si="14"/>
        <v>0</v>
      </c>
      <c r="AN17" s="15">
        <f t="shared" si="14"/>
        <v>0</v>
      </c>
      <c r="AO17" s="15">
        <f>AO18+AO19+AO20</f>
        <v>0</v>
      </c>
      <c r="AP17" s="15">
        <f t="shared" si="14"/>
        <v>39</v>
      </c>
      <c r="AQ17" s="15">
        <f t="shared" si="14"/>
        <v>30</v>
      </c>
      <c r="AR17" s="15">
        <f t="shared" si="14"/>
        <v>0</v>
      </c>
      <c r="AS17" s="15">
        <f t="shared" si="14"/>
        <v>0</v>
      </c>
      <c r="AT17" s="15">
        <f t="shared" si="14"/>
        <v>1</v>
      </c>
      <c r="AU17" s="15">
        <f t="shared" si="14"/>
        <v>1</v>
      </c>
      <c r="AV17" s="15">
        <f t="shared" si="14"/>
        <v>0</v>
      </c>
      <c r="AW17" s="15">
        <f t="shared" si="14"/>
        <v>0</v>
      </c>
      <c r="AX17" s="15">
        <f t="shared" si="14"/>
        <v>299</v>
      </c>
      <c r="AY17" s="15">
        <f t="shared" si="14"/>
        <v>235</v>
      </c>
    </row>
    <row r="18" spans="1:51" s="23" customFormat="1" ht="27.95" customHeight="1" x14ac:dyDescent="0.15">
      <c r="C18" s="39" t="s">
        <v>25</v>
      </c>
      <c r="D18" s="24" t="s">
        <v>30</v>
      </c>
      <c r="E18" s="25"/>
      <c r="F18" s="26">
        <f t="shared" si="0"/>
        <v>1595</v>
      </c>
      <c r="G18" s="26">
        <f t="shared" si="1"/>
        <v>969</v>
      </c>
      <c r="H18" s="26">
        <f t="shared" si="2"/>
        <v>626</v>
      </c>
      <c r="I18" s="26">
        <v>29</v>
      </c>
      <c r="J18" s="26">
        <v>3</v>
      </c>
      <c r="K18" s="26">
        <v>0</v>
      </c>
      <c r="L18" s="26">
        <v>0</v>
      </c>
      <c r="M18" s="26">
        <v>62</v>
      </c>
      <c r="N18" s="26">
        <v>2</v>
      </c>
      <c r="O18" s="26">
        <v>7</v>
      </c>
      <c r="P18" s="26">
        <v>0</v>
      </c>
      <c r="Q18" s="26">
        <v>0</v>
      </c>
      <c r="R18" s="26">
        <v>0</v>
      </c>
      <c r="S18" s="26">
        <v>851</v>
      </c>
      <c r="T18" s="26">
        <v>549</v>
      </c>
      <c r="U18" s="26">
        <v>0</v>
      </c>
      <c r="V18" s="26">
        <v>0</v>
      </c>
      <c r="W18" s="26">
        <v>33</v>
      </c>
      <c r="X18" s="26">
        <v>8</v>
      </c>
      <c r="Y18" s="26">
        <v>0</v>
      </c>
      <c r="Z18" s="26">
        <v>0</v>
      </c>
      <c r="AA18" s="26">
        <v>20</v>
      </c>
      <c r="AB18" s="26">
        <v>31</v>
      </c>
      <c r="AC18" s="26">
        <f t="shared" si="4"/>
        <v>413</v>
      </c>
      <c r="AD18" s="26">
        <f t="shared" si="10"/>
        <v>224</v>
      </c>
      <c r="AE18" s="26">
        <f t="shared" si="12"/>
        <v>189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1</v>
      </c>
      <c r="AM18" s="26">
        <v>0</v>
      </c>
      <c r="AN18" s="26">
        <v>0</v>
      </c>
      <c r="AO18" s="26">
        <v>0</v>
      </c>
      <c r="AP18" s="26">
        <v>13</v>
      </c>
      <c r="AQ18" s="26">
        <v>11</v>
      </c>
      <c r="AR18" s="26">
        <v>0</v>
      </c>
      <c r="AS18" s="26">
        <v>0</v>
      </c>
      <c r="AT18" s="26">
        <v>0</v>
      </c>
      <c r="AU18" s="26">
        <v>1</v>
      </c>
      <c r="AV18" s="26">
        <v>0</v>
      </c>
      <c r="AW18" s="26">
        <v>0</v>
      </c>
      <c r="AX18" s="26">
        <v>210</v>
      </c>
      <c r="AY18" s="26">
        <v>177</v>
      </c>
    </row>
    <row r="19" spans="1:51" s="27" customFormat="1" ht="27.95" customHeight="1" x14ac:dyDescent="0.15">
      <c r="C19" s="39"/>
      <c r="D19" s="28" t="s">
        <v>31</v>
      </c>
      <c r="E19" s="29"/>
      <c r="F19" s="30">
        <f t="shared" si="0"/>
        <v>82</v>
      </c>
      <c r="G19" s="30">
        <f t="shared" si="1"/>
        <v>57</v>
      </c>
      <c r="H19" s="30">
        <f t="shared" si="2"/>
        <v>25</v>
      </c>
      <c r="I19" s="30">
        <v>0</v>
      </c>
      <c r="J19" s="30">
        <v>0</v>
      </c>
      <c r="K19" s="30">
        <v>0</v>
      </c>
      <c r="L19" s="30">
        <v>0</v>
      </c>
      <c r="M19" s="30">
        <v>10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40</v>
      </c>
      <c r="T19" s="30">
        <v>18</v>
      </c>
      <c r="U19" s="30">
        <v>0</v>
      </c>
      <c r="V19" s="30">
        <v>0</v>
      </c>
      <c r="W19" s="30">
        <v>0</v>
      </c>
      <c r="X19" s="30">
        <v>2</v>
      </c>
      <c r="Y19" s="30">
        <v>0</v>
      </c>
      <c r="Z19" s="30">
        <v>0</v>
      </c>
      <c r="AA19" s="30">
        <v>7</v>
      </c>
      <c r="AB19" s="30">
        <v>5</v>
      </c>
      <c r="AC19" s="30">
        <f t="shared" si="4"/>
        <v>15</v>
      </c>
      <c r="AD19" s="30">
        <f t="shared" si="10"/>
        <v>11</v>
      </c>
      <c r="AE19" s="30">
        <f t="shared" si="12"/>
        <v>4</v>
      </c>
      <c r="AF19" s="30">
        <v>0</v>
      </c>
      <c r="AG19" s="30">
        <v>0</v>
      </c>
      <c r="AH19" s="30">
        <v>0</v>
      </c>
      <c r="AI19" s="30">
        <v>0</v>
      </c>
      <c r="AJ19" s="30">
        <v>1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2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10</v>
      </c>
      <c r="AY19" s="30">
        <v>2</v>
      </c>
    </row>
    <row r="20" spans="1:51" s="27" customFormat="1" ht="27.95" customHeight="1" x14ac:dyDescent="0.15">
      <c r="C20" s="27" t="s">
        <v>26</v>
      </c>
      <c r="D20" s="28" t="s">
        <v>30</v>
      </c>
      <c r="E20" s="29"/>
      <c r="F20" s="30">
        <f t="shared" si="0"/>
        <v>489</v>
      </c>
      <c r="G20" s="30">
        <f t="shared" si="1"/>
        <v>302</v>
      </c>
      <c r="H20" s="30">
        <f t="shared" si="2"/>
        <v>187</v>
      </c>
      <c r="I20" s="30">
        <v>10</v>
      </c>
      <c r="J20" s="30">
        <v>0</v>
      </c>
      <c r="K20" s="30">
        <v>1</v>
      </c>
      <c r="L20" s="30">
        <v>0</v>
      </c>
      <c r="M20" s="30">
        <v>17</v>
      </c>
      <c r="N20" s="30">
        <v>2</v>
      </c>
      <c r="O20" s="30">
        <v>0</v>
      </c>
      <c r="P20" s="30">
        <v>2</v>
      </c>
      <c r="Q20" s="30">
        <v>0</v>
      </c>
      <c r="R20" s="30">
        <v>0</v>
      </c>
      <c r="S20" s="30">
        <v>228</v>
      </c>
      <c r="T20" s="30">
        <v>125</v>
      </c>
      <c r="U20" s="30">
        <v>1</v>
      </c>
      <c r="V20" s="30">
        <v>10</v>
      </c>
      <c r="W20" s="30">
        <v>10</v>
      </c>
      <c r="X20" s="30">
        <v>0</v>
      </c>
      <c r="Y20" s="30">
        <v>0</v>
      </c>
      <c r="Z20" s="30">
        <v>0</v>
      </c>
      <c r="AA20" s="30">
        <v>45</v>
      </c>
      <c r="AB20" s="30">
        <v>38</v>
      </c>
      <c r="AC20" s="30">
        <f t="shared" si="4"/>
        <v>179</v>
      </c>
      <c r="AD20" s="30">
        <f t="shared" si="10"/>
        <v>105</v>
      </c>
      <c r="AE20" s="30">
        <f t="shared" si="12"/>
        <v>74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26</v>
      </c>
      <c r="AQ20" s="30">
        <v>17</v>
      </c>
      <c r="AR20" s="30">
        <v>0</v>
      </c>
      <c r="AS20" s="30">
        <v>0</v>
      </c>
      <c r="AT20" s="30">
        <v>1</v>
      </c>
      <c r="AU20" s="30">
        <v>0</v>
      </c>
      <c r="AV20" s="30">
        <v>0</v>
      </c>
      <c r="AW20" s="30">
        <v>0</v>
      </c>
      <c r="AX20" s="30">
        <v>79</v>
      </c>
      <c r="AY20" s="30">
        <v>56</v>
      </c>
    </row>
    <row r="21" spans="1:51" s="13" customFormat="1" ht="33" customHeight="1" x14ac:dyDescent="0.15">
      <c r="B21" s="38" t="s">
        <v>32</v>
      </c>
      <c r="C21" s="38"/>
      <c r="D21" s="38"/>
      <c r="E21" s="14"/>
      <c r="F21" s="15">
        <f t="shared" si="0"/>
        <v>757</v>
      </c>
      <c r="G21" s="15">
        <f t="shared" si="1"/>
        <v>261</v>
      </c>
      <c r="H21" s="15">
        <f t="shared" si="2"/>
        <v>496</v>
      </c>
      <c r="I21" s="15">
        <f t="shared" ref="I21:AB21" si="15">I22+I23</f>
        <v>6</v>
      </c>
      <c r="J21" s="15">
        <f t="shared" si="15"/>
        <v>2</v>
      </c>
      <c r="K21" s="15">
        <f t="shared" si="15"/>
        <v>0</v>
      </c>
      <c r="L21" s="15">
        <f t="shared" si="15"/>
        <v>0</v>
      </c>
      <c r="M21" s="15">
        <f t="shared" si="15"/>
        <v>9</v>
      </c>
      <c r="N21" s="15">
        <f t="shared" si="15"/>
        <v>6</v>
      </c>
      <c r="O21" s="15">
        <f t="shared" si="15"/>
        <v>1</v>
      </c>
      <c r="P21" s="15">
        <f t="shared" si="15"/>
        <v>0</v>
      </c>
      <c r="Q21" s="15">
        <f t="shared" si="15"/>
        <v>0</v>
      </c>
      <c r="R21" s="15">
        <f t="shared" si="15"/>
        <v>1</v>
      </c>
      <c r="S21" s="15">
        <f t="shared" si="15"/>
        <v>209</v>
      </c>
      <c r="T21" s="15">
        <f t="shared" si="15"/>
        <v>402</v>
      </c>
      <c r="U21" s="15">
        <f t="shared" si="15"/>
        <v>0</v>
      </c>
      <c r="V21" s="15">
        <f t="shared" si="15"/>
        <v>0</v>
      </c>
      <c r="W21" s="15">
        <f t="shared" si="15"/>
        <v>9</v>
      </c>
      <c r="X21" s="15">
        <f t="shared" si="15"/>
        <v>2</v>
      </c>
      <c r="Y21" s="15">
        <f t="shared" si="15"/>
        <v>0</v>
      </c>
      <c r="Z21" s="15">
        <f t="shared" si="15"/>
        <v>3</v>
      </c>
      <c r="AA21" s="15">
        <f t="shared" si="15"/>
        <v>36</v>
      </c>
      <c r="AB21" s="15">
        <f t="shared" si="15"/>
        <v>71</v>
      </c>
      <c r="AC21" s="15">
        <f t="shared" si="4"/>
        <v>21</v>
      </c>
      <c r="AD21" s="15">
        <f t="shared" si="10"/>
        <v>4</v>
      </c>
      <c r="AE21" s="15">
        <f t="shared" si="12"/>
        <v>17</v>
      </c>
      <c r="AF21" s="15">
        <f t="shared" ref="AF21:AY21" si="16">AF22+AF23</f>
        <v>1</v>
      </c>
      <c r="AG21" s="15">
        <f t="shared" si="16"/>
        <v>0</v>
      </c>
      <c r="AH21" s="15">
        <f t="shared" si="16"/>
        <v>0</v>
      </c>
      <c r="AI21" s="15">
        <f t="shared" si="16"/>
        <v>0</v>
      </c>
      <c r="AJ21" s="15">
        <f t="shared" si="16"/>
        <v>0</v>
      </c>
      <c r="AK21" s="15">
        <f t="shared" si="16"/>
        <v>0</v>
      </c>
      <c r="AL21" s="15">
        <f t="shared" si="16"/>
        <v>0</v>
      </c>
      <c r="AM21" s="15">
        <f t="shared" si="16"/>
        <v>0</v>
      </c>
      <c r="AN21" s="15">
        <f>AN22+AN23</f>
        <v>0</v>
      </c>
      <c r="AO21" s="15">
        <f>AO22+AO23</f>
        <v>0</v>
      </c>
      <c r="AP21" s="15">
        <f t="shared" si="16"/>
        <v>0</v>
      </c>
      <c r="AQ21" s="15">
        <f t="shared" si="16"/>
        <v>1</v>
      </c>
      <c r="AR21" s="15">
        <f t="shared" si="16"/>
        <v>0</v>
      </c>
      <c r="AS21" s="15">
        <f t="shared" si="16"/>
        <v>0</v>
      </c>
      <c r="AT21" s="15">
        <f t="shared" si="16"/>
        <v>1</v>
      </c>
      <c r="AU21" s="15">
        <f t="shared" si="16"/>
        <v>0</v>
      </c>
      <c r="AV21" s="15">
        <f t="shared" si="16"/>
        <v>0</v>
      </c>
      <c r="AW21" s="15">
        <f t="shared" si="16"/>
        <v>1</v>
      </c>
      <c r="AX21" s="15">
        <f t="shared" si="16"/>
        <v>3</v>
      </c>
      <c r="AY21" s="15">
        <f t="shared" si="16"/>
        <v>14</v>
      </c>
    </row>
    <row r="22" spans="1:51" s="16" customFormat="1" ht="27.95" customHeight="1" x14ac:dyDescent="0.15">
      <c r="D22" s="17" t="s">
        <v>24</v>
      </c>
      <c r="E22" s="18"/>
      <c r="F22" s="19">
        <f t="shared" si="0"/>
        <v>29</v>
      </c>
      <c r="G22" s="19">
        <f t="shared" si="1"/>
        <v>12</v>
      </c>
      <c r="H22" s="19">
        <f t="shared" si="2"/>
        <v>17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1</v>
      </c>
      <c r="O22" s="19">
        <v>1</v>
      </c>
      <c r="P22" s="19">
        <v>0</v>
      </c>
      <c r="Q22" s="19">
        <v>0</v>
      </c>
      <c r="R22" s="19">
        <v>1</v>
      </c>
      <c r="S22" s="19">
        <v>11</v>
      </c>
      <c r="T22" s="19">
        <v>14</v>
      </c>
      <c r="U22" s="19">
        <v>0</v>
      </c>
      <c r="V22" s="19">
        <v>0</v>
      </c>
      <c r="W22" s="19">
        <v>1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f t="shared" si="4"/>
        <v>3</v>
      </c>
      <c r="AD22" s="19">
        <f>AF22+AJ22+AL22+AN22+AP22+AR22+AV22+AX22+AH22</f>
        <v>2</v>
      </c>
      <c r="AE22" s="19">
        <f>AG22+AK22+AM22+AQ22+AS22+AT22+AU22+AW22+AY22+AI22</f>
        <v>1</v>
      </c>
      <c r="AF22" s="19">
        <v>1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1</v>
      </c>
      <c r="AY22" s="19">
        <v>1</v>
      </c>
    </row>
    <row r="23" spans="1:51" s="2" customFormat="1" ht="27.95" customHeight="1" x14ac:dyDescent="0.15">
      <c r="D23" s="20" t="s">
        <v>25</v>
      </c>
      <c r="E23" s="21"/>
      <c r="F23" s="22">
        <f t="shared" si="0"/>
        <v>728</v>
      </c>
      <c r="G23" s="22">
        <f t="shared" si="1"/>
        <v>249</v>
      </c>
      <c r="H23" s="22">
        <f t="shared" si="2"/>
        <v>479</v>
      </c>
      <c r="I23" s="22">
        <v>6</v>
      </c>
      <c r="J23" s="22">
        <v>2</v>
      </c>
      <c r="K23" s="22">
        <v>0</v>
      </c>
      <c r="L23" s="22">
        <v>0</v>
      </c>
      <c r="M23" s="22">
        <v>9</v>
      </c>
      <c r="N23" s="22">
        <v>5</v>
      </c>
      <c r="O23" s="22">
        <v>0</v>
      </c>
      <c r="P23" s="22">
        <v>0</v>
      </c>
      <c r="Q23" s="22">
        <v>0</v>
      </c>
      <c r="R23" s="22">
        <v>0</v>
      </c>
      <c r="S23" s="22">
        <v>198</v>
      </c>
      <c r="T23" s="22">
        <v>388</v>
      </c>
      <c r="U23" s="22">
        <v>0</v>
      </c>
      <c r="V23" s="22">
        <v>0</v>
      </c>
      <c r="W23" s="22">
        <v>8</v>
      </c>
      <c r="X23" s="22">
        <v>2</v>
      </c>
      <c r="Y23" s="22">
        <v>0</v>
      </c>
      <c r="Z23" s="22">
        <v>3</v>
      </c>
      <c r="AA23" s="22">
        <v>36</v>
      </c>
      <c r="AB23" s="22">
        <v>71</v>
      </c>
      <c r="AC23" s="22">
        <f t="shared" si="4"/>
        <v>18</v>
      </c>
      <c r="AD23" s="22">
        <f t="shared" si="10"/>
        <v>2</v>
      </c>
      <c r="AE23" s="22">
        <f t="shared" si="12"/>
        <v>16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1</v>
      </c>
      <c r="AR23" s="22">
        <v>0</v>
      </c>
      <c r="AS23" s="22">
        <v>0</v>
      </c>
      <c r="AT23" s="22">
        <v>1</v>
      </c>
      <c r="AU23" s="22">
        <v>0</v>
      </c>
      <c r="AV23" s="22">
        <v>0</v>
      </c>
      <c r="AW23" s="22">
        <v>1</v>
      </c>
      <c r="AX23" s="22">
        <v>2</v>
      </c>
      <c r="AY23" s="22">
        <v>13</v>
      </c>
    </row>
    <row r="24" spans="1:51" s="13" customFormat="1" ht="33" customHeight="1" x14ac:dyDescent="0.15">
      <c r="B24" s="38" t="s">
        <v>33</v>
      </c>
      <c r="C24" s="38"/>
      <c r="D24" s="38"/>
      <c r="E24" s="14"/>
      <c r="F24" s="15">
        <f t="shared" si="0"/>
        <v>372</v>
      </c>
      <c r="G24" s="15">
        <f>G25+G26</f>
        <v>152</v>
      </c>
      <c r="H24" s="15">
        <f>H25+H26</f>
        <v>220</v>
      </c>
      <c r="I24" s="15" t="s">
        <v>34</v>
      </c>
      <c r="J24" s="15" t="s">
        <v>34</v>
      </c>
      <c r="K24" s="15" t="s">
        <v>34</v>
      </c>
      <c r="L24" s="15" t="s">
        <v>34</v>
      </c>
      <c r="M24" s="15" t="s">
        <v>34</v>
      </c>
      <c r="N24" s="15" t="s">
        <v>34</v>
      </c>
      <c r="O24" s="15" t="s">
        <v>34</v>
      </c>
      <c r="P24" s="15" t="s">
        <v>34</v>
      </c>
      <c r="Q24" s="15" t="s">
        <v>34</v>
      </c>
      <c r="R24" s="15" t="s">
        <v>34</v>
      </c>
      <c r="S24" s="15" t="s">
        <v>34</v>
      </c>
      <c r="T24" s="15" t="s">
        <v>34</v>
      </c>
      <c r="U24" s="15" t="s">
        <v>34</v>
      </c>
      <c r="V24" s="15" t="s">
        <v>34</v>
      </c>
      <c r="W24" s="15" t="s">
        <v>34</v>
      </c>
      <c r="X24" s="15" t="s">
        <v>34</v>
      </c>
      <c r="Y24" s="15" t="s">
        <v>34</v>
      </c>
      <c r="Z24" s="15" t="s">
        <v>34</v>
      </c>
      <c r="AA24" s="15" t="s">
        <v>34</v>
      </c>
      <c r="AB24" s="15" t="s">
        <v>34</v>
      </c>
      <c r="AC24" s="15">
        <f t="shared" si="4"/>
        <v>925</v>
      </c>
      <c r="AD24" s="15">
        <f>AD25+AD26</f>
        <v>570</v>
      </c>
      <c r="AE24" s="15">
        <f>AE25+AE26</f>
        <v>355</v>
      </c>
      <c r="AF24" s="15" t="s">
        <v>34</v>
      </c>
      <c r="AG24" s="15" t="s">
        <v>34</v>
      </c>
      <c r="AH24" s="15" t="s">
        <v>34</v>
      </c>
      <c r="AI24" s="15" t="s">
        <v>34</v>
      </c>
      <c r="AJ24" s="15" t="s">
        <v>34</v>
      </c>
      <c r="AK24" s="15" t="s">
        <v>34</v>
      </c>
      <c r="AL24" s="15" t="s">
        <v>34</v>
      </c>
      <c r="AM24" s="15" t="s">
        <v>34</v>
      </c>
      <c r="AN24" s="15" t="s">
        <v>34</v>
      </c>
      <c r="AO24" s="15" t="s">
        <v>34</v>
      </c>
      <c r="AP24" s="15" t="s">
        <v>34</v>
      </c>
      <c r="AQ24" s="15" t="s">
        <v>34</v>
      </c>
      <c r="AR24" s="15" t="s">
        <v>34</v>
      </c>
      <c r="AS24" s="15" t="s">
        <v>34</v>
      </c>
      <c r="AT24" s="15" t="s">
        <v>34</v>
      </c>
      <c r="AU24" s="15" t="s">
        <v>34</v>
      </c>
      <c r="AV24" s="15" t="s">
        <v>34</v>
      </c>
      <c r="AW24" s="15" t="s">
        <v>34</v>
      </c>
      <c r="AX24" s="15" t="s">
        <v>34</v>
      </c>
      <c r="AY24" s="15" t="s">
        <v>34</v>
      </c>
    </row>
    <row r="25" spans="1:51" s="2" customFormat="1" ht="27.95" customHeight="1" x14ac:dyDescent="0.15">
      <c r="B25" s="20"/>
      <c r="C25" s="20"/>
      <c r="D25" s="20" t="s">
        <v>25</v>
      </c>
      <c r="E25" s="21"/>
      <c r="F25" s="22">
        <f t="shared" si="0"/>
        <v>13</v>
      </c>
      <c r="G25" s="22">
        <v>12</v>
      </c>
      <c r="H25" s="22">
        <v>1</v>
      </c>
      <c r="I25" s="22" t="s">
        <v>34</v>
      </c>
      <c r="J25" s="22" t="s">
        <v>34</v>
      </c>
      <c r="K25" s="22" t="s">
        <v>34</v>
      </c>
      <c r="L25" s="22" t="s">
        <v>34</v>
      </c>
      <c r="M25" s="22" t="s">
        <v>34</v>
      </c>
      <c r="N25" s="22" t="s">
        <v>34</v>
      </c>
      <c r="O25" s="22" t="s">
        <v>34</v>
      </c>
      <c r="P25" s="22" t="s">
        <v>34</v>
      </c>
      <c r="Q25" s="22" t="s">
        <v>34</v>
      </c>
      <c r="R25" s="22" t="s">
        <v>34</v>
      </c>
      <c r="S25" s="22" t="s">
        <v>34</v>
      </c>
      <c r="T25" s="22" t="s">
        <v>34</v>
      </c>
      <c r="U25" s="22" t="s">
        <v>34</v>
      </c>
      <c r="V25" s="22" t="s">
        <v>34</v>
      </c>
      <c r="W25" s="22" t="s">
        <v>34</v>
      </c>
      <c r="X25" s="22" t="s">
        <v>34</v>
      </c>
      <c r="Y25" s="22" t="s">
        <v>34</v>
      </c>
      <c r="Z25" s="22" t="s">
        <v>34</v>
      </c>
      <c r="AA25" s="22" t="s">
        <v>34</v>
      </c>
      <c r="AB25" s="22" t="s">
        <v>34</v>
      </c>
      <c r="AC25" s="22">
        <f t="shared" si="4"/>
        <v>2</v>
      </c>
      <c r="AD25" s="22">
        <v>1</v>
      </c>
      <c r="AE25" s="22">
        <v>1</v>
      </c>
      <c r="AF25" s="22" t="s">
        <v>34</v>
      </c>
      <c r="AG25" s="22" t="s">
        <v>34</v>
      </c>
      <c r="AH25" s="22" t="s">
        <v>34</v>
      </c>
      <c r="AI25" s="22" t="s">
        <v>34</v>
      </c>
      <c r="AJ25" s="22" t="s">
        <v>34</v>
      </c>
      <c r="AK25" s="22" t="s">
        <v>34</v>
      </c>
      <c r="AL25" s="22" t="s">
        <v>34</v>
      </c>
      <c r="AM25" s="22" t="s">
        <v>34</v>
      </c>
      <c r="AN25" s="15" t="s">
        <v>34</v>
      </c>
      <c r="AO25" s="15" t="s">
        <v>34</v>
      </c>
      <c r="AP25" s="22" t="s">
        <v>34</v>
      </c>
      <c r="AQ25" s="22" t="s">
        <v>34</v>
      </c>
      <c r="AR25" s="22" t="s">
        <v>34</v>
      </c>
      <c r="AS25" s="22" t="s">
        <v>34</v>
      </c>
      <c r="AT25" s="22" t="s">
        <v>34</v>
      </c>
      <c r="AU25" s="22" t="s">
        <v>34</v>
      </c>
      <c r="AV25" s="22" t="s">
        <v>34</v>
      </c>
      <c r="AW25" s="22" t="s">
        <v>34</v>
      </c>
      <c r="AX25" s="22" t="s">
        <v>34</v>
      </c>
      <c r="AY25" s="22" t="s">
        <v>34</v>
      </c>
    </row>
    <row r="26" spans="1:51" s="2" customFormat="1" ht="27.95" customHeight="1" x14ac:dyDescent="0.15">
      <c r="D26" s="20" t="s">
        <v>26</v>
      </c>
      <c r="E26" s="21"/>
      <c r="F26" s="22">
        <f t="shared" si="0"/>
        <v>359</v>
      </c>
      <c r="G26" s="22">
        <v>140</v>
      </c>
      <c r="H26" s="22">
        <v>219</v>
      </c>
      <c r="I26" s="22" t="s">
        <v>34</v>
      </c>
      <c r="J26" s="22" t="s">
        <v>34</v>
      </c>
      <c r="K26" s="22" t="s">
        <v>34</v>
      </c>
      <c r="L26" s="22" t="s">
        <v>34</v>
      </c>
      <c r="M26" s="22" t="s">
        <v>34</v>
      </c>
      <c r="N26" s="22" t="s">
        <v>34</v>
      </c>
      <c r="O26" s="22" t="s">
        <v>34</v>
      </c>
      <c r="P26" s="22" t="s">
        <v>34</v>
      </c>
      <c r="Q26" s="22" t="s">
        <v>34</v>
      </c>
      <c r="R26" s="22" t="s">
        <v>34</v>
      </c>
      <c r="S26" s="22" t="s">
        <v>34</v>
      </c>
      <c r="T26" s="22" t="s">
        <v>34</v>
      </c>
      <c r="U26" s="22" t="s">
        <v>34</v>
      </c>
      <c r="V26" s="22" t="s">
        <v>34</v>
      </c>
      <c r="W26" s="22" t="s">
        <v>34</v>
      </c>
      <c r="X26" s="22" t="s">
        <v>34</v>
      </c>
      <c r="Y26" s="22" t="s">
        <v>34</v>
      </c>
      <c r="Z26" s="22" t="s">
        <v>34</v>
      </c>
      <c r="AA26" s="22" t="s">
        <v>34</v>
      </c>
      <c r="AB26" s="22" t="s">
        <v>34</v>
      </c>
      <c r="AC26" s="22">
        <f t="shared" si="4"/>
        <v>923</v>
      </c>
      <c r="AD26" s="22">
        <v>569</v>
      </c>
      <c r="AE26" s="22">
        <v>354</v>
      </c>
      <c r="AF26" s="22" t="s">
        <v>34</v>
      </c>
      <c r="AG26" s="22" t="s">
        <v>34</v>
      </c>
      <c r="AH26" s="22" t="s">
        <v>34</v>
      </c>
      <c r="AI26" s="22" t="s">
        <v>34</v>
      </c>
      <c r="AJ26" s="22" t="s">
        <v>34</v>
      </c>
      <c r="AK26" s="22" t="s">
        <v>34</v>
      </c>
      <c r="AL26" s="22" t="s">
        <v>34</v>
      </c>
      <c r="AM26" s="22" t="s">
        <v>34</v>
      </c>
      <c r="AN26" s="15" t="s">
        <v>34</v>
      </c>
      <c r="AO26" s="15" t="s">
        <v>34</v>
      </c>
      <c r="AP26" s="22" t="s">
        <v>34</v>
      </c>
      <c r="AQ26" s="22" t="s">
        <v>34</v>
      </c>
      <c r="AR26" s="22" t="s">
        <v>34</v>
      </c>
      <c r="AS26" s="22" t="s">
        <v>34</v>
      </c>
      <c r="AT26" s="22" t="s">
        <v>34</v>
      </c>
      <c r="AU26" s="22" t="s">
        <v>34</v>
      </c>
      <c r="AV26" s="22" t="s">
        <v>34</v>
      </c>
      <c r="AW26" s="22" t="s">
        <v>34</v>
      </c>
      <c r="AX26" s="22" t="s">
        <v>34</v>
      </c>
      <c r="AY26" s="22" t="s">
        <v>34</v>
      </c>
    </row>
    <row r="27" spans="1:51" s="13" customFormat="1" ht="33" customHeight="1" x14ac:dyDescent="0.15">
      <c r="B27" s="38" t="s">
        <v>35</v>
      </c>
      <c r="C27" s="38"/>
      <c r="D27" s="38"/>
      <c r="E27" s="14"/>
      <c r="F27" s="15">
        <f t="shared" si="0"/>
        <v>30</v>
      </c>
      <c r="G27" s="15">
        <f>G28</f>
        <v>2</v>
      </c>
      <c r="H27" s="15">
        <f>H28</f>
        <v>28</v>
      </c>
      <c r="I27" s="15" t="s">
        <v>34</v>
      </c>
      <c r="J27" s="15" t="s">
        <v>34</v>
      </c>
      <c r="K27" s="15" t="s">
        <v>34</v>
      </c>
      <c r="L27" s="15" t="s">
        <v>34</v>
      </c>
      <c r="M27" s="15" t="s">
        <v>34</v>
      </c>
      <c r="N27" s="15" t="s">
        <v>34</v>
      </c>
      <c r="O27" s="15" t="s">
        <v>34</v>
      </c>
      <c r="P27" s="15" t="s">
        <v>34</v>
      </c>
      <c r="Q27" s="15" t="s">
        <v>34</v>
      </c>
      <c r="R27" s="15" t="s">
        <v>34</v>
      </c>
      <c r="S27" s="15" t="s">
        <v>34</v>
      </c>
      <c r="T27" s="15" t="s">
        <v>34</v>
      </c>
      <c r="U27" s="15" t="s">
        <v>34</v>
      </c>
      <c r="V27" s="15" t="s">
        <v>34</v>
      </c>
      <c r="W27" s="15" t="s">
        <v>34</v>
      </c>
      <c r="X27" s="15" t="s">
        <v>34</v>
      </c>
      <c r="Y27" s="15" t="s">
        <v>34</v>
      </c>
      <c r="Z27" s="15" t="s">
        <v>34</v>
      </c>
      <c r="AA27" s="15" t="s">
        <v>34</v>
      </c>
      <c r="AB27" s="15" t="s">
        <v>34</v>
      </c>
      <c r="AC27" s="15">
        <f t="shared" si="4"/>
        <v>255</v>
      </c>
      <c r="AD27" s="15">
        <f>AD28</f>
        <v>141</v>
      </c>
      <c r="AE27" s="15">
        <f>AE28</f>
        <v>114</v>
      </c>
      <c r="AF27" s="15" t="s">
        <v>34</v>
      </c>
      <c r="AG27" s="15" t="s">
        <v>34</v>
      </c>
      <c r="AH27" s="15" t="s">
        <v>34</v>
      </c>
      <c r="AI27" s="15" t="s">
        <v>34</v>
      </c>
      <c r="AJ27" s="15" t="s">
        <v>34</v>
      </c>
      <c r="AK27" s="15" t="s">
        <v>34</v>
      </c>
      <c r="AL27" s="15" t="s">
        <v>34</v>
      </c>
      <c r="AM27" s="15" t="s">
        <v>34</v>
      </c>
      <c r="AN27" s="15" t="s">
        <v>34</v>
      </c>
      <c r="AO27" s="15" t="s">
        <v>34</v>
      </c>
      <c r="AP27" s="15" t="s">
        <v>34</v>
      </c>
      <c r="AQ27" s="15" t="s">
        <v>34</v>
      </c>
      <c r="AR27" s="15" t="s">
        <v>34</v>
      </c>
      <c r="AS27" s="15" t="s">
        <v>34</v>
      </c>
      <c r="AT27" s="15" t="s">
        <v>34</v>
      </c>
      <c r="AU27" s="15" t="s">
        <v>34</v>
      </c>
      <c r="AV27" s="15" t="s">
        <v>34</v>
      </c>
      <c r="AW27" s="15" t="s">
        <v>34</v>
      </c>
      <c r="AX27" s="15" t="s">
        <v>34</v>
      </c>
      <c r="AY27" s="15" t="s">
        <v>34</v>
      </c>
    </row>
    <row r="28" spans="1:51" s="2" customFormat="1" ht="27.95" customHeight="1" thickBot="1" x14ac:dyDescent="0.2">
      <c r="A28" s="31"/>
      <c r="B28" s="31"/>
      <c r="C28" s="31"/>
      <c r="D28" s="32" t="s">
        <v>26</v>
      </c>
      <c r="E28" s="33"/>
      <c r="F28" s="34">
        <f t="shared" si="0"/>
        <v>30</v>
      </c>
      <c r="G28" s="34">
        <v>2</v>
      </c>
      <c r="H28" s="34">
        <v>28</v>
      </c>
      <c r="I28" s="34" t="s">
        <v>34</v>
      </c>
      <c r="J28" s="34" t="s">
        <v>34</v>
      </c>
      <c r="K28" s="34" t="s">
        <v>34</v>
      </c>
      <c r="L28" s="34" t="s">
        <v>34</v>
      </c>
      <c r="M28" s="34" t="s">
        <v>34</v>
      </c>
      <c r="N28" s="34" t="s">
        <v>34</v>
      </c>
      <c r="O28" s="34" t="s">
        <v>34</v>
      </c>
      <c r="P28" s="34" t="s">
        <v>34</v>
      </c>
      <c r="Q28" s="34" t="s">
        <v>34</v>
      </c>
      <c r="R28" s="34" t="s">
        <v>34</v>
      </c>
      <c r="S28" s="34" t="s">
        <v>34</v>
      </c>
      <c r="T28" s="34" t="s">
        <v>34</v>
      </c>
      <c r="U28" s="34" t="s">
        <v>34</v>
      </c>
      <c r="V28" s="34" t="s">
        <v>34</v>
      </c>
      <c r="W28" s="34" t="s">
        <v>34</v>
      </c>
      <c r="X28" s="34" t="s">
        <v>34</v>
      </c>
      <c r="Y28" s="34" t="s">
        <v>34</v>
      </c>
      <c r="Z28" s="34" t="s">
        <v>34</v>
      </c>
      <c r="AA28" s="34" t="s">
        <v>34</v>
      </c>
      <c r="AB28" s="34" t="s">
        <v>34</v>
      </c>
      <c r="AC28" s="34">
        <f t="shared" si="4"/>
        <v>255</v>
      </c>
      <c r="AD28" s="34">
        <v>141</v>
      </c>
      <c r="AE28" s="34">
        <v>114</v>
      </c>
      <c r="AF28" s="34" t="s">
        <v>34</v>
      </c>
      <c r="AG28" s="34" t="s">
        <v>34</v>
      </c>
      <c r="AH28" s="34" t="s">
        <v>34</v>
      </c>
      <c r="AI28" s="34" t="s">
        <v>34</v>
      </c>
      <c r="AJ28" s="34" t="s">
        <v>34</v>
      </c>
      <c r="AK28" s="34" t="s">
        <v>34</v>
      </c>
      <c r="AL28" s="34" t="s">
        <v>34</v>
      </c>
      <c r="AM28" s="34" t="s">
        <v>34</v>
      </c>
      <c r="AN28" s="35" t="s">
        <v>34</v>
      </c>
      <c r="AO28" s="35" t="s">
        <v>34</v>
      </c>
      <c r="AP28" s="34" t="s">
        <v>34</v>
      </c>
      <c r="AQ28" s="34" t="s">
        <v>34</v>
      </c>
      <c r="AR28" s="34" t="s">
        <v>34</v>
      </c>
      <c r="AS28" s="34" t="s">
        <v>34</v>
      </c>
      <c r="AT28" s="34" t="s">
        <v>34</v>
      </c>
      <c r="AU28" s="34" t="s">
        <v>34</v>
      </c>
      <c r="AV28" s="34" t="s">
        <v>34</v>
      </c>
      <c r="AW28" s="34" t="s">
        <v>34</v>
      </c>
      <c r="AX28" s="34" t="s">
        <v>34</v>
      </c>
      <c r="AY28" s="34" t="s">
        <v>34</v>
      </c>
    </row>
    <row r="29" spans="1:51" x14ac:dyDescent="0.15"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</row>
  </sheetData>
  <mergeCells count="29">
    <mergeCell ref="B13:D13"/>
    <mergeCell ref="AF4:AG4"/>
    <mergeCell ref="AH4:AI4"/>
    <mergeCell ref="AJ4:AK4"/>
    <mergeCell ref="AL4:AM4"/>
    <mergeCell ref="Q4:R4"/>
    <mergeCell ref="S4:T4"/>
    <mergeCell ref="U4:V4"/>
    <mergeCell ref="Y4:Z4"/>
    <mergeCell ref="AA4:AB4"/>
    <mergeCell ref="AC4:AE4"/>
    <mergeCell ref="A3:E5"/>
    <mergeCell ref="F4:H4"/>
    <mergeCell ref="I4:J4"/>
    <mergeCell ref="K4:L4"/>
    <mergeCell ref="M4:N4"/>
    <mergeCell ref="AR4:AS4"/>
    <mergeCell ref="AV4:AW4"/>
    <mergeCell ref="AX4:AY4"/>
    <mergeCell ref="B6:D6"/>
    <mergeCell ref="B10:D10"/>
    <mergeCell ref="AN4:AO4"/>
    <mergeCell ref="AP4:AQ4"/>
    <mergeCell ref="O4:P4"/>
    <mergeCell ref="B17:D17"/>
    <mergeCell ref="C18:C19"/>
    <mergeCell ref="B21:D21"/>
    <mergeCell ref="B24:D24"/>
    <mergeCell ref="B27:D27"/>
  </mergeCells>
  <phoneticPr fontId="3"/>
  <printOptions horizontalCentered="1"/>
  <pageMargins left="0.59055118110236227" right="0.59055118110236227" top="0.78740157480314965" bottom="0.78740157480314965" header="0.51181102362204722" footer="0.59055118110236227"/>
  <pageSetup paperSize="9" scale="89" firstPageNumber="66" orientation="portrait" useFirstPageNumber="1" r:id="rId1"/>
  <headerFooter alignWithMargins="0">
    <oddFooter>&amp;C&amp;10－ &amp;P －</oddFooter>
  </headerFooter>
  <colBreaks count="1" manualBreakCount="1">
    <brk id="26" max="2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12 </vt:lpstr>
      <vt:lpstr>'12 '!_12表の1</vt:lpstr>
      <vt:lpstr>'12 '!_12表の2</vt:lpstr>
      <vt:lpstr>'12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C14-1158</dc:creator>
  <cp:lastModifiedBy>C14-1158</cp:lastModifiedBy>
  <dcterms:created xsi:type="dcterms:W3CDTF">2015-01-28T00:54:34Z</dcterms:created>
  <dcterms:modified xsi:type="dcterms:W3CDTF">2015-02-26T06:23:19Z</dcterms:modified>
</cp:coreProperties>
</file>