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ホームページ\Homepage\☆新HP用データ（toukei）\jinko\p_census\17\jugyo_1\"/>
    </mc:Choice>
  </mc:AlternateContent>
  <bookViews>
    <workbookView xWindow="480" yWindow="45" windowWidth="13875" windowHeight="7545"/>
  </bookViews>
  <sheets>
    <sheet name="表３" sheetId="1" r:id="rId1"/>
  </sheets>
  <definedNames>
    <definedName name="_xlnm.Print_Area" localSheetId="0">表３!$A$1:$I$50</definedName>
  </definedNames>
  <calcPr calcId="152511"/>
</workbook>
</file>

<file path=xl/calcChain.xml><?xml version="1.0" encoding="utf-8"?>
<calcChain xmlns="http://schemas.openxmlformats.org/spreadsheetml/2006/main">
  <c r="D5" i="1" l="1"/>
  <c r="E5" i="1"/>
  <c r="F5" i="1"/>
  <c r="G5" i="1"/>
  <c r="H5" i="1"/>
  <c r="I5" i="1"/>
  <c r="M5" i="1"/>
  <c r="J6" i="1"/>
  <c r="D6" i="1" s="1"/>
  <c r="K6" i="1"/>
  <c r="E6" i="1" s="1"/>
  <c r="L6" i="1"/>
  <c r="F6" i="1" s="1"/>
  <c r="N6" i="1"/>
  <c r="M6" i="1" s="1"/>
  <c r="G6" i="1" s="1"/>
  <c r="O6" i="1"/>
  <c r="I6" i="1" s="1"/>
  <c r="D7" i="1"/>
  <c r="E7" i="1"/>
  <c r="F7" i="1"/>
  <c r="H7" i="1"/>
  <c r="I7" i="1"/>
  <c r="M7" i="1"/>
  <c r="G7" i="1" s="1"/>
  <c r="D8" i="1"/>
  <c r="E8" i="1"/>
  <c r="F8" i="1"/>
  <c r="H8" i="1"/>
  <c r="M8" i="1"/>
  <c r="G8" i="1" s="1"/>
  <c r="D9" i="1"/>
  <c r="E9" i="1"/>
  <c r="F9" i="1"/>
  <c r="G9" i="1"/>
  <c r="H9" i="1"/>
  <c r="I9" i="1"/>
  <c r="M9" i="1"/>
  <c r="J10" i="1"/>
  <c r="D10" i="1" s="1"/>
  <c r="K10" i="1"/>
  <c r="E10" i="1" s="1"/>
  <c r="L10" i="1"/>
  <c r="F10" i="1" s="1"/>
  <c r="N10" i="1"/>
  <c r="M10" i="1" s="1"/>
  <c r="G10" i="1" s="1"/>
  <c r="O10" i="1"/>
  <c r="I10" i="1" s="1"/>
  <c r="D11" i="1"/>
  <c r="E11" i="1"/>
  <c r="F11" i="1"/>
  <c r="H11" i="1"/>
  <c r="I11" i="1"/>
  <c r="M11" i="1"/>
  <c r="G11" i="1" s="1"/>
  <c r="D12" i="1"/>
  <c r="E12" i="1"/>
  <c r="F12" i="1"/>
  <c r="G12" i="1"/>
  <c r="H12" i="1"/>
  <c r="I12" i="1"/>
  <c r="M12" i="1"/>
  <c r="D13" i="1"/>
  <c r="E13" i="1"/>
  <c r="F13" i="1"/>
  <c r="H13" i="1"/>
  <c r="I13" i="1"/>
  <c r="M13" i="1"/>
  <c r="G13" i="1" s="1"/>
  <c r="J14" i="1"/>
  <c r="D14" i="1" s="1"/>
  <c r="K14" i="1"/>
  <c r="E14" i="1" s="1"/>
  <c r="L14" i="1"/>
  <c r="F14" i="1" s="1"/>
  <c r="N14" i="1"/>
  <c r="H14" i="1" s="1"/>
  <c r="O14" i="1"/>
  <c r="I14" i="1" s="1"/>
  <c r="D15" i="1"/>
  <c r="F15" i="1"/>
  <c r="H15" i="1"/>
  <c r="I15" i="1"/>
  <c r="M15" i="1"/>
  <c r="G15" i="1" s="1"/>
  <c r="D16" i="1"/>
  <c r="E16" i="1"/>
  <c r="F16" i="1"/>
  <c r="G16" i="1"/>
  <c r="H16" i="1"/>
  <c r="I16" i="1"/>
  <c r="M16" i="1"/>
  <c r="D17" i="1"/>
  <c r="E17" i="1"/>
  <c r="F17" i="1"/>
  <c r="H17" i="1"/>
  <c r="I17" i="1"/>
  <c r="M17" i="1"/>
  <c r="G17" i="1" s="1"/>
  <c r="D18" i="1"/>
  <c r="E18" i="1"/>
  <c r="F18" i="1"/>
  <c r="G18" i="1"/>
  <c r="H18" i="1"/>
  <c r="I18" i="1"/>
  <c r="M18" i="1"/>
  <c r="D19" i="1"/>
  <c r="E19" i="1"/>
  <c r="F19" i="1"/>
  <c r="H19" i="1"/>
  <c r="I19" i="1"/>
  <c r="M19" i="1"/>
  <c r="G19" i="1" s="1"/>
  <c r="D20" i="1"/>
  <c r="E20" i="1"/>
  <c r="F20" i="1"/>
  <c r="G20" i="1"/>
  <c r="H20" i="1"/>
  <c r="I20" i="1"/>
  <c r="M20" i="1"/>
  <c r="D21" i="1"/>
  <c r="E21" i="1"/>
  <c r="F21" i="1"/>
  <c r="H21" i="1"/>
  <c r="I21" i="1"/>
  <c r="M21" i="1"/>
  <c r="G21" i="1" s="1"/>
  <c r="D22" i="1"/>
  <c r="E22" i="1"/>
  <c r="F22" i="1"/>
  <c r="G22" i="1"/>
  <c r="H22" i="1"/>
  <c r="I22" i="1"/>
  <c r="M22" i="1"/>
  <c r="D23" i="1"/>
  <c r="E23" i="1"/>
  <c r="F23" i="1"/>
  <c r="H23" i="1"/>
  <c r="I23" i="1"/>
  <c r="M23" i="1"/>
  <c r="G23" i="1" s="1"/>
  <c r="D24" i="1"/>
  <c r="E24" i="1"/>
  <c r="F24" i="1"/>
  <c r="G24" i="1"/>
  <c r="H24" i="1"/>
  <c r="I24" i="1"/>
  <c r="M24" i="1"/>
  <c r="D25" i="1"/>
  <c r="E25" i="1"/>
  <c r="F25" i="1"/>
  <c r="H25" i="1"/>
  <c r="I25" i="1"/>
  <c r="M25" i="1"/>
  <c r="G25" i="1" s="1"/>
  <c r="D26" i="1"/>
  <c r="E26" i="1"/>
  <c r="F26" i="1"/>
  <c r="G26" i="1"/>
  <c r="H26" i="1"/>
  <c r="I26" i="1"/>
  <c r="M26" i="1"/>
  <c r="D29" i="1"/>
  <c r="E29" i="1"/>
  <c r="F29" i="1"/>
  <c r="G29" i="1"/>
  <c r="H29" i="1"/>
  <c r="I29" i="1"/>
  <c r="D30" i="1"/>
  <c r="E30" i="1"/>
  <c r="F30" i="1"/>
  <c r="G30" i="1"/>
  <c r="H30" i="1"/>
  <c r="I30" i="1"/>
  <c r="D31" i="1"/>
  <c r="E31" i="1"/>
  <c r="F31" i="1"/>
  <c r="G31" i="1"/>
  <c r="H31" i="1"/>
  <c r="I31" i="1"/>
  <c r="D32" i="1"/>
  <c r="E32" i="1"/>
  <c r="F32" i="1"/>
  <c r="G32" i="1"/>
  <c r="H32" i="1"/>
  <c r="I32" i="1"/>
  <c r="D33" i="1"/>
  <c r="E33" i="1"/>
  <c r="F33" i="1"/>
  <c r="G33" i="1"/>
  <c r="H33" i="1"/>
  <c r="I33" i="1"/>
  <c r="D34" i="1"/>
  <c r="E34" i="1"/>
  <c r="F34" i="1"/>
  <c r="G34" i="1"/>
  <c r="H34" i="1"/>
  <c r="I34" i="1"/>
  <c r="D35" i="1"/>
  <c r="E35" i="1"/>
  <c r="F35" i="1"/>
  <c r="G35" i="1"/>
  <c r="H35" i="1"/>
  <c r="I35" i="1"/>
  <c r="D36" i="1"/>
  <c r="E36" i="1"/>
  <c r="F36" i="1"/>
  <c r="G36" i="1"/>
  <c r="H36" i="1"/>
  <c r="I36" i="1"/>
  <c r="D37" i="1"/>
  <c r="E37" i="1"/>
  <c r="F37" i="1"/>
  <c r="G37" i="1"/>
  <c r="H37" i="1"/>
  <c r="I37" i="1"/>
  <c r="D38" i="1"/>
  <c r="E38" i="1"/>
  <c r="F38" i="1"/>
  <c r="G38" i="1"/>
  <c r="H38" i="1"/>
  <c r="I38" i="1"/>
  <c r="D39" i="1"/>
  <c r="F39" i="1"/>
  <c r="G39" i="1"/>
  <c r="H39" i="1"/>
  <c r="I39" i="1"/>
  <c r="D40" i="1"/>
  <c r="E40" i="1"/>
  <c r="F40" i="1"/>
  <c r="G40" i="1"/>
  <c r="H40" i="1"/>
  <c r="I40" i="1"/>
  <c r="D41" i="1"/>
  <c r="E41" i="1"/>
  <c r="F41" i="1"/>
  <c r="G41" i="1"/>
  <c r="H41" i="1"/>
  <c r="I41" i="1"/>
  <c r="D42" i="1"/>
  <c r="E42" i="1"/>
  <c r="F42" i="1"/>
  <c r="G42" i="1"/>
  <c r="H42" i="1"/>
  <c r="I42" i="1"/>
  <c r="D43" i="1"/>
  <c r="E43" i="1"/>
  <c r="F43" i="1"/>
  <c r="G43" i="1"/>
  <c r="H43" i="1"/>
  <c r="I43" i="1"/>
  <c r="D44" i="1"/>
  <c r="E44" i="1"/>
  <c r="F44" i="1"/>
  <c r="G44" i="1"/>
  <c r="H44" i="1"/>
  <c r="I44" i="1"/>
  <c r="D45" i="1"/>
  <c r="E45" i="1"/>
  <c r="F45" i="1"/>
  <c r="G45" i="1"/>
  <c r="H45" i="1"/>
  <c r="I45" i="1"/>
  <c r="D46" i="1"/>
  <c r="E46" i="1"/>
  <c r="F46" i="1"/>
  <c r="G46" i="1"/>
  <c r="H46" i="1"/>
  <c r="I46" i="1"/>
  <c r="D47" i="1"/>
  <c r="E47" i="1"/>
  <c r="F47" i="1"/>
  <c r="G47" i="1"/>
  <c r="H47" i="1"/>
  <c r="I47" i="1"/>
  <c r="D48" i="1"/>
  <c r="E48" i="1"/>
  <c r="F48" i="1"/>
  <c r="G48" i="1"/>
  <c r="H48" i="1"/>
  <c r="I48" i="1"/>
  <c r="D49" i="1"/>
  <c r="E49" i="1"/>
  <c r="F49" i="1"/>
  <c r="G49" i="1"/>
  <c r="H49" i="1"/>
  <c r="I49" i="1"/>
  <c r="D50" i="1"/>
  <c r="E50" i="1"/>
  <c r="F50" i="1"/>
  <c r="G50" i="1"/>
  <c r="H50" i="1"/>
  <c r="I50" i="1"/>
  <c r="M14" i="1" l="1"/>
  <c r="G14" i="1" s="1"/>
  <c r="H10" i="1"/>
  <c r="H6" i="1"/>
</calcChain>
</file>

<file path=xl/sharedStrings.xml><?xml version="1.0" encoding="utf-8"?>
<sst xmlns="http://schemas.openxmlformats.org/spreadsheetml/2006/main" count="64" uniqueCount="36">
  <si>
    <t>総数</t>
  </si>
  <si>
    <t>Ａ　農業</t>
  </si>
  <si>
    <t>Ｂ　林業</t>
  </si>
  <si>
    <t>-</t>
  </si>
  <si>
    <t>Ｃ　漁業</t>
  </si>
  <si>
    <t>第２次産業</t>
  </si>
  <si>
    <t>Ｄ　鉱業</t>
  </si>
  <si>
    <t>Ｅ　建設業</t>
  </si>
  <si>
    <t>Ｆ　製造業</t>
  </si>
  <si>
    <t>第３次産業</t>
  </si>
  <si>
    <t>Ｇ　電気・ガス・熱供給・水道業</t>
  </si>
  <si>
    <t>Ｈ　情報通信業</t>
  </si>
  <si>
    <t>Ｉ　 運輸業</t>
  </si>
  <si>
    <t>Ｊ　卸売・小売業</t>
  </si>
  <si>
    <t>Ｋ　金融・保険業</t>
  </si>
  <si>
    <t>Ｌ  不動産業</t>
  </si>
  <si>
    <t>Ｍ　飲食店，宿泊業</t>
  </si>
  <si>
    <t>Ｎ　医療，福祉</t>
  </si>
  <si>
    <t>Ｏ　教育，学習支援業</t>
  </si>
  <si>
    <t>Ｐ　複合サービス事業</t>
  </si>
  <si>
    <t>Ｑ　サービス業（他に分類されないもの）</t>
  </si>
  <si>
    <t>Ｒ　公務（他に分類されないもの）</t>
  </si>
  <si>
    <t>表3　産業，従業地別15歳以上就業者数（香川県・全国）</t>
    <rPh sb="0" eb="1">
      <t>ヒョウ</t>
    </rPh>
    <rPh sb="3" eb="5">
      <t>サンギョウ</t>
    </rPh>
    <rPh sb="6" eb="8">
      <t>ジュウギョウ</t>
    </rPh>
    <rPh sb="8" eb="9">
      <t>チ</t>
    </rPh>
    <rPh sb="9" eb="10">
      <t>ベツ</t>
    </rPh>
    <rPh sb="12" eb="15">
      <t>サイイジョウ</t>
    </rPh>
    <rPh sb="15" eb="18">
      <t>シュウギョウシャ</t>
    </rPh>
    <rPh sb="18" eb="19">
      <t>スウ</t>
    </rPh>
    <rPh sb="20" eb="23">
      <t>カガワケン</t>
    </rPh>
    <rPh sb="24" eb="26">
      <t>ゼンコク</t>
    </rPh>
    <phoneticPr fontId="1"/>
  </si>
  <si>
    <t>自市区町村
(自宅外)</t>
    <rPh sb="7" eb="10">
      <t>ジタクガイ</t>
    </rPh>
    <phoneticPr fontId="1"/>
  </si>
  <si>
    <t>他市区町村</t>
    <phoneticPr fontId="1"/>
  </si>
  <si>
    <t>自宅</t>
    <phoneticPr fontId="1"/>
  </si>
  <si>
    <t>県内</t>
    <phoneticPr fontId="1"/>
  </si>
  <si>
    <t>他県</t>
    <phoneticPr fontId="1"/>
  </si>
  <si>
    <t>［香　川　県］</t>
    <rPh sb="1" eb="2">
      <t>カオリ</t>
    </rPh>
    <rPh sb="3" eb="4">
      <t>カワ</t>
    </rPh>
    <rPh sb="5" eb="6">
      <t>ケン</t>
    </rPh>
    <phoneticPr fontId="1"/>
  </si>
  <si>
    <t>総　数</t>
    <rPh sb="0" eb="1">
      <t>フサ</t>
    </rPh>
    <rPh sb="2" eb="3">
      <t>カズ</t>
    </rPh>
    <phoneticPr fontId="1"/>
  </si>
  <si>
    <t>［全　　　国］</t>
    <rPh sb="1" eb="2">
      <t>ゼン</t>
    </rPh>
    <rPh sb="5" eb="6">
      <t>コク</t>
    </rPh>
    <phoneticPr fontId="1"/>
  </si>
  <si>
    <t>自宅</t>
    <phoneticPr fontId="1"/>
  </si>
  <si>
    <t>他市区町村</t>
    <phoneticPr fontId="1"/>
  </si>
  <si>
    <t>県内</t>
    <phoneticPr fontId="1"/>
  </si>
  <si>
    <t>他県</t>
    <phoneticPr fontId="1"/>
  </si>
  <si>
    <t>第１次産業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</si>
</sst>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"/>
  </numFmts>
  <fonts count="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>
      <alignment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3" fontId="2" fillId="0" borderId="6" xfId="0" applyNumberFormat="1" applyFont="1" applyBorder="1">
      <alignment vertical="center"/>
    </xf>
    <xf numFmtId="3" fontId="2" fillId="0" borderId="0" xfId="0" applyNumberFormat="1" applyFont="1" applyBorder="1">
      <alignment vertical="center"/>
    </xf>
    <xf numFmtId="3" fontId="2" fillId="0" borderId="7" xfId="0" applyNumberFormat="1" applyFont="1" applyBorder="1">
      <alignment vertical="center"/>
    </xf>
    <xf numFmtId="3" fontId="2" fillId="0" borderId="0" xfId="0" applyNumberFormat="1" applyFont="1">
      <alignment vertical="center"/>
    </xf>
    <xf numFmtId="0" fontId="2" fillId="0" borderId="7" xfId="0" applyFont="1" applyBorder="1">
      <alignment vertical="center"/>
    </xf>
    <xf numFmtId="0" fontId="2" fillId="0" borderId="6" xfId="0" applyFont="1" applyBorder="1">
      <alignment vertical="center"/>
    </xf>
    <xf numFmtId="176" fontId="2" fillId="0" borderId="0" xfId="0" applyNumberFormat="1" applyFont="1">
      <alignment vertical="center"/>
    </xf>
    <xf numFmtId="0" fontId="2" fillId="0" borderId="8" xfId="0" applyFont="1" applyBorder="1">
      <alignment vertical="center"/>
    </xf>
    <xf numFmtId="3" fontId="2" fillId="0" borderId="9" xfId="0" applyNumberFormat="1" applyFont="1" applyBorder="1">
      <alignment vertical="center"/>
    </xf>
    <xf numFmtId="3" fontId="2" fillId="0" borderId="8" xfId="0" applyNumberFormat="1" applyFont="1" applyBorder="1">
      <alignment vertical="center"/>
    </xf>
    <xf numFmtId="0" fontId="2" fillId="0" borderId="10" xfId="0" applyFont="1" applyBorder="1">
      <alignment vertical="center"/>
    </xf>
    <xf numFmtId="0" fontId="4" fillId="0" borderId="0" xfId="0" applyFont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>
      <alignment vertical="center"/>
    </xf>
    <xf numFmtId="0" fontId="5" fillId="0" borderId="13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6" fillId="0" borderId="0" xfId="0" applyFont="1" applyBorder="1">
      <alignment vertical="center"/>
    </xf>
    <xf numFmtId="0" fontId="5" fillId="0" borderId="7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>
      <alignment vertical="center"/>
    </xf>
    <xf numFmtId="176" fontId="5" fillId="0" borderId="0" xfId="0" applyNumberFormat="1" applyFont="1" applyBorder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8" xfId="0" applyFont="1" applyBorder="1">
      <alignment vertical="center"/>
    </xf>
    <xf numFmtId="0" fontId="5" fillId="0" borderId="10" xfId="0" applyFont="1" applyBorder="1" applyAlignment="1">
      <alignment vertical="center" wrapText="1"/>
    </xf>
    <xf numFmtId="176" fontId="5" fillId="0" borderId="8" xfId="0" applyNumberFormat="1" applyFont="1" applyBorder="1">
      <alignment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B1:P51"/>
  <sheetViews>
    <sheetView tabSelected="1" zoomScaleNormal="100" zoomScaleSheetLayoutView="85" workbookViewId="0"/>
  </sheetViews>
  <sheetFormatPr defaultRowHeight="13.5"/>
  <cols>
    <col min="1" max="1" width="2.75" style="2" customWidth="1"/>
    <col min="2" max="2" width="2" style="2" customWidth="1"/>
    <col min="3" max="3" width="30.625" style="1" customWidth="1"/>
    <col min="4" max="4" width="5.5" style="2" bestFit="1" customWidth="1"/>
    <col min="5" max="5" width="4.75" style="2" bestFit="1" customWidth="1"/>
    <col min="6" max="6" width="9.625" style="2" customWidth="1"/>
    <col min="7" max="7" width="9.625" style="2" bestFit="1" customWidth="1"/>
    <col min="8" max="9" width="4.75" style="2" bestFit="1" customWidth="1"/>
    <col min="10" max="11" width="10.375" style="2" hidden="1" customWidth="1"/>
    <col min="12" max="12" width="10.875" style="2" hidden="1" customWidth="1"/>
    <col min="13" max="13" width="11.25" style="2" hidden="1" customWidth="1"/>
    <col min="14" max="14" width="9.375" style="2" hidden="1" customWidth="1"/>
    <col min="15" max="15" width="9.75" style="2" hidden="1" customWidth="1"/>
    <col min="16" max="16384" width="9" style="2"/>
  </cols>
  <sheetData>
    <row r="1" spans="2:16" ht="24.75" customHeight="1" thickBot="1">
      <c r="B1" s="26" t="s">
        <v>22</v>
      </c>
    </row>
    <row r="2" spans="2:16" ht="13.5" customHeight="1">
      <c r="B2" s="27"/>
      <c r="C2" s="28"/>
      <c r="D2" s="49" t="s">
        <v>0</v>
      </c>
      <c r="E2" s="51" t="s">
        <v>31</v>
      </c>
      <c r="F2" s="53" t="s">
        <v>23</v>
      </c>
      <c r="G2" s="29" t="s">
        <v>32</v>
      </c>
      <c r="H2" s="27"/>
      <c r="I2" s="27"/>
      <c r="J2" s="47" t="s">
        <v>0</v>
      </c>
      <c r="K2" s="47" t="s">
        <v>25</v>
      </c>
      <c r="L2" s="45" t="s">
        <v>23</v>
      </c>
      <c r="M2" s="4" t="s">
        <v>24</v>
      </c>
      <c r="N2" s="3"/>
      <c r="O2" s="5"/>
    </row>
    <row r="3" spans="2:16">
      <c r="B3" s="30"/>
      <c r="C3" s="31"/>
      <c r="D3" s="50"/>
      <c r="E3" s="52"/>
      <c r="F3" s="54"/>
      <c r="G3" s="32"/>
      <c r="H3" s="33" t="s">
        <v>33</v>
      </c>
      <c r="I3" s="34" t="s">
        <v>34</v>
      </c>
      <c r="J3" s="48"/>
      <c r="K3" s="48"/>
      <c r="L3" s="46"/>
      <c r="M3" s="6"/>
      <c r="N3" s="7" t="s">
        <v>26</v>
      </c>
      <c r="O3" s="8" t="s">
        <v>27</v>
      </c>
    </row>
    <row r="4" spans="2:16">
      <c r="B4" s="35" t="s">
        <v>28</v>
      </c>
      <c r="C4" s="36"/>
      <c r="D4" s="37"/>
      <c r="E4" s="37"/>
      <c r="F4" s="38"/>
      <c r="G4" s="38"/>
      <c r="H4" s="37"/>
      <c r="I4" s="37"/>
      <c r="J4" s="12"/>
      <c r="K4" s="9"/>
      <c r="L4" s="10"/>
      <c r="M4" s="11"/>
      <c r="N4" s="9"/>
      <c r="O4" s="13"/>
    </row>
    <row r="5" spans="2:16">
      <c r="B5" s="39" t="s">
        <v>29</v>
      </c>
      <c r="C5" s="36"/>
      <c r="D5" s="40">
        <f t="shared" ref="D5:I7" si="0">J5/$J5*100</f>
        <v>100</v>
      </c>
      <c r="E5" s="40">
        <f t="shared" si="0"/>
        <v>15.537262492995771</v>
      </c>
      <c r="F5" s="40">
        <f t="shared" si="0"/>
        <v>49.964036472925478</v>
      </c>
      <c r="G5" s="40">
        <f t="shared" si="0"/>
        <v>34.498701034078756</v>
      </c>
      <c r="H5" s="40">
        <f t="shared" si="0"/>
        <v>33.173653914726707</v>
      </c>
      <c r="I5" s="40">
        <f t="shared" si="0"/>
        <v>1.3250471193520452</v>
      </c>
      <c r="J5" s="15">
        <v>490775</v>
      </c>
      <c r="K5" s="16">
        <v>76253</v>
      </c>
      <c r="L5" s="16">
        <v>245211</v>
      </c>
      <c r="M5" s="16">
        <f>+N5+O5</f>
        <v>169311</v>
      </c>
      <c r="N5" s="16">
        <v>162808</v>
      </c>
      <c r="O5" s="17">
        <v>6503</v>
      </c>
      <c r="P5" s="18"/>
    </row>
    <row r="6" spans="2:16">
      <c r="B6" s="39" t="s">
        <v>35</v>
      </c>
      <c r="C6" s="36"/>
      <c r="D6" s="40">
        <f t="shared" si="0"/>
        <v>100</v>
      </c>
      <c r="E6" s="40">
        <f t="shared" si="0"/>
        <v>87.08316707518668</v>
      </c>
      <c r="F6" s="40">
        <f t="shared" si="0"/>
        <v>9.8643333523342651</v>
      </c>
      <c r="G6" s="40">
        <f t="shared" si="0"/>
        <v>3.0524995724790513</v>
      </c>
      <c r="H6" s="40">
        <f t="shared" si="0"/>
        <v>2.9527446844895398</v>
      </c>
      <c r="I6" s="40">
        <f t="shared" si="0"/>
        <v>9.9754887989511487E-2</v>
      </c>
      <c r="J6" s="15">
        <f>SUM(J7:J9)</f>
        <v>35086</v>
      </c>
      <c r="K6" s="16">
        <f>SUM(K7:K9)</f>
        <v>30554</v>
      </c>
      <c r="L6" s="16">
        <f>SUM(L7:L9)</f>
        <v>3461</v>
      </c>
      <c r="M6" s="16">
        <f>+N6+O6</f>
        <v>1071</v>
      </c>
      <c r="N6" s="16">
        <f>SUM(N7:N9)</f>
        <v>1036</v>
      </c>
      <c r="O6" s="17">
        <f>SUM(O7:O9)</f>
        <v>35</v>
      </c>
    </row>
    <row r="7" spans="2:16">
      <c r="B7" s="39"/>
      <c r="C7" s="36" t="s">
        <v>1</v>
      </c>
      <c r="D7" s="40">
        <f t="shared" si="0"/>
        <v>100</v>
      </c>
      <c r="E7" s="40">
        <f t="shared" si="0"/>
        <v>88.416651064095362</v>
      </c>
      <c r="F7" s="40">
        <f t="shared" si="0"/>
        <v>8.5814142170629708</v>
      </c>
      <c r="G7" s="40">
        <f t="shared" si="0"/>
        <v>3.0019347188416652</v>
      </c>
      <c r="H7" s="40">
        <f t="shared" si="0"/>
        <v>2.9395244336266617</v>
      </c>
      <c r="I7" s="40">
        <f t="shared" si="0"/>
        <v>6.2410285215003435E-2</v>
      </c>
      <c r="J7" s="15">
        <v>32046</v>
      </c>
      <c r="K7" s="16">
        <v>28334</v>
      </c>
      <c r="L7" s="16">
        <v>2750</v>
      </c>
      <c r="M7" s="16">
        <f>+N7+O7</f>
        <v>962</v>
      </c>
      <c r="N7" s="14">
        <v>942</v>
      </c>
      <c r="O7" s="19">
        <v>20</v>
      </c>
    </row>
    <row r="8" spans="2:16">
      <c r="B8" s="39"/>
      <c r="C8" s="36" t="s">
        <v>2</v>
      </c>
      <c r="D8" s="40">
        <f t="shared" ref="D8:H14" si="1">J8/$J8*100</f>
        <v>100</v>
      </c>
      <c r="E8" s="40">
        <f t="shared" si="1"/>
        <v>27</v>
      </c>
      <c r="F8" s="40">
        <f t="shared" si="1"/>
        <v>56.000000000000007</v>
      </c>
      <c r="G8" s="40">
        <f t="shared" si="1"/>
        <v>17</v>
      </c>
      <c r="H8" s="40">
        <f t="shared" si="1"/>
        <v>17</v>
      </c>
      <c r="I8" s="41" t="s">
        <v>3</v>
      </c>
      <c r="J8" s="20">
        <v>100</v>
      </c>
      <c r="K8" s="14">
        <v>27</v>
      </c>
      <c r="L8" s="14">
        <v>56</v>
      </c>
      <c r="M8" s="16">
        <f>+N8</f>
        <v>17</v>
      </c>
      <c r="N8" s="14">
        <v>17</v>
      </c>
      <c r="O8" s="19" t="s">
        <v>3</v>
      </c>
    </row>
    <row r="9" spans="2:16">
      <c r="B9" s="39"/>
      <c r="C9" s="36" t="s">
        <v>4</v>
      </c>
      <c r="D9" s="40">
        <f t="shared" si="1"/>
        <v>100</v>
      </c>
      <c r="E9" s="40">
        <f t="shared" si="1"/>
        <v>74.591836734693871</v>
      </c>
      <c r="F9" s="40">
        <f t="shared" si="1"/>
        <v>22.278911564625851</v>
      </c>
      <c r="G9" s="40">
        <f t="shared" si="1"/>
        <v>3.1292517006802725</v>
      </c>
      <c r="H9" s="40">
        <f t="shared" si="1"/>
        <v>2.6190476190476191</v>
      </c>
      <c r="I9" s="40">
        <f t="shared" ref="I9:I26" si="2">O9/$J9*100</f>
        <v>0.51020408163265307</v>
      </c>
      <c r="J9" s="15">
        <v>2940</v>
      </c>
      <c r="K9" s="16">
        <v>2193</v>
      </c>
      <c r="L9" s="14">
        <v>655</v>
      </c>
      <c r="M9" s="16">
        <f t="shared" ref="M9:M26" si="3">+N9+O9</f>
        <v>92</v>
      </c>
      <c r="N9" s="14">
        <v>77</v>
      </c>
      <c r="O9" s="19">
        <v>15</v>
      </c>
    </row>
    <row r="10" spans="2:16">
      <c r="B10" s="39" t="s">
        <v>5</v>
      </c>
      <c r="C10" s="36"/>
      <c r="D10" s="40">
        <f t="shared" si="1"/>
        <v>100</v>
      </c>
      <c r="E10" s="40">
        <f t="shared" si="1"/>
        <v>11.105485620478833</v>
      </c>
      <c r="F10" s="40">
        <f t="shared" si="1"/>
        <v>48.219915771062986</v>
      </c>
      <c r="G10" s="40">
        <f t="shared" si="1"/>
        <v>40.674598608458176</v>
      </c>
      <c r="H10" s="40">
        <f t="shared" si="1"/>
        <v>38.856542317753281</v>
      </c>
      <c r="I10" s="40">
        <f t="shared" si="2"/>
        <v>1.8180562907048996</v>
      </c>
      <c r="J10" s="15">
        <f>SUM(J11:J13)</f>
        <v>130359</v>
      </c>
      <c r="K10" s="16">
        <f>SUM(K11:K13)</f>
        <v>14477</v>
      </c>
      <c r="L10" s="16">
        <f>SUM(L11:L13)</f>
        <v>62859</v>
      </c>
      <c r="M10" s="16">
        <f t="shared" si="3"/>
        <v>53023</v>
      </c>
      <c r="N10" s="16">
        <f>SUM(N11:N13)</f>
        <v>50653</v>
      </c>
      <c r="O10" s="17">
        <f>SUM(O11:O13)</f>
        <v>2370</v>
      </c>
      <c r="P10" s="18"/>
    </row>
    <row r="11" spans="2:16">
      <c r="B11" s="39"/>
      <c r="C11" s="36" t="s">
        <v>6</v>
      </c>
      <c r="D11" s="40">
        <f t="shared" si="1"/>
        <v>100</v>
      </c>
      <c r="E11" s="40">
        <f t="shared" si="1"/>
        <v>9.667673716012084</v>
      </c>
      <c r="F11" s="40">
        <f t="shared" si="1"/>
        <v>69.184290030211486</v>
      </c>
      <c r="G11" s="40">
        <f t="shared" si="1"/>
        <v>21.148036253776432</v>
      </c>
      <c r="H11" s="40">
        <f t="shared" si="1"/>
        <v>19.939577039274926</v>
      </c>
      <c r="I11" s="40">
        <f t="shared" si="2"/>
        <v>1.2084592145015105</v>
      </c>
      <c r="J11" s="20">
        <v>331</v>
      </c>
      <c r="K11" s="14">
        <v>32</v>
      </c>
      <c r="L11" s="14">
        <v>229</v>
      </c>
      <c r="M11" s="16">
        <f t="shared" si="3"/>
        <v>70</v>
      </c>
      <c r="N11" s="14">
        <v>66</v>
      </c>
      <c r="O11" s="19">
        <v>4</v>
      </c>
    </row>
    <row r="12" spans="2:16">
      <c r="B12" s="39"/>
      <c r="C12" s="36" t="s">
        <v>7</v>
      </c>
      <c r="D12" s="40">
        <f t="shared" si="1"/>
        <v>100</v>
      </c>
      <c r="E12" s="40">
        <f t="shared" si="1"/>
        <v>15.669843235235589</v>
      </c>
      <c r="F12" s="40">
        <f t="shared" si="1"/>
        <v>50.452163530634351</v>
      </c>
      <c r="G12" s="40">
        <f t="shared" si="1"/>
        <v>33.877993234130052</v>
      </c>
      <c r="H12" s="40">
        <f t="shared" si="1"/>
        <v>32.148937581533154</v>
      </c>
      <c r="I12" s="40">
        <f t="shared" si="2"/>
        <v>1.7290556525968999</v>
      </c>
      <c r="J12" s="15">
        <v>45227</v>
      </c>
      <c r="K12" s="16">
        <v>7087</v>
      </c>
      <c r="L12" s="16">
        <v>22818</v>
      </c>
      <c r="M12" s="16">
        <f t="shared" si="3"/>
        <v>15322</v>
      </c>
      <c r="N12" s="16">
        <v>14540</v>
      </c>
      <c r="O12" s="19">
        <v>782</v>
      </c>
    </row>
    <row r="13" spans="2:16">
      <c r="B13" s="39"/>
      <c r="C13" s="36" t="s">
        <v>8</v>
      </c>
      <c r="D13" s="40">
        <f t="shared" si="1"/>
        <v>100</v>
      </c>
      <c r="E13" s="40">
        <f t="shared" si="1"/>
        <v>8.6767844718812288</v>
      </c>
      <c r="F13" s="40">
        <f t="shared" si="1"/>
        <v>46.94755958066532</v>
      </c>
      <c r="G13" s="40">
        <f t="shared" si="1"/>
        <v>44.375655947453453</v>
      </c>
      <c r="H13" s="40">
        <f t="shared" si="1"/>
        <v>42.507753446303695</v>
      </c>
      <c r="I13" s="40">
        <f t="shared" si="2"/>
        <v>1.8679025011497505</v>
      </c>
      <c r="J13" s="15">
        <v>84801</v>
      </c>
      <c r="K13" s="16">
        <v>7358</v>
      </c>
      <c r="L13" s="16">
        <v>39812</v>
      </c>
      <c r="M13" s="16">
        <f t="shared" si="3"/>
        <v>37631</v>
      </c>
      <c r="N13" s="16">
        <v>36047</v>
      </c>
      <c r="O13" s="17">
        <v>1584</v>
      </c>
      <c r="P13" s="18"/>
    </row>
    <row r="14" spans="2:16">
      <c r="B14" s="39" t="s">
        <v>9</v>
      </c>
      <c r="C14" s="36"/>
      <c r="D14" s="40">
        <f t="shared" si="1"/>
        <v>100</v>
      </c>
      <c r="E14" s="40">
        <f t="shared" si="1"/>
        <v>9.6098191616953006</v>
      </c>
      <c r="F14" s="40">
        <f t="shared" si="1"/>
        <v>54.744941667575276</v>
      </c>
      <c r="G14" s="40">
        <f t="shared" si="1"/>
        <v>35.645239170729425</v>
      </c>
      <c r="H14" s="40">
        <f t="shared" si="1"/>
        <v>34.382330493294496</v>
      </c>
      <c r="I14" s="40">
        <f t="shared" si="2"/>
        <v>1.262908677434931</v>
      </c>
      <c r="J14" s="15">
        <f>SUM(J15:J26)</f>
        <v>321005</v>
      </c>
      <c r="K14" s="16">
        <f>SUM(K15:K26)</f>
        <v>30848</v>
      </c>
      <c r="L14" s="16">
        <f>SUM(L15:L26)</f>
        <v>175734</v>
      </c>
      <c r="M14" s="16">
        <f t="shared" si="3"/>
        <v>114423</v>
      </c>
      <c r="N14" s="16">
        <f>SUM(N15:N26)</f>
        <v>110369</v>
      </c>
      <c r="O14" s="17">
        <f>SUM(O15:O26)</f>
        <v>4054</v>
      </c>
      <c r="P14" s="18"/>
    </row>
    <row r="15" spans="2:16">
      <c r="B15" s="39"/>
      <c r="C15" s="36" t="s">
        <v>10</v>
      </c>
      <c r="D15" s="40">
        <f t="shared" ref="D15:D26" si="4">J15/$J15*100</f>
        <v>100</v>
      </c>
      <c r="E15" s="41" t="s">
        <v>3</v>
      </c>
      <c r="F15" s="40">
        <f t="shared" ref="F15:F26" si="5">L15/$J15*100</f>
        <v>65.401410816257979</v>
      </c>
      <c r="G15" s="40">
        <f t="shared" ref="G15:G26" si="6">M15/$J15*100</f>
        <v>34.598589183742021</v>
      </c>
      <c r="H15" s="40">
        <f t="shared" ref="H15:H26" si="7">N15/$J15*100</f>
        <v>32.784682566341957</v>
      </c>
      <c r="I15" s="40">
        <f t="shared" si="2"/>
        <v>1.8139066174000671</v>
      </c>
      <c r="J15" s="15">
        <v>2977</v>
      </c>
      <c r="K15" s="14" t="s">
        <v>3</v>
      </c>
      <c r="L15" s="16">
        <v>1947</v>
      </c>
      <c r="M15" s="16">
        <f t="shared" si="3"/>
        <v>1030</v>
      </c>
      <c r="N15" s="14">
        <v>976</v>
      </c>
      <c r="O15" s="19">
        <v>54</v>
      </c>
    </row>
    <row r="16" spans="2:16">
      <c r="B16" s="39"/>
      <c r="C16" s="36" t="s">
        <v>11</v>
      </c>
      <c r="D16" s="40">
        <f t="shared" si="4"/>
        <v>100</v>
      </c>
      <c r="E16" s="40">
        <f t="shared" ref="E16:E26" si="8">K16/$J16*100</f>
        <v>3.9455595270827608</v>
      </c>
      <c r="F16" s="40">
        <f t="shared" si="5"/>
        <v>58.413527632664284</v>
      </c>
      <c r="G16" s="40">
        <f t="shared" si="6"/>
        <v>37.640912840252952</v>
      </c>
      <c r="H16" s="40">
        <f t="shared" si="7"/>
        <v>35.180093483640363</v>
      </c>
      <c r="I16" s="40">
        <f t="shared" si="2"/>
        <v>2.4608193566125927</v>
      </c>
      <c r="J16" s="15">
        <v>7274</v>
      </c>
      <c r="K16" s="14">
        <v>287</v>
      </c>
      <c r="L16" s="16">
        <v>4249</v>
      </c>
      <c r="M16" s="16">
        <f t="shared" si="3"/>
        <v>2738</v>
      </c>
      <c r="N16" s="16">
        <v>2559</v>
      </c>
      <c r="O16" s="19">
        <v>179</v>
      </c>
    </row>
    <row r="17" spans="2:16">
      <c r="B17" s="39"/>
      <c r="C17" s="36" t="s">
        <v>12</v>
      </c>
      <c r="D17" s="40">
        <f t="shared" si="4"/>
        <v>100</v>
      </c>
      <c r="E17" s="40">
        <f t="shared" si="8"/>
        <v>3.212701571114704</v>
      </c>
      <c r="F17" s="40">
        <f t="shared" si="5"/>
        <v>46.714753554698838</v>
      </c>
      <c r="G17" s="40">
        <f t="shared" si="6"/>
        <v>50.072544874186462</v>
      </c>
      <c r="H17" s="40">
        <f t="shared" si="7"/>
        <v>46.345811051693403</v>
      </c>
      <c r="I17" s="40">
        <f t="shared" si="2"/>
        <v>3.7267338224930566</v>
      </c>
      <c r="J17" s="15">
        <v>24123</v>
      </c>
      <c r="K17" s="14">
        <v>775</v>
      </c>
      <c r="L17" s="16">
        <v>11269</v>
      </c>
      <c r="M17" s="16">
        <f t="shared" si="3"/>
        <v>12079</v>
      </c>
      <c r="N17" s="16">
        <v>11180</v>
      </c>
      <c r="O17" s="19">
        <v>899</v>
      </c>
      <c r="P17" s="18"/>
    </row>
    <row r="18" spans="2:16">
      <c r="B18" s="39"/>
      <c r="C18" s="36" t="s">
        <v>13</v>
      </c>
      <c r="D18" s="40">
        <f t="shared" si="4"/>
        <v>100</v>
      </c>
      <c r="E18" s="40">
        <f t="shared" si="8"/>
        <v>13.684816117406973</v>
      </c>
      <c r="F18" s="40">
        <f t="shared" si="5"/>
        <v>53.633146628457297</v>
      </c>
      <c r="G18" s="40">
        <f t="shared" si="6"/>
        <v>32.682037254135729</v>
      </c>
      <c r="H18" s="40">
        <f t="shared" si="7"/>
        <v>31.582432373757108</v>
      </c>
      <c r="I18" s="40">
        <f t="shared" si="2"/>
        <v>1.09960488037862</v>
      </c>
      <c r="J18" s="15">
        <v>92124</v>
      </c>
      <c r="K18" s="16">
        <v>12607</v>
      </c>
      <c r="L18" s="16">
        <v>49409</v>
      </c>
      <c r="M18" s="16">
        <f t="shared" si="3"/>
        <v>30108</v>
      </c>
      <c r="N18" s="16">
        <v>29095</v>
      </c>
      <c r="O18" s="17">
        <v>1013</v>
      </c>
    </row>
    <row r="19" spans="2:16">
      <c r="B19" s="39"/>
      <c r="C19" s="36" t="s">
        <v>14</v>
      </c>
      <c r="D19" s="40">
        <f t="shared" si="4"/>
        <v>100</v>
      </c>
      <c r="E19" s="40">
        <f t="shared" si="8"/>
        <v>3.875455448824114</v>
      </c>
      <c r="F19" s="40">
        <f t="shared" si="5"/>
        <v>56.525339516396159</v>
      </c>
      <c r="G19" s="40">
        <f t="shared" si="6"/>
        <v>39.599205034779729</v>
      </c>
      <c r="H19" s="40">
        <f t="shared" si="7"/>
        <v>37.686319973501156</v>
      </c>
      <c r="I19" s="40">
        <f t="shared" si="2"/>
        <v>1.9128850612785691</v>
      </c>
      <c r="J19" s="15">
        <v>12076</v>
      </c>
      <c r="K19" s="14">
        <v>468</v>
      </c>
      <c r="L19" s="16">
        <v>6826</v>
      </c>
      <c r="M19" s="16">
        <f t="shared" si="3"/>
        <v>4782</v>
      </c>
      <c r="N19" s="16">
        <v>4551</v>
      </c>
      <c r="O19" s="19">
        <v>231</v>
      </c>
    </row>
    <row r="20" spans="2:16">
      <c r="B20" s="39"/>
      <c r="C20" s="36" t="s">
        <v>15</v>
      </c>
      <c r="D20" s="40">
        <f t="shared" si="4"/>
        <v>100</v>
      </c>
      <c r="E20" s="40">
        <f t="shared" si="8"/>
        <v>26.930781215223682</v>
      </c>
      <c r="F20" s="40">
        <f t="shared" si="5"/>
        <v>52.147785444024045</v>
      </c>
      <c r="G20" s="40">
        <f t="shared" si="6"/>
        <v>20.921433340752284</v>
      </c>
      <c r="H20" s="40">
        <f t="shared" si="7"/>
        <v>20.14244380146895</v>
      </c>
      <c r="I20" s="40">
        <f t="shared" si="2"/>
        <v>0.77898953928332959</v>
      </c>
      <c r="J20" s="15">
        <v>4493</v>
      </c>
      <c r="K20" s="16">
        <v>1210</v>
      </c>
      <c r="L20" s="16">
        <v>2343</v>
      </c>
      <c r="M20" s="16">
        <f t="shared" si="3"/>
        <v>940</v>
      </c>
      <c r="N20" s="14">
        <v>905</v>
      </c>
      <c r="O20" s="19">
        <v>35</v>
      </c>
    </row>
    <row r="21" spans="2:16">
      <c r="B21" s="39"/>
      <c r="C21" s="36" t="s">
        <v>16</v>
      </c>
      <c r="D21" s="40">
        <f t="shared" si="4"/>
        <v>100</v>
      </c>
      <c r="E21" s="40">
        <f t="shared" si="8"/>
        <v>13.128934377972012</v>
      </c>
      <c r="F21" s="40">
        <f t="shared" si="5"/>
        <v>62.918346089398128</v>
      </c>
      <c r="G21" s="40">
        <f t="shared" si="6"/>
        <v>23.952719532629864</v>
      </c>
      <c r="H21" s="40">
        <f t="shared" si="7"/>
        <v>23.137539060730944</v>
      </c>
      <c r="I21" s="40">
        <f t="shared" si="2"/>
        <v>0.81518047189891762</v>
      </c>
      <c r="J21" s="15">
        <v>22081</v>
      </c>
      <c r="K21" s="16">
        <v>2899</v>
      </c>
      <c r="L21" s="16">
        <v>13893</v>
      </c>
      <c r="M21" s="16">
        <f t="shared" si="3"/>
        <v>5289</v>
      </c>
      <c r="N21" s="16">
        <v>5109</v>
      </c>
      <c r="O21" s="19">
        <v>180</v>
      </c>
    </row>
    <row r="22" spans="2:16">
      <c r="B22" s="39"/>
      <c r="C22" s="36" t="s">
        <v>17</v>
      </c>
      <c r="D22" s="40">
        <f t="shared" si="4"/>
        <v>100</v>
      </c>
      <c r="E22" s="40">
        <f t="shared" si="8"/>
        <v>4.5561440461340261</v>
      </c>
      <c r="F22" s="40">
        <f t="shared" si="5"/>
        <v>55.283123044518511</v>
      </c>
      <c r="G22" s="40">
        <f t="shared" si="6"/>
        <v>40.160732909347459</v>
      </c>
      <c r="H22" s="40">
        <f t="shared" si="7"/>
        <v>39.559518210261544</v>
      </c>
      <c r="I22" s="40">
        <f t="shared" si="2"/>
        <v>0.6012146990859083</v>
      </c>
      <c r="J22" s="15">
        <v>48901</v>
      </c>
      <c r="K22" s="16">
        <v>2228</v>
      </c>
      <c r="L22" s="16">
        <v>27034</v>
      </c>
      <c r="M22" s="16">
        <f t="shared" si="3"/>
        <v>19639</v>
      </c>
      <c r="N22" s="16">
        <v>19345</v>
      </c>
      <c r="O22" s="19">
        <v>294</v>
      </c>
    </row>
    <row r="23" spans="2:16">
      <c r="B23" s="39"/>
      <c r="C23" s="36" t="s">
        <v>18</v>
      </c>
      <c r="D23" s="40">
        <f t="shared" si="4"/>
        <v>100</v>
      </c>
      <c r="E23" s="40">
        <f t="shared" si="8"/>
        <v>6.4693737095664146</v>
      </c>
      <c r="F23" s="40">
        <f t="shared" si="5"/>
        <v>49.300298233539799</v>
      </c>
      <c r="G23" s="40">
        <f t="shared" si="6"/>
        <v>44.230328056893782</v>
      </c>
      <c r="H23" s="40">
        <f t="shared" si="7"/>
        <v>43.234686854783206</v>
      </c>
      <c r="I23" s="40">
        <f t="shared" si="2"/>
        <v>0.99564120211057594</v>
      </c>
      <c r="J23" s="15">
        <v>21795</v>
      </c>
      <c r="K23" s="16">
        <v>1410</v>
      </c>
      <c r="L23" s="16">
        <v>10745</v>
      </c>
      <c r="M23" s="16">
        <f t="shared" si="3"/>
        <v>9640</v>
      </c>
      <c r="N23" s="16">
        <v>9423</v>
      </c>
      <c r="O23" s="19">
        <v>217</v>
      </c>
    </row>
    <row r="24" spans="2:16">
      <c r="B24" s="39"/>
      <c r="C24" s="36" t="s">
        <v>19</v>
      </c>
      <c r="D24" s="40">
        <f t="shared" si="4"/>
        <v>100</v>
      </c>
      <c r="E24" s="40">
        <f t="shared" si="8"/>
        <v>0.14164305949008499</v>
      </c>
      <c r="F24" s="40">
        <f t="shared" si="5"/>
        <v>63.909348441926348</v>
      </c>
      <c r="G24" s="40">
        <f t="shared" si="6"/>
        <v>35.949008498583567</v>
      </c>
      <c r="H24" s="40">
        <f t="shared" si="7"/>
        <v>35.524079320113316</v>
      </c>
      <c r="I24" s="40">
        <f t="shared" si="2"/>
        <v>0.42492917847025502</v>
      </c>
      <c r="J24" s="15">
        <v>7060</v>
      </c>
      <c r="K24" s="14">
        <v>10</v>
      </c>
      <c r="L24" s="16">
        <v>4512</v>
      </c>
      <c r="M24" s="16">
        <f t="shared" si="3"/>
        <v>2538</v>
      </c>
      <c r="N24" s="16">
        <v>2508</v>
      </c>
      <c r="O24" s="19">
        <v>30</v>
      </c>
    </row>
    <row r="25" spans="2:16">
      <c r="B25" s="39"/>
      <c r="C25" s="36" t="s">
        <v>20</v>
      </c>
      <c r="D25" s="40">
        <f t="shared" si="4"/>
        <v>100</v>
      </c>
      <c r="E25" s="40">
        <f t="shared" si="8"/>
        <v>15.05697644973411</v>
      </c>
      <c r="F25" s="40">
        <f t="shared" si="5"/>
        <v>51.927070144340334</v>
      </c>
      <c r="G25" s="40">
        <f t="shared" si="6"/>
        <v>33.015953405925551</v>
      </c>
      <c r="H25" s="40">
        <f t="shared" si="7"/>
        <v>31.788638473875242</v>
      </c>
      <c r="I25" s="40">
        <f t="shared" si="2"/>
        <v>1.2273149320503081</v>
      </c>
      <c r="J25" s="15">
        <v>59235</v>
      </c>
      <c r="K25" s="16">
        <v>8919</v>
      </c>
      <c r="L25" s="16">
        <v>30759</v>
      </c>
      <c r="M25" s="16">
        <f t="shared" si="3"/>
        <v>19557</v>
      </c>
      <c r="N25" s="16">
        <v>18830</v>
      </c>
      <c r="O25" s="19">
        <v>727</v>
      </c>
    </row>
    <row r="26" spans="2:16">
      <c r="B26" s="39"/>
      <c r="C26" s="36" t="s">
        <v>21</v>
      </c>
      <c r="D26" s="40">
        <f t="shared" si="4"/>
        <v>100</v>
      </c>
      <c r="E26" s="40">
        <f t="shared" si="8"/>
        <v>0.18551892293013889</v>
      </c>
      <c r="F26" s="40">
        <f t="shared" si="5"/>
        <v>67.571292271811728</v>
      </c>
      <c r="G26" s="40">
        <f t="shared" si="6"/>
        <v>32.243188805258136</v>
      </c>
      <c r="H26" s="40">
        <f t="shared" si="7"/>
        <v>31.209583377504508</v>
      </c>
      <c r="I26" s="40">
        <f t="shared" si="2"/>
        <v>1.0336054277536308</v>
      </c>
      <c r="J26" s="15">
        <v>18866</v>
      </c>
      <c r="K26" s="14">
        <v>35</v>
      </c>
      <c r="L26" s="16">
        <v>12748</v>
      </c>
      <c r="M26" s="16">
        <f t="shared" si="3"/>
        <v>6083</v>
      </c>
      <c r="N26" s="16">
        <v>5888</v>
      </c>
      <c r="O26" s="19">
        <v>195</v>
      </c>
    </row>
    <row r="27" spans="2:16">
      <c r="B27" s="39"/>
      <c r="C27" s="36"/>
      <c r="D27" s="40"/>
      <c r="E27" s="40"/>
      <c r="F27" s="40"/>
      <c r="G27" s="40"/>
      <c r="H27" s="40"/>
      <c r="I27" s="40"/>
      <c r="J27" s="15"/>
      <c r="K27" s="14"/>
      <c r="L27" s="16"/>
      <c r="M27" s="16"/>
      <c r="N27" s="16"/>
      <c r="O27" s="19"/>
    </row>
    <row r="28" spans="2:16">
      <c r="B28" s="35" t="s">
        <v>30</v>
      </c>
      <c r="C28" s="36"/>
      <c r="D28" s="37"/>
      <c r="E28" s="37"/>
      <c r="F28" s="38"/>
      <c r="G28" s="38"/>
      <c r="H28" s="37"/>
      <c r="I28" s="37"/>
      <c r="J28" s="12"/>
      <c r="K28" s="9"/>
      <c r="L28" s="10"/>
      <c r="M28" s="11"/>
      <c r="N28" s="9"/>
      <c r="O28" s="13"/>
    </row>
    <row r="29" spans="2:16">
      <c r="B29" s="39" t="s">
        <v>29</v>
      </c>
      <c r="C29" s="36"/>
      <c r="D29" s="40">
        <f t="shared" ref="D29:D38" si="9">J29/$J29*100</f>
        <v>100</v>
      </c>
      <c r="E29" s="40">
        <f t="shared" ref="E29:E38" si="10">K29/$J29*100</f>
        <v>12.555580577515618</v>
      </c>
      <c r="F29" s="40">
        <f t="shared" ref="F29:F38" si="11">L29/$J29*100</f>
        <v>45.909043663125203</v>
      </c>
      <c r="G29" s="40">
        <f t="shared" ref="G29:G38" si="12">M29/$J29*100</f>
        <v>41.535375759359177</v>
      </c>
      <c r="H29" s="40">
        <f t="shared" ref="H29:H38" si="13">N29/$J29*100</f>
        <v>33.26669752870994</v>
      </c>
      <c r="I29" s="40">
        <f t="shared" ref="I29:I38" si="14">O29/$J29*100</f>
        <v>8.2686782306492415</v>
      </c>
      <c r="J29" s="15">
        <v>61505973</v>
      </c>
      <c r="K29" s="16">
        <v>7722432</v>
      </c>
      <c r="L29" s="16">
        <v>28236804</v>
      </c>
      <c r="M29" s="16">
        <v>25546737</v>
      </c>
      <c r="N29" s="16">
        <v>20461006</v>
      </c>
      <c r="O29" s="17">
        <v>5085731</v>
      </c>
      <c r="P29" s="21"/>
    </row>
    <row r="30" spans="2:16">
      <c r="B30" s="39" t="s">
        <v>35</v>
      </c>
      <c r="C30" s="36"/>
      <c r="D30" s="40">
        <f t="shared" si="9"/>
        <v>100</v>
      </c>
      <c r="E30" s="40">
        <f t="shared" si="10"/>
        <v>81.912784818620054</v>
      </c>
      <c r="F30" s="40">
        <f t="shared" si="11"/>
        <v>14.550924188521714</v>
      </c>
      <c r="G30" s="40">
        <f t="shared" si="12"/>
        <v>3.5362909928582291</v>
      </c>
      <c r="H30" s="40">
        <f t="shared" si="13"/>
        <v>3.0998812795642037</v>
      </c>
      <c r="I30" s="40">
        <f t="shared" si="14"/>
        <v>0.43640971329402506</v>
      </c>
      <c r="J30" s="15">
        <v>2965791</v>
      </c>
      <c r="K30" s="16">
        <v>2429362</v>
      </c>
      <c r="L30" s="16">
        <v>431550</v>
      </c>
      <c r="M30" s="16">
        <v>104879</v>
      </c>
      <c r="N30" s="16">
        <v>91936</v>
      </c>
      <c r="O30" s="17">
        <v>12943</v>
      </c>
      <c r="P30" s="21"/>
    </row>
    <row r="31" spans="2:16">
      <c r="B31" s="39"/>
      <c r="C31" s="36" t="s">
        <v>1</v>
      </c>
      <c r="D31" s="40">
        <f t="shared" si="9"/>
        <v>100</v>
      </c>
      <c r="E31" s="40">
        <f t="shared" si="10"/>
        <v>84.404259883996218</v>
      </c>
      <c r="F31" s="40">
        <f t="shared" si="11"/>
        <v>12.548273259943182</v>
      </c>
      <c r="G31" s="40">
        <f t="shared" si="12"/>
        <v>3.047466856060606</v>
      </c>
      <c r="H31" s="40">
        <f t="shared" si="13"/>
        <v>2.7939675071022725</v>
      </c>
      <c r="I31" s="40">
        <f t="shared" si="14"/>
        <v>0.25349934895833331</v>
      </c>
      <c r="J31" s="15">
        <v>2703360</v>
      </c>
      <c r="K31" s="16">
        <v>2281751</v>
      </c>
      <c r="L31" s="16">
        <v>339225</v>
      </c>
      <c r="M31" s="16">
        <v>82384</v>
      </c>
      <c r="N31" s="14">
        <v>75531</v>
      </c>
      <c r="O31" s="19">
        <v>6853</v>
      </c>
      <c r="P31" s="21"/>
    </row>
    <row r="32" spans="2:16">
      <c r="B32" s="39"/>
      <c r="C32" s="36" t="s">
        <v>2</v>
      </c>
      <c r="D32" s="40">
        <f t="shared" si="9"/>
        <v>100</v>
      </c>
      <c r="E32" s="40">
        <f t="shared" si="10"/>
        <v>25.88699643914368</v>
      </c>
      <c r="F32" s="40">
        <f t="shared" si="11"/>
        <v>53.968424213822985</v>
      </c>
      <c r="G32" s="40">
        <f t="shared" si="12"/>
        <v>20.144579347033336</v>
      </c>
      <c r="H32" s="40">
        <f t="shared" si="13"/>
        <v>17.834312926337468</v>
      </c>
      <c r="I32" s="40">
        <f t="shared" si="14"/>
        <v>2.3102664206958683</v>
      </c>
      <c r="J32" s="15">
        <v>46618</v>
      </c>
      <c r="K32" s="14">
        <v>12068</v>
      </c>
      <c r="L32" s="14">
        <v>25159</v>
      </c>
      <c r="M32" s="16">
        <v>9391</v>
      </c>
      <c r="N32" s="14">
        <v>8314</v>
      </c>
      <c r="O32" s="19">
        <v>1077</v>
      </c>
      <c r="P32" s="21"/>
    </row>
    <row r="33" spans="2:16">
      <c r="B33" s="39"/>
      <c r="C33" s="36" t="s">
        <v>4</v>
      </c>
      <c r="D33" s="40">
        <f t="shared" si="9"/>
        <v>100</v>
      </c>
      <c r="E33" s="40">
        <f t="shared" si="10"/>
        <v>62.805762396148509</v>
      </c>
      <c r="F33" s="40">
        <f t="shared" si="11"/>
        <v>31.122314225741732</v>
      </c>
      <c r="G33" s="40">
        <f t="shared" si="12"/>
        <v>6.0719233781097524</v>
      </c>
      <c r="H33" s="40">
        <f t="shared" si="13"/>
        <v>3.7490790638191398</v>
      </c>
      <c r="I33" s="40">
        <f t="shared" si="14"/>
        <v>2.3228443142906126</v>
      </c>
      <c r="J33" s="15">
        <v>215813</v>
      </c>
      <c r="K33" s="16">
        <v>135543</v>
      </c>
      <c r="L33" s="14">
        <v>67166</v>
      </c>
      <c r="M33" s="16">
        <v>13104</v>
      </c>
      <c r="N33" s="14">
        <v>8091</v>
      </c>
      <c r="O33" s="19">
        <v>5013</v>
      </c>
      <c r="P33" s="21"/>
    </row>
    <row r="34" spans="2:16">
      <c r="B34" s="39" t="s">
        <v>5</v>
      </c>
      <c r="C34" s="36"/>
      <c r="D34" s="40">
        <f t="shared" si="9"/>
        <v>100</v>
      </c>
      <c r="E34" s="40">
        <f t="shared" si="10"/>
        <v>9.8754026407907585</v>
      </c>
      <c r="F34" s="40">
        <f t="shared" si="11"/>
        <v>47.342166179443403</v>
      </c>
      <c r="G34" s="40">
        <f t="shared" si="12"/>
        <v>42.782431179765837</v>
      </c>
      <c r="H34" s="40">
        <f t="shared" si="13"/>
        <v>34.711072164234871</v>
      </c>
      <c r="I34" s="40">
        <f t="shared" si="14"/>
        <v>8.0713590155309731</v>
      </c>
      <c r="J34" s="15">
        <v>16065188</v>
      </c>
      <c r="K34" s="16">
        <v>1586502</v>
      </c>
      <c r="L34" s="16">
        <v>7605608</v>
      </c>
      <c r="M34" s="16">
        <v>6873078</v>
      </c>
      <c r="N34" s="16">
        <v>5576399</v>
      </c>
      <c r="O34" s="17">
        <v>1296679</v>
      </c>
      <c r="P34" s="21"/>
    </row>
    <row r="35" spans="2:16">
      <c r="B35" s="39"/>
      <c r="C35" s="36" t="s">
        <v>6</v>
      </c>
      <c r="D35" s="40">
        <f t="shared" si="9"/>
        <v>100</v>
      </c>
      <c r="E35" s="40">
        <f t="shared" si="10"/>
        <v>3.1796738605549573</v>
      </c>
      <c r="F35" s="40">
        <f t="shared" si="11"/>
        <v>62.497678392333121</v>
      </c>
      <c r="G35" s="40">
        <f t="shared" si="12"/>
        <v>34.322647747111915</v>
      </c>
      <c r="H35" s="40">
        <f t="shared" si="13"/>
        <v>28.836224508747815</v>
      </c>
      <c r="I35" s="40">
        <f t="shared" si="14"/>
        <v>5.4864232383641021</v>
      </c>
      <c r="J35" s="15">
        <v>26921</v>
      </c>
      <c r="K35" s="14">
        <v>856</v>
      </c>
      <c r="L35" s="14">
        <v>16825</v>
      </c>
      <c r="M35" s="16">
        <v>9240</v>
      </c>
      <c r="N35" s="14">
        <v>7763</v>
      </c>
      <c r="O35" s="19">
        <v>1477</v>
      </c>
      <c r="P35" s="21"/>
    </row>
    <row r="36" spans="2:16">
      <c r="B36" s="39"/>
      <c r="C36" s="36" t="s">
        <v>7</v>
      </c>
      <c r="D36" s="40">
        <f t="shared" si="9"/>
        <v>100</v>
      </c>
      <c r="E36" s="40">
        <f t="shared" si="10"/>
        <v>14.90072618119199</v>
      </c>
      <c r="F36" s="40">
        <f t="shared" si="11"/>
        <v>48.036565926142991</v>
      </c>
      <c r="G36" s="40">
        <f t="shared" si="12"/>
        <v>37.062707892665024</v>
      </c>
      <c r="H36" s="40">
        <f t="shared" si="13"/>
        <v>29.432770050659272</v>
      </c>
      <c r="I36" s="40">
        <f t="shared" si="14"/>
        <v>7.6299378420057478</v>
      </c>
      <c r="J36" s="15">
        <v>5391905</v>
      </c>
      <c r="K36" s="16">
        <v>803433</v>
      </c>
      <c r="L36" s="16">
        <v>2590086</v>
      </c>
      <c r="M36" s="16">
        <v>1998386</v>
      </c>
      <c r="N36" s="16">
        <v>1586987</v>
      </c>
      <c r="O36" s="19">
        <v>411399</v>
      </c>
      <c r="P36" s="21"/>
    </row>
    <row r="37" spans="2:16">
      <c r="B37" s="39"/>
      <c r="C37" s="36" t="s">
        <v>8</v>
      </c>
      <c r="D37" s="40">
        <f t="shared" si="9"/>
        <v>100</v>
      </c>
      <c r="E37" s="40">
        <f t="shared" si="10"/>
        <v>7.3472327918212814</v>
      </c>
      <c r="F37" s="40">
        <f t="shared" si="11"/>
        <v>46.952160747492897</v>
      </c>
      <c r="G37" s="40">
        <f t="shared" si="12"/>
        <v>45.700606460685819</v>
      </c>
      <c r="H37" s="40">
        <f t="shared" si="13"/>
        <v>37.399150996368526</v>
      </c>
      <c r="I37" s="40">
        <f t="shared" si="14"/>
        <v>8.3014554643172946</v>
      </c>
      <c r="J37" s="15">
        <v>10646362</v>
      </c>
      <c r="K37" s="16">
        <v>782213</v>
      </c>
      <c r="L37" s="16">
        <v>4998697</v>
      </c>
      <c r="M37" s="16">
        <v>4865452</v>
      </c>
      <c r="N37" s="16">
        <v>3981649</v>
      </c>
      <c r="O37" s="17">
        <v>883803</v>
      </c>
      <c r="P37" s="21"/>
    </row>
    <row r="38" spans="2:16">
      <c r="B38" s="39" t="s">
        <v>9</v>
      </c>
      <c r="C38" s="36"/>
      <c r="D38" s="40">
        <f t="shared" si="9"/>
        <v>100</v>
      </c>
      <c r="E38" s="40">
        <f t="shared" si="10"/>
        <v>8.7369948742762737</v>
      </c>
      <c r="F38" s="40">
        <f t="shared" si="11"/>
        <v>47.041835739864261</v>
      </c>
      <c r="G38" s="40">
        <f t="shared" si="12"/>
        <v>44.221169385859461</v>
      </c>
      <c r="H38" s="40">
        <f t="shared" si="13"/>
        <v>35.24589142542137</v>
      </c>
      <c r="I38" s="40">
        <f t="shared" si="14"/>
        <v>8.9752779604380866</v>
      </c>
      <c r="J38" s="15">
        <v>41328993</v>
      </c>
      <c r="K38" s="16">
        <v>3610912</v>
      </c>
      <c r="L38" s="16">
        <v>19441917</v>
      </c>
      <c r="M38" s="16">
        <v>18276164</v>
      </c>
      <c r="N38" s="16">
        <v>14566772</v>
      </c>
      <c r="O38" s="17">
        <v>3709392</v>
      </c>
      <c r="P38" s="21"/>
    </row>
    <row r="39" spans="2:16">
      <c r="B39" s="39"/>
      <c r="C39" s="36" t="s">
        <v>10</v>
      </c>
      <c r="D39" s="40">
        <f t="shared" ref="D39:D50" si="15">J39/$J39*100</f>
        <v>100</v>
      </c>
      <c r="E39" s="41" t="s">
        <v>3</v>
      </c>
      <c r="F39" s="40">
        <f t="shared" ref="F39:F50" si="16">L39/$J39*100</f>
        <v>43.346831118052606</v>
      </c>
      <c r="G39" s="40">
        <f t="shared" ref="G39:G50" si="17">M39/$J39*100</f>
        <v>56.632439715653028</v>
      </c>
      <c r="H39" s="40">
        <f t="shared" ref="H39:H50" si="18">N39/$J39*100</f>
        <v>45.908670152502332</v>
      </c>
      <c r="I39" s="40">
        <f t="shared" ref="I39:I50" si="19">O39/$J39*100</f>
        <v>10.72376956315069</v>
      </c>
      <c r="J39" s="15">
        <v>279799</v>
      </c>
      <c r="K39" s="14">
        <v>58</v>
      </c>
      <c r="L39" s="16">
        <v>121284</v>
      </c>
      <c r="M39" s="16">
        <v>158457</v>
      </c>
      <c r="N39" s="16">
        <v>128452</v>
      </c>
      <c r="O39" s="19">
        <v>30005</v>
      </c>
      <c r="P39" s="21"/>
    </row>
    <row r="40" spans="2:16">
      <c r="B40" s="39"/>
      <c r="C40" s="36" t="s">
        <v>11</v>
      </c>
      <c r="D40" s="40">
        <f t="shared" si="15"/>
        <v>100</v>
      </c>
      <c r="E40" s="40">
        <f t="shared" ref="E40:E50" si="20">K40/$J40*100</f>
        <v>3.8874593716143013</v>
      </c>
      <c r="F40" s="40">
        <f t="shared" si="16"/>
        <v>20.959137693292622</v>
      </c>
      <c r="G40" s="40">
        <f t="shared" si="17"/>
        <v>75.153402935093069</v>
      </c>
      <c r="H40" s="40">
        <f t="shared" si="18"/>
        <v>47.564266719196297</v>
      </c>
      <c r="I40" s="40">
        <f t="shared" si="19"/>
        <v>27.589136215896779</v>
      </c>
      <c r="J40" s="15">
        <v>1624480</v>
      </c>
      <c r="K40" s="14">
        <v>63151</v>
      </c>
      <c r="L40" s="16">
        <v>340477</v>
      </c>
      <c r="M40" s="16">
        <v>1220852</v>
      </c>
      <c r="N40" s="16">
        <v>772672</v>
      </c>
      <c r="O40" s="19">
        <v>448180</v>
      </c>
      <c r="P40" s="21"/>
    </row>
    <row r="41" spans="2:16">
      <c r="B41" s="39"/>
      <c r="C41" s="36" t="s">
        <v>12</v>
      </c>
      <c r="D41" s="40">
        <f t="shared" si="15"/>
        <v>100</v>
      </c>
      <c r="E41" s="40">
        <f t="shared" si="20"/>
        <v>3.3919172908329909</v>
      </c>
      <c r="F41" s="40">
        <f t="shared" si="16"/>
        <v>43.250257285061636</v>
      </c>
      <c r="G41" s="40">
        <f t="shared" si="17"/>
        <v>53.357825424105378</v>
      </c>
      <c r="H41" s="40">
        <f t="shared" si="18"/>
        <v>42.757329751346433</v>
      </c>
      <c r="I41" s="40">
        <f t="shared" si="19"/>
        <v>10.600495672758939</v>
      </c>
      <c r="J41" s="15">
        <v>3132712</v>
      </c>
      <c r="K41" s="14">
        <v>106259</v>
      </c>
      <c r="L41" s="16">
        <v>1354906</v>
      </c>
      <c r="M41" s="16">
        <v>1671547</v>
      </c>
      <c r="N41" s="16">
        <v>1339464</v>
      </c>
      <c r="O41" s="17">
        <v>332083</v>
      </c>
      <c r="P41" s="21"/>
    </row>
    <row r="42" spans="2:16">
      <c r="B42" s="39"/>
      <c r="C42" s="36" t="s">
        <v>13</v>
      </c>
      <c r="D42" s="40">
        <f t="shared" si="15"/>
        <v>100</v>
      </c>
      <c r="E42" s="40">
        <f t="shared" si="20"/>
        <v>11.602424051449152</v>
      </c>
      <c r="F42" s="40">
        <f t="shared" si="16"/>
        <v>48.06064176392735</v>
      </c>
      <c r="G42" s="40">
        <f t="shared" si="17"/>
        <v>40.336934184623502</v>
      </c>
      <c r="H42" s="40">
        <f t="shared" si="18"/>
        <v>32.212851342566303</v>
      </c>
      <c r="I42" s="40">
        <f t="shared" si="19"/>
        <v>8.1240828420571987</v>
      </c>
      <c r="J42" s="15">
        <v>11018413</v>
      </c>
      <c r="K42" s="16">
        <v>1278403</v>
      </c>
      <c r="L42" s="16">
        <v>5295520</v>
      </c>
      <c r="M42" s="16">
        <v>4444490</v>
      </c>
      <c r="N42" s="16">
        <v>3549345</v>
      </c>
      <c r="O42" s="19">
        <v>895145</v>
      </c>
      <c r="P42" s="21"/>
    </row>
    <row r="43" spans="2:16">
      <c r="B43" s="39"/>
      <c r="C43" s="36" t="s">
        <v>14</v>
      </c>
      <c r="D43" s="40">
        <f t="shared" si="15"/>
        <v>100</v>
      </c>
      <c r="E43" s="40">
        <f t="shared" si="20"/>
        <v>3.9216298290448233</v>
      </c>
      <c r="F43" s="40">
        <f t="shared" si="16"/>
        <v>34.797409336532645</v>
      </c>
      <c r="G43" s="40">
        <f t="shared" si="17"/>
        <v>61.28096083442253</v>
      </c>
      <c r="H43" s="40">
        <f t="shared" si="18"/>
        <v>45.061092578503477</v>
      </c>
      <c r="I43" s="40">
        <f t="shared" si="19"/>
        <v>16.219868255919053</v>
      </c>
      <c r="J43" s="15">
        <v>1537830</v>
      </c>
      <c r="K43" s="14">
        <v>60308</v>
      </c>
      <c r="L43" s="16">
        <v>535125</v>
      </c>
      <c r="M43" s="16">
        <v>942397</v>
      </c>
      <c r="N43" s="16">
        <v>692963</v>
      </c>
      <c r="O43" s="19">
        <v>249434</v>
      </c>
      <c r="P43" s="21"/>
    </row>
    <row r="44" spans="2:16">
      <c r="B44" s="39"/>
      <c r="C44" s="36" t="s">
        <v>15</v>
      </c>
      <c r="D44" s="40">
        <f t="shared" si="15"/>
        <v>100</v>
      </c>
      <c r="E44" s="40">
        <f t="shared" si="20"/>
        <v>23.914917377724269</v>
      </c>
      <c r="F44" s="40">
        <f t="shared" si="16"/>
        <v>34.036189778219828</v>
      </c>
      <c r="G44" s="40">
        <f t="shared" si="17"/>
        <v>42.048892844055906</v>
      </c>
      <c r="H44" s="40">
        <f t="shared" si="18"/>
        <v>30.808308177307808</v>
      </c>
      <c r="I44" s="40">
        <f t="shared" si="19"/>
        <v>11.240584666748097</v>
      </c>
      <c r="J44" s="15">
        <v>859635</v>
      </c>
      <c r="K44" s="16">
        <v>205581</v>
      </c>
      <c r="L44" s="16">
        <v>292587</v>
      </c>
      <c r="M44" s="16">
        <v>361467</v>
      </c>
      <c r="N44" s="14">
        <v>264839</v>
      </c>
      <c r="O44" s="19">
        <v>96628</v>
      </c>
      <c r="P44" s="21"/>
    </row>
    <row r="45" spans="2:16">
      <c r="B45" s="39"/>
      <c r="C45" s="36" t="s">
        <v>16</v>
      </c>
      <c r="D45" s="40">
        <f t="shared" si="15"/>
        <v>100</v>
      </c>
      <c r="E45" s="40">
        <f t="shared" si="20"/>
        <v>12.85839307003581</v>
      </c>
      <c r="F45" s="40">
        <f t="shared" si="16"/>
        <v>55.702661526419973</v>
      </c>
      <c r="G45" s="40">
        <f t="shared" si="17"/>
        <v>31.438945403544217</v>
      </c>
      <c r="H45" s="40">
        <f t="shared" si="18"/>
        <v>26.494989376292676</v>
      </c>
      <c r="I45" s="40">
        <f t="shared" si="19"/>
        <v>4.9439560272515388</v>
      </c>
      <c r="J45" s="15">
        <v>3223451</v>
      </c>
      <c r="K45" s="16">
        <v>414484</v>
      </c>
      <c r="L45" s="16">
        <v>1795548</v>
      </c>
      <c r="M45" s="16">
        <v>1013419</v>
      </c>
      <c r="N45" s="16">
        <v>854053</v>
      </c>
      <c r="O45" s="19">
        <v>159366</v>
      </c>
      <c r="P45" s="21"/>
    </row>
    <row r="46" spans="2:16">
      <c r="B46" s="39"/>
      <c r="C46" s="36" t="s">
        <v>17</v>
      </c>
      <c r="D46" s="40">
        <f t="shared" si="15"/>
        <v>100</v>
      </c>
      <c r="E46" s="40">
        <f t="shared" si="20"/>
        <v>3.9033217323048515</v>
      </c>
      <c r="F46" s="40">
        <f t="shared" si="16"/>
        <v>58.613730957634978</v>
      </c>
      <c r="G46" s="40">
        <f t="shared" si="17"/>
        <v>37.482947310060169</v>
      </c>
      <c r="H46" s="40">
        <f t="shared" si="18"/>
        <v>33.190049952729751</v>
      </c>
      <c r="I46" s="40">
        <f t="shared" si="19"/>
        <v>4.2928973573304194</v>
      </c>
      <c r="J46" s="15">
        <v>5353261</v>
      </c>
      <c r="K46" s="16">
        <v>208955</v>
      </c>
      <c r="L46" s="16">
        <v>3137746</v>
      </c>
      <c r="M46" s="16">
        <v>2006560</v>
      </c>
      <c r="N46" s="16">
        <v>1776750</v>
      </c>
      <c r="O46" s="19">
        <v>229810</v>
      </c>
      <c r="P46" s="21"/>
    </row>
    <row r="47" spans="2:16">
      <c r="B47" s="39"/>
      <c r="C47" s="36" t="s">
        <v>18</v>
      </c>
      <c r="D47" s="40">
        <f t="shared" si="15"/>
        <v>100</v>
      </c>
      <c r="E47" s="40">
        <f t="shared" si="20"/>
        <v>5.7976951771915797</v>
      </c>
      <c r="F47" s="40">
        <f t="shared" si="16"/>
        <v>45.359157118749444</v>
      </c>
      <c r="G47" s="40">
        <f t="shared" si="17"/>
        <v>48.843147704058978</v>
      </c>
      <c r="H47" s="40">
        <f t="shared" si="18"/>
        <v>40.895209758119435</v>
      </c>
      <c r="I47" s="40">
        <f t="shared" si="19"/>
        <v>7.9479379459395441</v>
      </c>
      <c r="J47" s="15">
        <v>2702160</v>
      </c>
      <c r="K47" s="16">
        <v>156663</v>
      </c>
      <c r="L47" s="16">
        <v>1225677</v>
      </c>
      <c r="M47" s="16">
        <v>1319820</v>
      </c>
      <c r="N47" s="16">
        <v>1105054</v>
      </c>
      <c r="O47" s="19">
        <v>214766</v>
      </c>
      <c r="P47" s="21"/>
    </row>
    <row r="48" spans="2:16">
      <c r="B48" s="39"/>
      <c r="C48" s="36" t="s">
        <v>19</v>
      </c>
      <c r="D48" s="40">
        <f t="shared" si="15"/>
        <v>100</v>
      </c>
      <c r="E48" s="40">
        <f t="shared" si="20"/>
        <v>0.34120850813277398</v>
      </c>
      <c r="F48" s="40">
        <f t="shared" si="16"/>
        <v>61.007139177154635</v>
      </c>
      <c r="G48" s="40">
        <f t="shared" si="17"/>
        <v>38.651652314712592</v>
      </c>
      <c r="H48" s="40">
        <f t="shared" si="18"/>
        <v>34.702730551262235</v>
      </c>
      <c r="I48" s="40">
        <f t="shared" si="19"/>
        <v>3.9489217634503566</v>
      </c>
      <c r="J48" s="15">
        <v>679350</v>
      </c>
      <c r="K48" s="14">
        <v>2318</v>
      </c>
      <c r="L48" s="16">
        <v>414452</v>
      </c>
      <c r="M48" s="16">
        <v>262580</v>
      </c>
      <c r="N48" s="16">
        <v>235753</v>
      </c>
      <c r="O48" s="19">
        <v>26827</v>
      </c>
      <c r="P48" s="21"/>
    </row>
    <row r="49" spans="2:16">
      <c r="B49" s="39"/>
      <c r="C49" s="36" t="s">
        <v>20</v>
      </c>
      <c r="D49" s="40">
        <f t="shared" si="15"/>
        <v>100</v>
      </c>
      <c r="E49" s="40">
        <f t="shared" si="20"/>
        <v>12.604727977673754</v>
      </c>
      <c r="F49" s="40">
        <f t="shared" si="16"/>
        <v>41.924003776069036</v>
      </c>
      <c r="G49" s="40">
        <f t="shared" si="17"/>
        <v>45.47126824625721</v>
      </c>
      <c r="H49" s="40">
        <f t="shared" si="18"/>
        <v>35.512747861221527</v>
      </c>
      <c r="I49" s="40">
        <f t="shared" si="19"/>
        <v>9.9585203850356816</v>
      </c>
      <c r="J49" s="15">
        <v>8819754</v>
      </c>
      <c r="K49" s="16">
        <v>1111706</v>
      </c>
      <c r="L49" s="16">
        <v>3697594</v>
      </c>
      <c r="M49" s="16">
        <v>4010454</v>
      </c>
      <c r="N49" s="16">
        <v>3132137</v>
      </c>
      <c r="O49" s="19">
        <v>878317</v>
      </c>
      <c r="P49" s="21"/>
    </row>
    <row r="50" spans="2:16" ht="14.25" thickBot="1">
      <c r="B50" s="42"/>
      <c r="C50" s="43" t="s">
        <v>21</v>
      </c>
      <c r="D50" s="44">
        <f t="shared" si="15"/>
        <v>100</v>
      </c>
      <c r="E50" s="44">
        <f t="shared" si="20"/>
        <v>0.14422242854174253</v>
      </c>
      <c r="F50" s="44">
        <f t="shared" si="16"/>
        <v>58.670837328920555</v>
      </c>
      <c r="G50" s="44">
        <f t="shared" si="17"/>
        <v>41.184940242537706</v>
      </c>
      <c r="H50" s="44">
        <f t="shared" si="18"/>
        <v>34.091494022347327</v>
      </c>
      <c r="I50" s="44">
        <f t="shared" si="19"/>
        <v>7.0934462201903772</v>
      </c>
      <c r="J50" s="23">
        <v>2098148</v>
      </c>
      <c r="K50" s="22">
        <v>3026</v>
      </c>
      <c r="L50" s="24">
        <v>1231001</v>
      </c>
      <c r="M50" s="24">
        <v>864121</v>
      </c>
      <c r="N50" s="24">
        <v>715290</v>
      </c>
      <c r="O50" s="25">
        <v>148831</v>
      </c>
      <c r="P50" s="21"/>
    </row>
    <row r="51" spans="2:16" ht="25.5" customHeight="1"/>
  </sheetData>
  <mergeCells count="6">
    <mergeCell ref="L2:L3"/>
    <mergeCell ref="K2:K3"/>
    <mergeCell ref="J2:J3"/>
    <mergeCell ref="D2:D3"/>
    <mergeCell ref="E2:E3"/>
    <mergeCell ref="F2:F3"/>
  </mergeCells>
  <phoneticPr fontId="1"/>
  <printOptions horizontalCentered="1"/>
  <pageMargins left="0.59055118110236227" right="0.59055118110236227" top="0.98425196850393704" bottom="0.98425196850393704" header="0.51181102362204722" footer="0.51181102362204722"/>
  <pageSetup paperSize="9" orientation="portrait" verticalDpi="0" r:id="rId1"/>
  <headerFooter alignWithMargins="0"/>
  <colBreaks count="1" manualBreakCount="1">
    <brk id="9" max="4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表３</vt:lpstr>
      <vt:lpstr>表３!Print_Area</vt:lpstr>
    </vt:vector>
  </TitlesOfParts>
  <Company>香川県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C97-0000</dc:creator>
  <cp:lastModifiedBy>香川県政策部統計調査課</cp:lastModifiedBy>
  <cp:lastPrinted>2007-05-13T09:10:01Z</cp:lastPrinted>
  <dcterms:created xsi:type="dcterms:W3CDTF">2007-05-09T01:56:26Z</dcterms:created>
  <dcterms:modified xsi:type="dcterms:W3CDTF">2016-11-09T05:06:00Z</dcterms:modified>
</cp:coreProperties>
</file>