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codeName="ThisWorkbook" defaultThemeVersion="124226"/>
  <mc:AlternateContent xmlns:mc="http://schemas.openxmlformats.org/markup-compatibility/2006">
    <mc:Choice Requires="x15">
      <x15ac:absPath xmlns:x15ac="http://schemas.microsoft.com/office/spreadsheetml/2010/11/ac" url="Z:\$$$R7.2～障害福祉人材　職場環境改善等事業等\★実績報告★\電子申請用\"/>
    </mc:Choice>
  </mc:AlternateContent>
  <xr:revisionPtr revIDLastSave="0" documentId="13_ncr:1_{C77E87EB-D6B5-467A-9C12-81E3412F4283}"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I28" i="21"/>
  <c r="Q40" i="21"/>
  <c r="Z16" i="21"/>
  <c r="Z18" i="21"/>
  <c r="AI34" i="21" s="1"/>
  <c r="AJ56"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<sst xmlns="http://schemas.openxmlformats.org/spreadsheetml/2006/main" count="3796" uniqueCount="1959">
  <si>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</si>
  <si>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</si>
  <si>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</si>
  <si>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</si>
  <si>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</si>
  <si>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</si>
  <si>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</si>
  <si>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</si>
  <si>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</si>
  <si>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</si>
  <si>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</si>
  <si>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</si>
  <si>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</si>
  <si>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</si>
  <si>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</si>
  <si>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</si>
  <si>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</si>
  <si>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</si>
  <si>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</si>
  <si>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</si>
  <si>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</si>
  <si>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</si>
  <si>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</si>
  <si>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</si>
  <si>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</si>
  <si>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</si>
  <si>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</si>
  <si>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</si>
  <si>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</si>
  <si>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</si>
  <si>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</si>
  <si>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</si>
  <si>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</si>
  <si>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</si>
  <si>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</si>
  <si>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</si>
  <si>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</si>
  <si>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</si>
  <si>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</si>
  <si>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</si>
  <si>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</si>
  <si>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</si>
  <si>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</si>
  <si>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</si>
  <si>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</si>
  <si>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</si>
  <si>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</si>
  <si>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</si>
  <si>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</si>
  <si>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</si>
  <si>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</si>
  <si>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</si>
  <si>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</si>
  <si>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</si>
  <si>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</si>
  <si>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</si>
  <si>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</si>
  <si>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</si>
  <si>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</si>
  <si>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</si>
  <si>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</si>
  <si>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</si>
  <si>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</si>
  <si>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</si>
  <si>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</si>
  <si>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</si>
  <si>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</si>
  <si>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</si>
  <si>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</si>
  <si>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</si>
  <si>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</si>
  <si>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</si>
  <si>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</si>
  <si>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</si>
  <si>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</si>
  <si>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</si>
  <si>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</si>
  <si>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</si>
  <si>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</si>
  <si>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</si>
  <si>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</si>
  <si>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</si>
  <si>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</si>
  <si>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</si>
  <si>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</si>
  <si>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</si>
  <si>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</si>
  <si>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</si>
  <si>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</si>
  <si>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</si>
  <si>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</si>
  <si>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</si>
  <si>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</si>
  <si>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</si>
  <si>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</si>
  <si>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</si>
  <si>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</si>
  <si>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</si>
  <si>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</si>
  <si>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</si>
  <si>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</si>
  <si>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</si>
  <si>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</si>
  <si>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</si>
  <si>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</si>
  <si>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</si>
  <si>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</si>
  <si>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</si>
  <si>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</si>
  <si>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</si>
  <si>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</si>
  <si>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</si>
  <si>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</si>
  <si>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</si>
  <si>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</si>
  <si>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</si>
  <si>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</si>
  <si>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</si>
  <si>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</si>
  <si>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</si>
  <si>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</si>
  <si>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</si>
  <si>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</si>
  <si>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</si>
  <si>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</si>
  <si>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</si>
  <si>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</si>
  <si>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</si>
  <si>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</si>
  <si>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</si>
  <si>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</si>
  <si>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</si>
  <si>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</si>
  <si>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</si>
  <si>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</si>
  <si>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</si>
  <si>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</si>
  <si>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</si>
  <si>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</si>
  <si>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</si>
  <si>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</si>
  <si>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</si>
  <si>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</si>
  <si>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</si>
  <si>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</si>
  <si>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</si>
  <si>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</si>
  <si>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</si>
  <si>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</si>
  <si>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</si>
  <si>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</si>
  <si>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</si>
  <si>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</si>
  <si>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</si>
  <si>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</si>
  <si>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</si>
  <si>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</si>
  <si>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</si>
  <si>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</si>
  <si>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</si>
  <si>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</si>
  <si>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</si>
  <si>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</si>
  <si>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</si>
  <si>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</si>
  <si>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</si>
  <si>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</si>
  <si>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</si>
  <si>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</si>
  <si>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</si>
  <si>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</si>
  <si>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</si>
  <si>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</si>
  <si>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</si>
  <si>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</si>
  <si>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</si>
  <si>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</si>
  <si>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</si>
  <si>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</si>
  <si>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</si>
  <si>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</si>
  <si>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</si>
  <si>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</si>
  <si>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</si>
  <si>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</si>
  <si>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</si>
  <si>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</si>
  <si>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</si>
  <si>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</si>
  <si>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</si>
  <si>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</si>
  <si>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</si>
  <si>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</si>
  <si>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</si>
  <si>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</si>
  <si>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</si>
  <si>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</si>
  <si>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</si>
  <si>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</si>
  <si>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</si>
  <si>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</si>
  <si>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</si>
  <si>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</si>
  <si>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</si>
  <si>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</si>
  <si>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</si>
  <si>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</si>
  <si>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</si>
  <si>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</si>
  <si>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</si>
  <si>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</si>
  <si>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</si>
  <si>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</si>
  <si>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</si>
  <si>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</si>
  <si>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</si>
  <si>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</si>
  <si>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</si>
  <si>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</si>
  <si>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</si>
  <si>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</si>
  <si>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</si>
  <si>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</si>
  <si>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</si>
  <si>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</si>
  <si>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</si>
  <si>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</si>
  <si>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</si>
  <si>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</si>
  <si>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</si>
  <si>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</si>
  <si>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</si>
  <si>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</si>
  <si>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</si>
  <si>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</si>
  <si>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</si>
  <si>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</si>
  <si>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</si>
  <si>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</si>
  <si>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</si>
  <si>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</si>
  <si>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</si>
  <si>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</si>
  <si>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</si>
  <si>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</si>
  <si>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</si>
  <si>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</si>
  <si>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</si>
  <si>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</si>
  <si>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</si>
  <si>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</si>
  <si>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</si>
  <si>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</si>
  <si>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</si>
  <si>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</si>
  <si>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</si>
  <si>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</si>
  <si>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</si>
  <si>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</si>
  <si>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</si>
  <si>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</si>
  <si>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</si>
  <si>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</si>
  <si>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</si>
  <si>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</si>
  <si>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</si>
  <si>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</si>
  <si>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</si>
  <si>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</si>
  <si>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</si>
  <si>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</si>
  <si>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</si>
  <si>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</si>
  <si>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</si>
  <si>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</si>
  <si>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</si>
  <si>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</si>
  <si>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</si>
  <si>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</si>
  <si>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</si>
  <si>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</si>
  <si>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</si>
  <si>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</si>
  <si>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</si>
  <si>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</si>
  <si>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</si>
  <si>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</si>
  <si>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</si>
  <si>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</si>
  <si>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</si>
  <si>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</si>
  <si>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</si>
  <si>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</si>
  <si>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</si>
  <si>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</si>
  <si>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</si>
  <si>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</si>
  <si>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</si>
  <si>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</si>
  <si>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</si>
  <si>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</si>
  <si>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</si>
  <si>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</si>
  <si>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</si>
  <si>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</si>
  <si>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</si>
  <si>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</si>
  <si>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</si>
  <si>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</si>
  <si>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</si>
  <si>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</si>
  <si>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</si>
  <si>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</si>
  <si>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</si>
  <si>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</si>
  <si>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</si>
  <si>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</si>
  <si>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</si>
  <si>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</si>
  <si>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</si>
  <si>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</si>
  <si>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</si>
  <si>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</si>
  <si>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</si>
  <si>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</si>
  <si>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</si>
  <si>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</si>
  <si>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</si>
  <si>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</si>
  <si>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</si>
  <si>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</si>
  <si>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</si>
  <si>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</si>
  <si>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</si>
  <si>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</si>
  <si>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</si>
  <si>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</si>
  <si>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</si>
  <si>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</si>
  <si>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</si>
  <si>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</si>
  <si>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</si>
  <si>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</si>
  <si>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</si>
  <si>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</si>
  <si>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</si>
  <si>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</si>
  <si>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</si>
  <si>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</si>
  <si>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</si>
  <si>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</si>
  <si>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</si>
  <si>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</si>
  <si>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</si>
  <si>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</si>
  <si>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</si>
  <si>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</si>
  <si>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</si>
  <si>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</si>
  <si>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</si>
  <si>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</si>
  <si>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</si>
  <si>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</si>
  <si>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</si>
  <si>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</si>
  <si>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</si>
  <si>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</si>
  <si>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</si>
  <si>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</si>
  <si>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</si>
  <si>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</si>
  <si>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</si>
  <si>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</si>
  <si>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</si>
  <si>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</si>
  <si>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</si>
  <si>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</si>
  <si>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</si>
  <si>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</si>
  <si>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</si>
  <si>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</si>
  <si>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</si>
  <si>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</si>
  <si>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</si>
  <si>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</si>
  <si>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</si>
  <si>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</si>
  <si>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</si>
  <si>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</si>
  <si>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</si>
  <si>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</si>
  <si>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</si>
  <si>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</si>
  <si>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</si>
  <si>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</si>
  <si>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</si>
  <si>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</si>
  <si>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</si>
  <si>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</si>
  <si>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</si>
  <si>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</si>
  <si>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</si>
  <si>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</si>
  <si>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</si>
  <si>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</si>
  <si>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</si>
  <si>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</si>
  <si>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</si>
  <si>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</si>
  <si>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</si>
  <si>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</si>
  <si>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</si>
  <si>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</si>
  <si>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</si>
  <si>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</si>
  <si>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</si>
  <si>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</si>
  <si>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</si>
  <si>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</si>
  <si>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</si>
  <si>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</si>
  <si>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</si>
  <si>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</si>
  <si>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</si>
  <si>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</si>
  <si>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</si>
  <si>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</si>
  <si>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</si>
  <si>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</si>
  <si>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</si>
  <si>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</si>
  <si>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</si>
  <si>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</si>
  <si>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</si>
  <si>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</si>
  <si>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</si>
  <si>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</si>
  <si>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</si>
  <si>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</si>
  <si>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</si>
  <si>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</si>
  <si>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</si>
  <si>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</si>
  <si>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</si>
  <si>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</si>
  <si>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</si>
  <si>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</si>
  <si>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</si>
  <si>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</si>
  <si>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</si>
  <si>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</si>
  <si>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</si>
  <si>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</si>
  <si>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</si>
  <si>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</si>
  <si>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</si>
  <si>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</si>
  <si>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</si>
  <si>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</si>
  <si>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</si>
  <si>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</si>
  <si>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</si>
  <si>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</si>
  <si>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</si>
  <si>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</si>
  <si>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</si>
  <si>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</si>
  <si>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</si>
  <si>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</si>
  <si>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</si>
  <si>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</si>
  <si>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</si>
  <si>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</si>
  <si>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</si>
  <si>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</si>
  <si>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</si>
  <si>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</si>
  <si>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</si>
  <si>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</si>
  <si>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</si>
  <si>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</si>
  <si>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</si>
  <si>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</si>
  <si>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</si>
  <si>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</si>
  <si>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</si>
  <si>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</si>
  <si>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</si>
  <si>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</si>
  <si>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</si>
  <si>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</si>
  <si>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</si>
  <si>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</si>
  <si>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</si>
  <si>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</si>
  <si>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</si>
  <si>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</si>
  <si>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</si>
  <si>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</si>
  <si>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</si>
  <si>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</si>
  <si>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</si>
  <si>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</si>
  <si>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</si>
  <si>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</si>
  <si>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</si>
  <si>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</si>
  <si>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</si>
  <si>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</si>
  <si>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</si>
  <si>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</si>
  <si>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</si>
  <si>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</si>
  <si>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</si>
  <si>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</si>
  <si>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</si>
  <si>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</si>
  <si>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</si>
  <si>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</si>
  <si>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</si>
  <si>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</si>
  <si>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</si>
  <si>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</si>
  <si>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</si>
  <si>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</si>
  <si>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</si>
  <si>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</si>
  <si>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</si>
  <si>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</si>
  <si>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</si>
  <si>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</si>
  <si>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</si>
  <si>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</si>
  <si>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</si>
  <si>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</si>
  <si>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</si>
  <si>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</si>
  <si>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</si>
  <si>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</si>
  <si>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</si>
  <si>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</si>
  <si>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</si>
  <si>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</si>
  <si>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</si>
  <si>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</si>
  <si>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</si>
  <si>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</si>
  <si>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</si>
  <si>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</si>
  <si>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</si>
  <si>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</si>
  <si>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</si>
  <si>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</si>
  <si>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</si>
  <si>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</si>
  <si>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</si>
  <si>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</si>
  <si>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</si>
  <si>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</si>
  <si>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</si>
  <si>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</si>
  <si>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</si>
  <si>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</si>
  <si>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</si>
  <si>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</si>
  <si>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</si>
  <si>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</si>
  <si>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</si>
  <si>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</si>
  <si>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</si>
  <si>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</si>
  <si>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</si>
  <si>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</si>
  <si>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</si>
  <si>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</si>
  <si>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</si>
  <si>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</si>
  <si>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</si>
  <si>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</si>
  <si>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</si>
  <si>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</si>
  <si>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</si>
  <si>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</si>
  <si>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</si>
  <si>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</si>
  <si>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</si>
  <si>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</si>
  <si>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</si>
  <si>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</si>
  <si>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</si>
  <si>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</si>
  <si>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</si>
  <si>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</si>
  <si>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</si>
  <si>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</si>
  <si>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</si>
  <si>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</si>
  <si>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</si>
  <si>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</si>
  <si>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</si>
  <si>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</si>
  <si>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</si>
  <si>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</si>
  <si>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</si>
  <si>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</si>
  <si>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</si>
  <si>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</si>
  <si>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</si>
  <si>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</si>
  <si>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</si>
  <si>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</si>
  <si>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</si>
  <si>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</si>
  <si>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</si>
  <si>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</si>
  <si>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</si>
  <si>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</si>
  <si>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</si>
  <si>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</si>
  <si>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</si>
  <si>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</si>
  <si>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</si>
  <si>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</si>
  <si>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</si>
  <si>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</si>
  <si>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</si>
  <si>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</si>
  <si>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</si>
  <si>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</si>
  <si>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</si>
  <si>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</si>
  <si>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</si>
  <si>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</si>
  <si>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</si>
  <si>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</si>
  <si>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</si>
  <si>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</si>
  <si>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</si>
  <si>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</si>
  <si>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</si>
  <si>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</si>
  <si>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</si>
  <si>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</si>
  <si>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</si>
  <si>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</si>
  <si>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</si>
  <si>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</si>
  <si>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</si>
  <si>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</si>
  <si>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</si>
  <si>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</si>
  <si>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</si>
  <si>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</si>
  <si>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</si>
  <si>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</si>
  <si>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</si>
  <si>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</si>
  <si>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</si>
  <si>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</si>
  <si>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</si>
  <si>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</si>
  <si>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</si>
  <si>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</si>
  <si>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</si>
  <si>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</si>
  <si>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</si>
  <si>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</si>
  <si>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</si>
  <si>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</si>
  <si>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</si>
  <si>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</si>
  <si>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</si>
  <si>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</si>
  <si>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</si>
  <si>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</si>
  <si>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</si>
  <si>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</si>
  <si>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</si>
  <si>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</si>
  <si>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</si>
  <si>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</si>
  <si>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</si>
  <si>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</si>
  <si>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</si>
  <si>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</si>
  <si>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</si>
  <si>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</si>
  <si>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</si>
  <si>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</si>
  <si>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</si>
  <si>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</si>
  <si>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</si>
  <si>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</si>
  <si>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</si>
  <si>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</si>
  <si>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</si>
  <si>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</si>
  <si>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</si>
  <si>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</si>
  <si>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</si>
  <si>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</si>
  <si>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</si>
  <si>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</si>
  <si>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</si>
  <si>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</si>
  <si>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</si>
  <si>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</si>
  <si>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</si>
  <si>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</si>
  <si>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</si>
  <si>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</si>
  <si>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</si>
  <si>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</si>
  <si>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</si>
  <si>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</si>
  <si>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</si>
  <si>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</si>
  <si>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</si>
  <si>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</si>
  <si>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</si>
  <si>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</si>
  <si>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</si>
  <si>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</si>
  <si>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</si>
  <si>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</si>
  <si>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</si>
  <si>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</si>
  <si>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</si>
  <si>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</si>
  <si>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</si>
  <si>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</si>
  <si>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</si>
  <si>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</si>
  <si>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</si>
  <si>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</si>
  <si>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</si>
  <si>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</si>
  <si>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</si>
  <si>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</si>
  <si>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</si>
  <si>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</si>
  <si>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</si>
  <si>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</si>
  <si>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</si>
  <si>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</si>
  <si>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</si>
  <si>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</si>
  <si>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</si>
  <si>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</si>
  <si>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</si>
  <si>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</si>
  <si>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</si>
  <si>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</si>
  <si>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</si>
  <si>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</si>
  <si>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</si>
  <si>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</si>
  <si>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</si>
  <si>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</si>
  <si>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</si>
  <si>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</si>
  <si>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</si>
  <si>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</si>
  <si>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</si>
  <si>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</si>
  <si>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</si>
  <si>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</si>
  <si>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</si>
  <si>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</si>
  <si>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</si>
  <si>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</si>
  <si>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</si>
  <si>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</si>
  <si>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</si>
  <si>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</si>
  <si>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</si>
  <si>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</si>
  <si>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</si>
  <si>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</si>
  <si>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</si>
  <si>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</si>
  <si>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</si>
  <si>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</si>
  <si>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</si>
  <si>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</si>
  <si>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</si>
  <si>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</si>
  <si>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</si>
  <si>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</si>
  <si>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</si>
  <si>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</si>
  <si>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</si>
  <si>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</si>
  <si>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</si>
  <si>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</si>
  <si>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</si>
  <si>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</si>
  <si>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</si>
  <si>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</si>
  <si>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</si>
  <si>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</si>
  <si>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</si>
  <si>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</si>
  <si>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</si>
  <si>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</si>
  <si>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</si>
  <si>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</si>
  <si>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</si>
  <si>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</si>
  <si>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</si>
  <si>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</si>
  <si>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</si>
  <si>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</si>
  <si>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</si>
  <si>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</si>
  <si>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</si>
  <si>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</si>
  <si>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</si>
  <si>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</si>
  <si>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</si>
  <si>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</si>
  <si>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</si>
  <si>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</si>
  <si>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</si>
  <si>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</si>
  <si>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</si>
  <si>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</si>
  <si>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</si>
  <si>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</si>
  <si>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</si>
  <si>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</si>
  <si>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</si>
  <si>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</si>
  <si>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</si>
  <si>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</si>
  <si>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</si>
  <si>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</si>
  <si>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</si>
  <si>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</si>
  <si>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</si>
  <si>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</si>
  <si>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</si>
  <si>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</si>
  <si>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</si>
  <si>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</si>
  <si>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</si>
  <si>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</si>
  <si>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</si>
  <si>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</si>
  <si>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</si>
  <si>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</si>
  <si>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</si>
  <si>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</si>
  <si>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</si>
  <si>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</si>
  <si>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</si>
  <si>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</si>
  <si>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</si>
  <si>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</si>
  <si>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</si>
  <si>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</si>
  <si>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</si>
  <si>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</si>
  <si>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</si>
  <si>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</si>
  <si>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</si>
  <si>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</si>
  <si>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</si>
  <si>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</si>
  <si>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</si>
  <si>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</si>
  <si>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</si>
  <si>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</si>
  <si>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</si>
  <si>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</si>
  <si>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</si>
  <si>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</si>
  <si>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</si>
  <si>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</si>
  <si>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</si>
  <si>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</si>
  <si>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</si>
  <si>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</si>
  <si>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</si>
  <si>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</si>
  <si>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</si>
  <si>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</si>
  <si>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</si>
  <si>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</si>
  <si>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</si>
  <si>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</si>
  <si>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</si>
  <si>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</si>
  <si>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</si>
  <si>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</si>
  <si>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</si>
  <si>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</si>
  <si>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</si>
  <si>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</si>
  <si>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</si>
  <si>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</si>
  <si>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</si>
  <si>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</si>
  <si>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</si>
  <si>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</si>
  <si>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</si>
  <si>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</si>
  <si>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</si>
  <si>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</si>
  <si>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</si>
  <si>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</si>
  <si>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</si>
  <si>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</si>
  <si>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</si>
  <si>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</si>
  <si>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</si>
  <si>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</si>
  <si>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</si>
  <si>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</si>
  <si>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</si>
  <si>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</si>
  <si>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</si>
  <si>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</si>
  <si>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</si>
  <si>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</si>
  <si>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</si>
  <si>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</si>
  <si>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</si>
  <si>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</si>
  <si>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</si>
  <si>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</si>
  <si>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</si>
  <si>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</si>
  <si>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</si>
  <si>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</si>
  <si>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</si>
  <si>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</si>
  <si>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</si>
  <si>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</si>
  <si>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</si>
  <si>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</si>
  <si>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</si>
  <si>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</si>
  <si>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</si>
  <si>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</si>
  <si>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</si>
  <si>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</si>
  <si>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</si>
  <si>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</si>
  <si>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</si>
  <si>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</si>
  <si>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</si>
  <si>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</si>
  <si>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</si>
  <si>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</si>
  <si>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</si>
  <si>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</si>
  <si>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</si>
  <si>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</si>
  <si>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</si>
  <si>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</si>
  <si>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</si>
  <si>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</si>
  <si>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</si>
  <si>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</si>
  <si>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</si>
  <si>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</si>
  <si>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</si>
  <si>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</si>
  <si>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</si>
  <si>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</si>
  <si>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</si>
  <si>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</si>
  <si>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</si>
  <si>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</si>
  <si>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</si>
  <si>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</si>
  <si>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</si>
  <si>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</si>
  <si>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</si>
  <si>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</si>
  <si>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</si>
  <si>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</si>
  <si>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</si>
  <si>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</si>
  <si>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</si>
  <si>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</si>
  <si>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</si>
  <si>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</si>
  <si>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</si>
  <si>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</si>
  <si>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</si>
  <si>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</si>
  <si>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</si>
  <si>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</si>
  <si>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</si>
  <si>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</si>
  <si>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</si>
  <si>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</si>
  <si>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</si>
  <si>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</si>
  <si>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</si>
  <si>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</si>
  <si>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</si>
  <si>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</si>
  <si>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</si>
  <si>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</si>
  <si>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</si>
  <si>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</si>
  <si>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</si>
  <si>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</si>
  <si>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</si>
  <si>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</si>
  <si>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</si>
  <si>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</si>
  <si>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</si>
  <si>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</si>
  <si>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</si>
  <si>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</si>
  <si>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</si>
  <si>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</si>
  <si>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</si>
  <si>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</si>
  <si>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</si>
  <si>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</si>
  <si>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</si>
  <si>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</si>
  <si>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</si>
  <si>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</si>
  <si>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</si>
  <si>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</si>
  <si>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</si>
  <si>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</si>
  <si>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</si>
  <si>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</si>
  <si>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</si>
  <si>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</si>
  <si>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</si>
  <si>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</si>
  <si>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</si>
  <si>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</si>
  <si>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</si>
  <si>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</si>
  <si>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</si>
  <si>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</si>
  <si>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</si>
  <si>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</si>
  <si>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</si>
  <si>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</si>
  <si>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</si>
  <si>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</si>
  <si>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</si>
  <si>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</si>
  <si>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</si>
  <si>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</si>
  <si>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</si>
  <si>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</si>
  <si>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</si>
  <si>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</si>
  <si>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</si>
  <si>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</si>
  <si>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</si>
  <si>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</si>
  <si>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</si>
  <si>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</si>
  <si>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</si>
  <si>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</si>
  <si>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</si>
  <si>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</si>
  <si>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</si>
  <si>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</si>
  <si>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</si>
  <si>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</si>
  <si>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</si>
  <si>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</si>
  <si>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</si>
  <si>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</si>
  <si>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</si>
  <si>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</si>
  <si>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</si>
  <si>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</si>
  <si>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</si>
  <si>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</si>
  <si>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</si>
  <si>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</si>
  <si>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</si>
  <si>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</si>
  <si>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</si>
  <si>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</si>
  <si>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</si>
  <si>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</si>
  <si>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</si>
  <si>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</si>
  <si>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</si>
  <si>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</si>
  <si>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</si>
  <si>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</si>
  <si>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</si>
  <si>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</si>
  <si>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</si>
  <si>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</si>
  <si>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</si>
  <si>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</si>
  <si>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</si>
  <si>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</si>
  <si>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</si>
  <si>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</si>
  <si>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</si>
  <si>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</si>
  <si>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</si>
  <si>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</si>
  <si>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</si>
  <si>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</si>
  <si>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</si>
  <si>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</si>
  <si>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</si>
  <si>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</si>
  <si>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</si>
  <si>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</si>
  <si>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</si>
  <si>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</si>
  <si>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</si>
  <si>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</si>
  <si>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</si>
  <si>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</si>
  <si>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</si>
  <si>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</si>
  <si>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</si>
  <si>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</si>
  <si>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</si>
  <si>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</si>
  <si>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</si>
  <si>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</si>
  <si>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</si>
  <si>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</si>
  <si>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</si>
  <si>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</si>
  <si>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</si>
  <si>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</si>
  <si>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</si>
  <si>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</si>
  <si>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</si>
  <si>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</si>
  <si>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</si>
  <si>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</si>
  <si>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</si>
  <si>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</si>
  <si>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</si>
  <si>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</si>
  <si>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</si>
  <si>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</si>
  <si>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</si>
  <si>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</si>
  <si>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</si>
  <si>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</si>
  <si>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</si>
  <si>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</si>
  <si>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</si>
  <si>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</si>
  <si>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</si>
  <si>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</si>
  <si>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</si>
  <si>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</si>
  <si>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</si>
  <si>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</si>
  <si>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</si>
  <si>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</si>
  <si>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</si>
  <si>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</si>
  <si>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</si>
  <si>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</si>
  <si>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</si>
  <si>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</si>
  <si>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</si>
  <si>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</si>
  <si>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</si>
  <si>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</si>
  <si>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</si>
  <si>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</si>
  <si>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</si>
  <si>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</si>
  <si>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</si>
  <si>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</si>
  <si>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</si>
  <si>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</si>
  <si>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</si>
  <si>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</si>
  <si>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</si>
  <si>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</si>
  <si>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</si>
  <si>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</si>
  <si>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</si>
  <si>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</si>
  <si>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</si>
  <si>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</si>
  <si>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</si>
  <si>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</si>
  <si>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</si>
  <si>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</si>
  <si>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</si>
  <si>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</si>
  <si>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</si>
  <si>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</si>
  <si>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</si>
  <si>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</si>
  <si>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</si>
  <si>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</si>
  <si>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</si>
  <si>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</si>
  <si>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</si>
  <si>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</si>
  <si>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</si>
  <si>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</si>
  <si>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</si>
  <si>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</si>
  <si>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</si>
  <si>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</si>
  <si>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</si>
  <si>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</si>
  <si>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</si>
  <si>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</si>
  <si>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</si>
  <si>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</si>
  <si>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</si>
  <si>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</si>
  <si>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</si>
  <si>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</si>
  <si>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</si>
  <si>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</si>
  <si>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</si>
  <si>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</si>
  <si>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</si>
  <si>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</si>
  <si>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</si>
  <si>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</si>
  <si>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</si>
  <si>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</si>
  <si>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</si>
  <si>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</si>
  <si>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</si>
  <si>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</si>
  <si>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</si>
  <si>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</si>
  <si>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</si>
  <si>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</si>
  <si>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</si>
  <si>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</si>
  <si>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</si>
  <si>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</si>
  <si>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</si>
  <si>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</si>
  <si>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</si>
  <si>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</si>
  <si>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</si>
  <si>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</si>
  <si>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</si>
  <si>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</si>
  <si>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</si>
  <si>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</si>
  <si>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</si>
  <si>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</si>
  <si>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</si>
  <si>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</si>
  <si>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</si>
  <si>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</si>
  <si>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</si>
  <si>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</si>
  <si>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</si>
  <si>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</si>
  <si>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</si>
  <si>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</si>
  <si>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</si>
  <si>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</si>
  <si>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</si>
  <si>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</si>
  <si>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</si>
  <si>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</si>
  <si>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</si>
  <si>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</si>
  <si>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</si>
  <si>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</si>
  <si>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</si>
  <si>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</si>
  <si>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</si>
  <si>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</si>
  <si>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</si>
  <si>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</si>
  <si>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</si>
  <si>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</si>
  <si>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</si>
  <si>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</si>
  <si>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</si>
  <si>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</si>
  <si>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</si>
  <si>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</si>
  <si>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</si>
  <si>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</si>
  <si>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</si>
  <si>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</si>
  <si>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</si>
  <si>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</si>
  <si>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</si>
  <si>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</si>
  <si>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</si>
  <si>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</si>
  <si>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</si>
  <si>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</si>
  <si>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</si>
  <si>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</si>
  <si>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</si>
  <si>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</si>
  <si>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</si>
  <si>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</si>
  <si>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</si>
  <si>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</si>
  <si>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</si>
  <si>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</si>
  <si>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</si>
  <si>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</si>
  <si>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</si>
  <si>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</si>
  <si>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</si>
  <si>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</si>
  <si>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</si>
  <si>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</si>
  <si>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</si>
  <si>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</si>
  <si>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</si>
  <si>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</si>
  <si>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</si>
  <si>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</si>
  <si>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</si>
  <si>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</si>
  <si>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</si>
  <si>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</si>
  <si>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</si>
  <si>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</si>
  <si>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</si>
  <si>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</si>
  <si>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</si>
  <si>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</si>
  <si>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</si>
  <si>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</si>
  <si>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</si>
  <si>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</si>
  <si>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</si>
  <si>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</si>
  <si>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</si>
  <si>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</si>
  <si>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</si>
  <si>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</si>
  <si>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</si>
  <si>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</si>
  <si>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</si>
  <si>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</si>
  <si>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</si>
  <si>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</si>
  <si>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</si>
  <si>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</si>
  <si>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</si>
  <si>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</si>
  <si>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</si>
  <si>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</si>
  <si>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</si>
  <si>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</si>
  <si>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</si>
  <si>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</si>
  <si>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</si>
  <si>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</si>
  <si>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</si>
  <si>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</si>
  <si>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</si>
  <si>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</si>
  <si>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</si>
  <si>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</si>
  <si>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</si>
  <si>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</si>
  <si>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</si>
  <si>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</si>
  <si>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</si>
  <si>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</si>
  <si>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</si>
  <si>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</si>
  <si>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</si>
  <si>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</si>
  <si>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</si>
  <si>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</si>
  <si>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</si>
  <si>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</si>
  <si>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</si>
  <si>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</si>
  <si>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</si>
  <si>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</si>
  <si>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</si>
  <si>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</si>
  <si>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</si>
  <si>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</si>
  <si>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</si>
  <si>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</si>
  <si>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</si>
  <si>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</si>
  <si>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</si>
  <si>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</si>
  <si>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</si>
  <si>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</si>
  <si>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</si>
  <si>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</si>
  <si>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</si>
  <si>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</si>
  <si>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</si>
  <si>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</si>
  <si>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</si>
  <si>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</si>
  <si>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</si>
  <si>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</si>
  <si>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</si>
  <si>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</si>
  <si>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</si>
  <si>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</si>
  <si>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</si>
  <si>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</si>
  <si>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</si>
  <si>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</si>
  <si>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</si>
  <si>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</si>
  <si>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</si>
  <si>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</si>
  <si>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</si>
  <si>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</si>
  <si>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</si>
  <si>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</si>
  <si>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</si>
  <si>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</si>
  <si>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</si>
  <si>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</si>
  <si>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</si>
  <si>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</si>
  <si>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</si>
  <si>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</si>
  <si>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</si>
  <si>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</si>
  <si>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</si>
  <si>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</si>
  <si>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</si>
  <si>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</si>
  <si>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</si>
  <si>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</si>
  <si>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</si>
  <si>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</si>
  <si>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</si>
  <si>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</si>
  <si>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</si>
  <si>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</si>
  <si>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</si>
  <si>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</si>
  <si>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</si>
  <si>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</si>
  <si>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</si>
  <si>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</si>
  <si>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</si>
  <si>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</si>
  <si>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</si>
  <si>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</si>
  <si>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</si>
  <si>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</si>
  <si>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</si>
  <si>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</si>
  <si>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</si>
  <si>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</si>
  <si>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</si>
  <si>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</si>
  <si>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</si>
  <si>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</si>
  <si>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</si>
  <si>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</si>
  <si>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</si>
  <si>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</si>
  <si>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</si>
  <si>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</si>
  <si>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</si>
  <si>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</si>
  <si>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</si>
  <si>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</si>
  <si>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</si>
  <si>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</si>
  <si>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</si>
  <si>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</si>
  <si>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</si>
  <si>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</si>
  <si>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</si>
  <si>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</si>
  <si>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</si>
  <si>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</si>
  <si>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</si>
  <si>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</si>
  <si>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</si>
  <si>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</si>
  <si>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</si>
  <si>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</si>
  <si>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</si>
  <si>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</si>
  <si>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</si>
  <si>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</si>
  <si>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</si>
  <si>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</si>
  <si>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</si>
  <si>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</si>
  <si>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</si>
  <si>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</si>
  <si>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</si>
  <si>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</si>
  <si>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</si>
  <si>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</si>
  <si>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</si>
  <si>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</si>
  <si>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</si>
  <si>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</si>
  <si>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</si>
  <si>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</si>
  <si>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</si>
  <si>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</si>
  <si>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</si>
  <si>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</si>
  <si>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</si>
  <si>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</si>
  <si>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</si>
  <si>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</si>
  <si>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</si>
  <si>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</si>
  <si>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</si>
  <si>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</si>
  <si>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</si>
  <si>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</si>
  <si>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</si>
  <si>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</si>
  <si>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</si>
  <si>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</si>
  <si>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</si>
  <si>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</si>
  <si>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</si>
  <si>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</si>
  <si>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</si>
  <si>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</si>
  <si>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</si>
  <si>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</si>
  <si>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</si>
  <si>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</si>
  <si>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</si>
  <si>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</si>
  <si>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</si>
  <si>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</si>
  <si>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</si>
  <si>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</si>
  <si>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</si>
  <si>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</si>
  <si>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</si>
  <si>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</si>
  <si>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</si>
  <si>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</si>
  <si>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</si>
  <si>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</si>
  <si>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</si>
  <si>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</si>
  <si>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</si>
  <si>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</si>
  <si>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</si>
  <si>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</si>
  <si>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</si>
  <si>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</si>
  <si>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</si>
  <si>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</si>
  <si>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</si>
  <si>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</si>
  <si>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</si>
  <si>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</si>
  <si>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</si>
  <si>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</si>
  <si>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</si>
  <si>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</si>
  <si>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</si>
  <si>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</si>
  <si>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</si>
  <si>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</si>
  <si>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</si>
  <si>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</si>
  <si>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</si>
  <si>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</si>
  <si>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</si>
  <si>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</si>
  <si>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</si>
  <si>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</si>
  <si>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</si>
  <si>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</si>
  <si>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</si>
  <si>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</si>
  <si>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</si>
  <si>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</si>
  <si>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</si>
  <si>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</si>
  <si>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</si>
  <si>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</si>
  <si>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</si>
  <si>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</si>
  <si>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</si>
  <si>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</si>
  <si>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</si>
  <si>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</si>
  <si>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</si>
  <si>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</si>
  <si>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</si>
  <si>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</si>
  <si>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</si>
  <si>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</si>
  <si>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</si>
  <si>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</si>
  <si>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</si>
  <si>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</si>
  <si>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</si>
  <si>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</si>
  <si>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</si>
  <si>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</si>
  <si>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</si>
  <si>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</si>
  <si>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</si>
  <si>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</si>
  <si>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</si>
  <si>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</si>
  <si>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</si>
  <si>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</si>
  <si>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</si>
  <si>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</si>
  <si>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</si>
  <si>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</si>
  <si>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</si>
  <si>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</si>
  <si>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</si>
  <si>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</si>
  <si>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</si>
  <si>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</si>
  <si>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</si>
  <si>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</si>
  <si>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</si>
  <si>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</si>
  <si>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</si>
  <si>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</si>
  <si>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</si>
  <si>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</si>
  <si>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</si>
  <si>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</si>
  <si>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</si>
  <si>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</si>
  <si>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</si>
  <si>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</si>
  <si>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</si>
  <si>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</si>
  <si>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</si>
  <si>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</si>
  <si>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</si>
  <si>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</si>
  <si>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</si>
  <si>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</si>
  <si>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</si>
  <si>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</si>
  <si>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</si>
  <si>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</si>
  <si>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</si>
  <si>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</si>
  <si>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</si>
  <si>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</si>
  <si>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</si>
  <si>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</si>
  <si>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</si>
  <si>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</si>
  <si>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</si>
  <si>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</si>
  <si>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</si>
  <si>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</si>
  <si>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</si>
  <si>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</si>
  <si>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</si>
  <si>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</si>
  <si>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</si>
  <si>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</si>
  <si>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</si>
  <si>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</si>
  <si>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</si>
  <si>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</si>
  <si>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</si>
  <si>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</si>
  <si>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</si>
  <si>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</si>
  <si>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</si>
  <si>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</si>
  <si>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</si>
  <si>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</si>
  <si>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</si>
  <si>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</si>
  <si>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</si>
  <si>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</si>
  <si>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</si>
  <si>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</si>
  <si>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</si>
  <si>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</si>
  <si>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</si>
  <si>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</si>
  <si>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</si>
  <si>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</si>
  <si>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</si>
  <si>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</si>
  <si>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</si>
  <si>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</si>
  <si>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</si>
  <si>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</si>
  <si>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</si>
  <si>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</si>
  <si>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</si>
  <si>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</si>
  <si>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</si>
  <si>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</si>
  <si>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</si>
  <si>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</si>
  <si>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</si>
  <si>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</si>
  <si>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</si>
  <si>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</si>
  <si>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</si>
  <si>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</si>
  <si>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</si>
  <si>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</si>
  <si>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</si>
  <si>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</si>
  <si>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</si>
  <si>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</si>
  <si>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</si>
  <si>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</si>
  <si>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</si>
  <si>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</si>
  <si>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</si>
  <si>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</si>
  <si>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</si>
  <si>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</si>
  <si>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</si>
  <si>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</si>
  <si>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</si>
  <si>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</si>
  <si>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</si>
  <si>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</si>
  <si>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</si>
  <si>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</si>
  <si>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</si>
  <si>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</si>
  <si>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</si>
  <si>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</si>
  <si>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</si>
  <si>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</si>
  <si>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</si>
  <si>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</si>
  <si>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</si>
  <si>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</si>
  <si>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</si>
  <si>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</si>
  <si>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</si>
  <si>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</si>
  <si>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</si>
  <si>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</si>
  <si>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</si>
  <si>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</si>
  <si>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</si>
  <si>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</si>
  <si>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</si>
  <si>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</si>
  <si>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</si>
  <si>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</si>
  <si>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</si>
  <si>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</si>
  <si>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</si>
  <si>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</si>
  <si>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</si>
  <si>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</si>
  <si>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</si>
  <si>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</si>
  <si>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</si>
  <si>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</si>
  <si>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</si>
  <si>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</si>
  <si>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</si>
  <si>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</si>
  <si>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</si>
  <si>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</si>
  <si>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</si>
  <si>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</si>
  <si>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</si>
  <si>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</si>
  <si>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</si>
  <si>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</si>
  <si>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</si>
  <si>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</si>
  <si>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</si>
  <si>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</si>
  <si>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</si>
  <si>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</si>
  <si>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</si>
  <si>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</si>
  <si>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</si>
  <si>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</si>
  <si>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</si>
  <si>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</si>
  <si>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</si>
  <si>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</si>
  <si>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</si>
  <si>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</si>
  <si>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</si>
  <si>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</si>
  <si>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</si>
  <si>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</si>
  <si>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</si>
  <si>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</si>
  <si>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</si>
  <si>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</si>
  <si>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</si>
  <si>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</si>
  <si>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</si>
  <si>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</si>
  <si>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</si>
  <si>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</si>
  <si>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</si>
  <si>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</si>
  <si>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</si>
  <si>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</si>
  <si>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</si>
  <si>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</si>
  <si>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</si>
  <si>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</si>
  <si>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</si>
  <si>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</si>
  <si>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</si>
  <si>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</si>
  <si>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</si>
  <si>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</si>
  <si>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</si>
  <si>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</si>
  <si>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</si>
  <si>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</si>
  <si>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</si>
  <si>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</si>
  <si>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</si>
  <si>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</si>
  <si>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</si>
  <si>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</si>
  <si>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</si>
  <si>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</si>
  <si>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</si>
  <si>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</si>
  <si>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</si>
  <si>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</si>
  <si>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</si>
  <si>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</si>
  <si>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</si>
  <si>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</si>
  <si>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</si>
  <si>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</si>
  <si>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</si>
  <si>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</si>
  <si>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</si>
  <si>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</si>
  <si>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</si>
  <si>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</si>
  <si>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</si>
  <si>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</si>
  <si>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</si>
  <si>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</si>
  <si>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</si>
  <si>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</si>
  <si>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</si>
  <si>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</si>
  <si>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</si>
  <si>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</si>
  <si>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</si>
  <si>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</si>
  <si>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</si>
  <si>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</si>
  <si>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</si>
  <si>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</si>
  <si>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</si>
  <si>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</si>
  <si>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</si>
  <si>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</si>
  <si>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</si>
  <si>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</si>
  <si>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</si>
  <si>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</si>
  <si>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</si>
  <si>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</si>
  <si>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</si>
  <si>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</si>
  <si>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</si>
  <si>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</si>
  <si>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</si>
  <si>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</si>
  <si>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</si>
  <si>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</si>
  <si>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</si>
  <si>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</si>
  <si>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</si>
  <si>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</si>
  <si>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</si>
  <si>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</si>
  <si>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</si>
  <si>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</si>
  <si>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</si>
  <si>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</si>
  <si>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</si>
  <si>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</si>
  <si>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</si>
  <si>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</si>
  <si>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</si>
  <si>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</si>
  <si>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</si>
  <si>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</si>
  <si>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</si>
  <si>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</si>
  <si>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</si>
  <si>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</si>
  <si>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</si>
  <si>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</si>
  <si>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</si>
  <si>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</si>
  <si>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</si>
  <si>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t>
  </si>
  <si>
    <t>代表取締役</t>
  </si>
  <si>
    <t>厚労　太郎</t>
  </si>
  <si>
    <t>1233445566778</t>
  </si>
  <si>
    <t>コウロウ　ハナコ</t>
  </si>
  <si>
    <t>厚労　花子</t>
  </si>
  <si>
    <t>aaa@aaa.aa.jp</t>
  </si>
  <si>
    <t>1314567892</t>
  </si>
  <si>
    <t>1314567893</t>
  </si>
  <si>
    <t>1314567894</t>
  </si>
  <si>
    <t>1314567895</t>
  </si>
  <si>
    <t>1314567896</t>
  </si>
  <si>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</si>
  <si>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</si>
  <si>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</si>
  <si>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</si>
  <si>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</si>
  <si>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障害福祉事業所名称０６</t>
    <rPh sb="4" eb="7">
      <t>ジギョウショ</t>
    </rPh>
    <rPh sb="7" eb="9">
      <t>メイショウ</t>
    </rPh>
    <phoneticPr fontId="8"/>
  </si>
  <si>
    <t>就労移行支援（養成施設）</t>
  </si>
  <si>
    <t>✓</t>
  </si>
  <si>
    <t>●</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</si>
  <si>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</si>
  <si>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</si>
  <si>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</si>
  <si>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</si>
  <si>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1314567891</t>
    <phoneticPr fontId="3"/>
  </si>
  <si>
    <t>カブシキガイシャカガワケン</t>
    <phoneticPr fontId="3"/>
  </si>
  <si>
    <t>株式会社香川県</t>
    <rPh sb="0" eb="4">
      <t>カブシキガイシャ</t>
    </rPh>
    <rPh sb="4" eb="7">
      <t>カガワケン</t>
    </rPh>
    <phoneticPr fontId="3"/>
  </si>
  <si>
    <t>香川県高松市番町四丁目1番10号</t>
    <phoneticPr fontId="3"/>
  </si>
  <si>
    <t>087-8XX-XXXX</t>
    <phoneticPr fontId="3"/>
  </si>
  <si>
    <t>香川県</t>
    <rPh sb="0" eb="3">
      <t>カガワケン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</si>
</sst>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4" applyNumberFormat="0" applyAlignment="0" applyProtection="0">
      <alignment vertical="center"/>
    </xf>
    <xf numFmtId="0" fontId="32" fillId="26" borderId="0" applyNumberFormat="0" applyBorder="0" applyAlignment="0" applyProtection="0">
      <alignment vertical="center"/>
    </xf>
    <xf numFmtId="0" fontId="10" fillId="27" borderId="65" applyNumberFormat="0" applyFont="0" applyAlignment="0" applyProtection="0">
      <alignment vertical="center"/>
    </xf>
    <xf numFmtId="0" fontId="33" fillId="0" borderId="66" applyNumberFormat="0" applyFill="0" applyAlignment="0" applyProtection="0">
      <alignment vertical="center"/>
    </xf>
    <xf numFmtId="0" fontId="34" fillId="8" borderId="0" applyNumberFormat="0" applyBorder="0" applyAlignment="0" applyProtection="0">
      <alignment vertical="center"/>
    </xf>
    <xf numFmtId="0" fontId="35" fillId="28" borderId="67" applyNumberFormat="0" applyAlignment="0" applyProtection="0">
      <alignment vertical="center"/>
    </xf>
    <xf numFmtId="0" fontId="36" fillId="0" borderId="0" applyNumberFormat="0" applyFill="0" applyBorder="0" applyAlignment="0" applyProtection="0">
      <alignment vertical="center"/>
    </xf>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9" fillId="0" borderId="70" applyNumberFormat="0" applyFill="0" applyAlignment="0" applyProtection="0">
      <alignment vertical="center"/>
    </xf>
    <xf numFmtId="0" fontId="39" fillId="0" borderId="0" applyNumberFormat="0" applyFill="0" applyBorder="0" applyAlignment="0" applyProtection="0">
      <alignment vertical="center"/>
    </xf>
    <xf numFmtId="0" fontId="40" fillId="0" borderId="71" applyNumberFormat="0" applyFill="0" applyAlignment="0" applyProtection="0">
      <alignment vertical="center"/>
    </xf>
    <xf numFmtId="0" fontId="41" fillId="28" borderId="72" applyNumberFormat="0" applyAlignment="0" applyProtection="0">
      <alignment vertical="center"/>
    </xf>
    <xf numFmtId="0" fontId="42" fillId="0" borderId="0" applyNumberFormat="0" applyFill="0" applyBorder="0" applyAlignment="0" applyProtection="0">
      <alignment vertical="center"/>
    </xf>
    <xf numFmtId="0" fontId="43" fillId="12" borderId="67"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15">
    <xf numFmtId="0" fontId="0" fillId="0" borderId="0" xfId="0">
      <alignment vertical="center"/>
    </xf>
    <xf numFmtId="0" fontId="9" fillId="5" borderId="44"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0" xfId="0" applyFont="1" applyFill="1" applyBorder="1" applyProtection="1">
      <alignment vertical="center"/>
      <protection locked="0"/>
    </xf>
    <xf numFmtId="0" fontId="9" fillId="5" borderId="50"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3" xfId="0" applyFont="1" applyBorder="1">
      <alignment vertical="center"/>
    </xf>
    <xf numFmtId="0" fontId="49" fillId="0" borderId="27" xfId="0" applyFont="1" applyBorder="1">
      <alignment vertical="center"/>
    </xf>
    <xf numFmtId="0" fontId="49" fillId="0" borderId="61"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7" xfId="0" applyFont="1" applyBorder="1">
      <alignment vertical="center"/>
    </xf>
    <xf numFmtId="0" fontId="49" fillId="0" borderId="26" xfId="0" applyFont="1" applyBorder="1">
      <alignment vertical="center"/>
    </xf>
    <xf numFmtId="0" fontId="49" fillId="0" borderId="63" xfId="0" applyFont="1" applyBorder="1">
      <alignment vertical="center"/>
    </xf>
    <xf numFmtId="0" fontId="49" fillId="0" borderId="81" xfId="0" applyFont="1" applyBorder="1">
      <alignment vertical="center"/>
    </xf>
    <xf numFmtId="0" fontId="49" fillId="0" borderId="82" xfId="0" applyFont="1" applyBorder="1">
      <alignment vertical="center"/>
    </xf>
    <xf numFmtId="0" fontId="53" fillId="0" borderId="25" xfId="0" applyFont="1" applyBorder="1" applyAlignment="1">
      <alignment vertical="center" wrapText="1"/>
    </xf>
    <xf numFmtId="0" fontId="53" fillId="0" borderId="73" xfId="0" applyFont="1" applyBorder="1">
      <alignment vertical="center"/>
    </xf>
    <xf numFmtId="0" fontId="53" fillId="0" borderId="61"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3"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5" xfId="0" applyFont="1" applyFill="1" applyBorder="1" applyAlignment="1">
      <alignment horizontal="center" vertical="center"/>
    </xf>
    <xf numFmtId="0" fontId="26"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0"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3" fillId="2" borderId="0" xfId="0" applyFont="1" applyFill="1">
      <alignment vertical="center"/>
    </xf>
    <xf numFmtId="0" fontId="28" fillId="2" borderId="30"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1" xfId="0" applyFill="1" applyBorder="1">
      <alignment vertical="center"/>
    </xf>
    <xf numFmtId="0" fontId="28" fillId="2" borderId="75" xfId="0" applyFont="1" applyFill="1" applyBorder="1">
      <alignment vertical="center"/>
    </xf>
    <xf numFmtId="0" fontId="0" fillId="2" borderId="75" xfId="0" applyFill="1" applyBorder="1">
      <alignment vertical="center"/>
    </xf>
    <xf numFmtId="0" fontId="0" fillId="2" borderId="32" xfId="0" applyFill="1" applyBorder="1">
      <alignment vertical="center"/>
    </xf>
    <xf numFmtId="0" fontId="0" fillId="0" borderId="0" xfId="0" applyAlignment="1">
      <alignment horizontal="center" vertical="center"/>
    </xf>
    <xf numFmtId="0" fontId="23" fillId="0" borderId="77"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79" xfId="0" applyFont="1" applyBorder="1" applyAlignment="1">
      <alignment horizontal="left" vertical="center"/>
    </xf>
    <xf numFmtId="0" fontId="0" fillId="0" borderId="0" xfId="0" applyAlignment="1">
      <alignment vertical="center" wrapText="1"/>
    </xf>
    <xf numFmtId="0" fontId="25" fillId="0" borderId="39" xfId="0" applyFont="1" applyBorder="1" applyAlignment="1">
      <alignment vertical="center" wrapText="1"/>
    </xf>
    <xf numFmtId="0" fontId="25" fillId="0" borderId="54" xfId="0" applyFont="1" applyBorder="1" applyAlignment="1">
      <alignment horizontal="center" vertical="center"/>
    </xf>
    <xf numFmtId="0" fontId="25" fillId="0" borderId="54" xfId="0" applyFont="1" applyBorder="1" applyAlignment="1">
      <alignment vertical="center" wrapText="1"/>
    </xf>
    <xf numFmtId="0" fontId="25" fillId="0" borderId="40" xfId="0" applyFont="1" applyBorder="1" applyAlignment="1">
      <alignment vertical="center" wrapText="1"/>
    </xf>
    <xf numFmtId="0" fontId="25" fillId="0" borderId="42"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49" xfId="0" applyFont="1" applyBorder="1" applyAlignment="1">
      <alignment vertical="center" wrapText="1"/>
    </xf>
    <xf numFmtId="0" fontId="25" fillId="0" borderId="74" xfId="0" applyFont="1" applyBorder="1" applyAlignment="1">
      <alignment horizontal="center" vertical="center"/>
    </xf>
    <xf numFmtId="0" fontId="25" fillId="0" borderId="74" xfId="0" applyFont="1" applyBorder="1" applyAlignment="1">
      <alignment vertical="center" wrapText="1"/>
    </xf>
    <xf numFmtId="0" fontId="25" fillId="0" borderId="50"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top" wrapText="1"/>
    </xf>
    <xf numFmtId="0" fontId="15" fillId="2" borderId="0" xfId="0" applyFont="1" applyFill="1" applyAlignment="1">
      <alignment horizontal="left" vertical="center" wrapText="1" shrinkToFit="1"/>
    </xf>
    <xf numFmtId="0" fontId="15" fillId="2" borderId="14"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4"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0"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1" xfId="0" applyBorder="1" applyAlignment="1">
      <alignment vertical="center" wrapText="1"/>
    </xf>
    <xf numFmtId="0" fontId="9" fillId="5" borderId="40" xfId="0" applyFont="1" applyFill="1" applyBorder="1" applyAlignment="1" applyProtection="1">
      <alignment vertical="center" wrapText="1"/>
      <protection locked="0"/>
    </xf>
    <xf numFmtId="0" fontId="9" fillId="2" borderId="18" xfId="0" applyFont="1" applyFill="1" applyBorder="1" applyAlignment="1">
      <alignment horizontal="center" vertical="center" wrapText="1"/>
    </xf>
    <xf numFmtId="0" fontId="9" fillId="5" borderId="90" xfId="0" applyFont="1" applyFill="1" applyBorder="1" applyAlignment="1" applyProtection="1">
      <alignment vertical="center" wrapText="1"/>
      <protection locked="0"/>
    </xf>
    <xf numFmtId="0" fontId="9" fillId="5" borderId="46" xfId="0" applyFont="1" applyFill="1" applyBorder="1" applyAlignment="1" applyProtection="1">
      <alignment vertical="center" wrapText="1"/>
      <protection locked="0"/>
    </xf>
    <xf numFmtId="0" fontId="9" fillId="5" borderId="51" xfId="0" applyFont="1" applyFill="1" applyBorder="1" applyAlignment="1" applyProtection="1">
      <alignment vertical="center" wrapText="1"/>
      <protection locked="0"/>
    </xf>
    <xf numFmtId="0" fontId="25" fillId="0" borderId="8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5"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5" xfId="0" applyFont="1" applyFill="1" applyBorder="1" applyAlignment="1" applyProtection="1">
      <alignment horizontal="center" vertical="center" wrapText="1"/>
      <protection locked="0"/>
    </xf>
    <xf numFmtId="49" fontId="15" fillId="0" borderId="38" xfId="0" applyNumberFormat="1" applyFont="1" applyBorder="1">
      <alignment vertical="center"/>
    </xf>
    <xf numFmtId="49" fontId="16" fillId="0" borderId="48" xfId="0" applyNumberFormat="1" applyFont="1" applyBorder="1">
      <alignment vertical="center"/>
    </xf>
    <xf numFmtId="0" fontId="16" fillId="0" borderId="42" xfId="0" applyFont="1" applyBorder="1">
      <alignment vertical="center"/>
    </xf>
    <xf numFmtId="49" fontId="16" fillId="0" borderId="42" xfId="0" applyNumberFormat="1" applyFont="1" applyBorder="1">
      <alignment vertical="center"/>
    </xf>
    <xf numFmtId="0" fontId="9" fillId="5" borderId="1" xfId="0" applyFont="1" applyFill="1" applyBorder="1" applyAlignment="1" applyProtection="1">
      <alignment vertical="center" wrapText="1"/>
      <protection locked="0"/>
    </xf>
    <xf numFmtId="0" fontId="16" fillId="0" borderId="47"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29" xfId="0" applyNumberFormat="1" applyFont="1" applyBorder="1">
      <alignment vertical="center"/>
    </xf>
    <xf numFmtId="49" fontId="16" fillId="0" borderId="45" xfId="0" applyNumberFormat="1" applyFont="1" applyBorder="1">
      <alignment vertical="center"/>
    </xf>
    <xf numFmtId="49" fontId="16" fillId="0" borderId="46" xfId="0" applyNumberFormat="1" applyFont="1" applyBorder="1">
      <alignment vertical="center"/>
    </xf>
    <xf numFmtId="49" fontId="16" fillId="0" borderId="51" xfId="0" applyNumberFormat="1" applyFont="1" applyBorder="1">
      <alignment vertical="center"/>
    </xf>
    <xf numFmtId="0" fontId="15" fillId="2" borderId="15" xfId="0" applyFont="1" applyFill="1" applyBorder="1" applyAlignment="1">
      <alignment horizontal="left" vertical="center" wrapText="1" shrinkToFit="1"/>
    </xf>
    <xf numFmtId="0" fontId="15" fillId="2" borderId="17" xfId="0" applyFont="1" applyFill="1" applyBorder="1" applyAlignment="1">
      <alignment horizontal="left" vertical="center" wrapText="1" shrinkToFit="1"/>
    </xf>
    <xf numFmtId="0" fontId="9" fillId="5" borderId="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0" xfId="0" applyFont="1" applyFill="1" applyBorder="1" applyProtection="1">
      <alignment vertical="center"/>
      <protection locked="0"/>
    </xf>
    <xf numFmtId="0" fontId="24" fillId="6" borderId="13" xfId="0" applyFont="1" applyFill="1" applyBorder="1" applyAlignment="1">
      <alignment horizontal="left" vertical="center"/>
    </xf>
    <xf numFmtId="0" fontId="7" fillId="2" borderId="0" xfId="0" applyFont="1" applyFill="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8"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8" fillId="5" borderId="49" xfId="4"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6" fillId="5" borderId="55" xfId="0" applyFont="1"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2"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2"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0" fontId="61" fillId="5" borderId="19" xfId="0" applyFont="1" applyFill="1" applyBorder="1" applyAlignment="1" applyProtection="1">
      <alignment horizontal="left" vertical="center"/>
      <protection locked="0"/>
    </xf>
    <xf numFmtId="0" fontId="61" fillId="5" borderId="20"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9" fillId="5" borderId="39"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5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84"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6"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5" borderId="40" xfId="0" applyFont="1" applyFill="1" applyBorder="1" applyAlignment="1" applyProtection="1">
      <alignment vertical="center" wrapText="1"/>
      <protection locked="0"/>
    </xf>
    <xf numFmtId="0" fontId="9" fillId="5" borderId="86"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9" fillId="5" borderId="39" xfId="0" applyNumberFormat="1" applyFont="1" applyFill="1" applyBorder="1" applyAlignment="1" applyProtection="1">
      <alignment horizontal="center" vertical="center"/>
      <protection locked="0"/>
    </xf>
    <xf numFmtId="49" fontId="9" fillId="5" borderId="40" xfId="0" applyNumberFormat="1" applyFont="1" applyFill="1" applyBorder="1" applyAlignment="1" applyProtection="1">
      <alignment horizontal="center" vertical="center"/>
      <protection locked="0"/>
    </xf>
    <xf numFmtId="49" fontId="9" fillId="5" borderId="57" xfId="0" applyNumberFormat="1" applyFont="1" applyFill="1" applyBorder="1" applyAlignment="1" applyProtection="1">
      <alignment horizontal="center" vertical="center"/>
      <protection locked="0"/>
    </xf>
    <xf numFmtId="49" fontId="9" fillId="5" borderId="3" xfId="0" applyNumberFormat="1" applyFont="1" applyFill="1" applyBorder="1" applyAlignment="1" applyProtection="1">
      <alignment horizontal="center" vertical="center"/>
      <protection locked="0"/>
    </xf>
    <xf numFmtId="49" fontId="9"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81" xfId="0" applyFont="1" applyBorder="1" applyAlignment="1">
      <alignment horizontal="left" vertical="center"/>
    </xf>
    <xf numFmtId="49" fontId="0" fillId="5" borderId="57"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0" xfId="0" applyFont="1" applyFill="1" applyBorder="1" applyProtection="1">
      <alignment vertical="center"/>
      <protection locked="0"/>
    </xf>
    <xf numFmtId="49" fontId="9" fillId="5" borderId="62" xfId="0" applyNumberFormat="1" applyFont="1" applyFill="1" applyBorder="1" applyAlignment="1" applyProtection="1">
      <alignment horizontal="center" vertical="center"/>
      <protection locked="0"/>
    </xf>
    <xf numFmtId="49" fontId="9" fillId="5" borderId="58" xfId="0" applyNumberFormat="1" applyFont="1" applyFill="1" applyBorder="1" applyAlignment="1" applyProtection="1">
      <alignment horizontal="center" vertical="center"/>
      <protection locked="0"/>
    </xf>
    <xf numFmtId="49" fontId="9" fillId="5" borderId="59" xfId="0" applyNumberFormat="1" applyFont="1" applyFill="1" applyBorder="1" applyAlignment="1" applyProtection="1">
      <alignment horizontal="center" vertical="center"/>
      <protection locked="0"/>
    </xf>
    <xf numFmtId="0" fontId="25" fillId="0" borderId="0" xfId="0" applyFont="1" applyAlignment="1">
      <alignment horizontal="left" vertical="center" wrapText="1"/>
    </xf>
    <xf numFmtId="0" fontId="25" fillId="0" borderId="0" xfId="0" applyFont="1" applyAlignment="1">
      <alignment horizontal="left" vertical="top" wrapTex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5" xfId="0" applyFont="1" applyBorder="1" applyAlignment="1">
      <alignment horizontal="left" vertical="center"/>
    </xf>
    <xf numFmtId="0" fontId="19" fillId="0" borderId="32" xfId="0" applyFont="1" applyBorder="1" applyAlignment="1">
      <alignment horizontal="left" vertical="center"/>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36" xfId="0" applyFont="1" applyFill="1" applyBorder="1" applyAlignment="1">
      <alignment vertical="center" wrapText="1"/>
    </xf>
    <xf numFmtId="0" fontId="15" fillId="2" borderId="10" xfId="0" applyFont="1" applyFill="1" applyBorder="1" applyAlignment="1">
      <alignment vertical="center" wrapText="1"/>
    </xf>
    <xf numFmtId="0" fontId="15" fillId="2" borderId="53"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5" xfId="0" applyFont="1" applyFill="1" applyBorder="1">
      <alignment vertical="center"/>
    </xf>
    <xf numFmtId="0" fontId="15" fillId="2" borderId="52" xfId="0" applyFont="1" applyFill="1" applyBorder="1">
      <alignment vertical="center"/>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9" fillId="2" borderId="0" xfId="0" applyFont="1" applyFill="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78" xfId="0" applyFont="1" applyBorder="1" applyAlignment="1">
      <alignment horizontal="left" vertical="center"/>
    </xf>
    <xf numFmtId="0" fontId="23" fillId="0" borderId="35" xfId="0" applyFont="1" applyBorder="1" applyAlignment="1">
      <alignment horizontal="left" vertical="center"/>
    </xf>
    <xf numFmtId="0" fontId="23" fillId="0" borderId="52" xfId="0" applyFont="1" applyBorder="1" applyAlignment="1">
      <alignment horizontal="left" vertical="center"/>
    </xf>
    <xf numFmtId="0" fontId="23" fillId="0" borderId="80" xfId="0" applyFont="1" applyBorder="1" applyAlignment="1">
      <alignment horizontal="left" vertical="center"/>
    </xf>
    <xf numFmtId="0" fontId="23" fillId="0" borderId="10" xfId="0" applyFont="1" applyBorder="1" applyAlignment="1">
      <alignment horizontal="left" vertical="center"/>
    </xf>
    <xf numFmtId="0" fontId="23" fillId="0" borderId="53"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7"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7" xfId="0" applyFont="1" applyBorder="1" applyAlignment="1">
      <alignment horizontal="left" vertical="center"/>
    </xf>
    <xf numFmtId="176" fontId="15" fillId="0" borderId="1" xfId="0" applyNumberFormat="1" applyFont="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23" fillId="2" borderId="88" xfId="0" applyFont="1" applyFill="1" applyBorder="1" applyAlignment="1">
      <alignment horizontal="left" vertical="center"/>
    </xf>
    <xf numFmtId="0" fontId="23" fillId="2" borderId="89"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7"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4"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4" xfId="0" applyFont="1" applyFill="1" applyBorder="1">
      <alignment vertical="center"/>
    </xf>
    <xf numFmtId="0" fontId="15" fillId="2" borderId="34"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7" xfId="0" applyFont="1" applyBorder="1" applyAlignment="1">
      <alignment horizontal="left" vertical="center" shrinkToFit="1"/>
    </xf>
    <xf numFmtId="0" fontId="23" fillId="2" borderId="80"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3"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7"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18" fillId="2" borderId="0" xfId="0" applyFont="1" applyFill="1" applyAlignment="1">
      <alignment horizontal="left" vertical="top" wrapText="1"/>
    </xf>
    <xf numFmtId="0" fontId="50" fillId="2" borderId="0" xfId="0" applyFont="1" applyFill="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1" xfId="0" applyFont="1" applyFill="1" applyBorder="1" applyAlignment="1">
      <alignment horizontal="left" vertical="center"/>
    </xf>
    <xf numFmtId="0" fontId="12" fillId="2" borderId="4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7" xfId="0" applyFont="1" applyFill="1" applyBorder="1">
      <alignment vertical="center"/>
    </xf>
    <xf numFmtId="0" fontId="0" fillId="2" borderId="39" xfId="0" applyFill="1" applyBorder="1" applyAlignment="1">
      <alignment horizontal="center" vertical="center" textRotation="255" wrapText="1"/>
    </xf>
    <xf numFmtId="0" fontId="0" fillId="2" borderId="42" xfId="0" applyFill="1" applyBorder="1" applyAlignment="1">
      <alignment horizontal="center" vertical="center" textRotation="255" wrapText="1"/>
    </xf>
    <xf numFmtId="0" fontId="0" fillId="2" borderId="47" xfId="0" applyFill="1" applyBorder="1" applyAlignment="1">
      <alignment horizontal="center" vertical="center" textRotation="255" wrapText="1"/>
    </xf>
    <xf numFmtId="0" fontId="25" fillId="2" borderId="40"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0" xfId="0" applyFont="1" applyFill="1" applyBorder="1" applyAlignment="1">
      <alignment horizontal="center" vertical="center"/>
    </xf>
    <xf numFmtId="0" fontId="25" fillId="2" borderId="40"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3" xfId="0" applyFont="1" applyFill="1" applyBorder="1" applyAlignment="1">
      <alignment horizontal="center" vertical="center"/>
    </xf>
    <xf numFmtId="178" fontId="25" fillId="2" borderId="60" xfId="0" applyNumberFormat="1" applyFont="1" applyFill="1" applyBorder="1" applyAlignment="1">
      <alignment horizontal="right" vertical="center"/>
    </xf>
    <xf numFmtId="178" fontId="25" fillId="2" borderId="56" xfId="0" applyNumberFormat="1" applyFont="1" applyFill="1" applyBorder="1" applyAlignment="1">
      <alignment horizontal="right" vertical="center"/>
    </xf>
    <xf numFmtId="0" fontId="25" fillId="2" borderId="86" xfId="0" applyFont="1" applyFill="1" applyBorder="1" applyAlignment="1">
      <alignment horizontal="center" vertical="center" textRotation="255" shrinkToFit="1"/>
    </xf>
    <xf numFmtId="0" fontId="25" fillId="2" borderId="33" xfId="0" applyFont="1" applyFill="1" applyBorder="1" applyAlignment="1">
      <alignment horizontal="center" vertical="center" textRotation="255" shrinkToFit="1"/>
    </xf>
    <xf numFmtId="0" fontId="25" fillId="2" borderId="87" xfId="0" applyFont="1" applyFill="1" applyBorder="1" applyAlignment="1">
      <alignment horizontal="center" vertical="center" textRotation="255" shrinkToFit="1"/>
    </xf>
    <xf numFmtId="178" fontId="25" fillId="30" borderId="42" xfId="0" applyNumberFormat="1" applyFont="1" applyFill="1" applyBorder="1" applyAlignment="1" applyProtection="1">
      <alignment horizontal="center" vertical="center"/>
      <protection locked="0"/>
    </xf>
    <xf numFmtId="178" fontId="25" fillId="30" borderId="46" xfId="0" applyNumberFormat="1" applyFont="1" applyFill="1" applyBorder="1" applyAlignment="1" applyProtection="1">
      <alignment horizontal="center" vertical="center"/>
      <protection locked="0"/>
    </xf>
    <xf numFmtId="178" fontId="25" fillId="30" borderId="39" xfId="0" applyNumberFormat="1" applyFont="1" applyFill="1" applyBorder="1" applyAlignment="1" applyProtection="1">
      <alignment horizontal="center" vertical="center"/>
      <protection locked="0"/>
    </xf>
    <xf numFmtId="178" fontId="25" fillId="30" borderId="41" xfId="0" applyNumberFormat="1" applyFont="1" applyFill="1" applyBorder="1" applyAlignment="1" applyProtection="1">
      <alignment horizontal="center" vertical="center"/>
      <protection locked="0"/>
    </xf>
    <xf numFmtId="178" fontId="25" fillId="30" borderId="49" xfId="0" applyNumberFormat="1" applyFont="1" applyFill="1" applyBorder="1" applyAlignment="1" applyProtection="1">
      <alignment horizontal="center" vertical="center"/>
      <protection locked="0"/>
    </xf>
    <xf numFmtId="178" fontId="25" fillId="30" borderId="51"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52708" y="745910"/>
          <a:ext cx="4245505" cy="116078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36420"/>
          <a:ext cx="823237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25400</xdr:colOff>
          <xdr:row>33</xdr:row>
          <xdr:rowOff>387350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heetViews>
  <sheetFormatPr defaultColWidth="9" defaultRowHeight="20.149999999999999" customHeight="1"/>
  <cols>
    <col min="1" max="1" width="4.6328125" customWidth="1"/>
    <col min="2" max="2" width="11" customWidth="1"/>
    <col min="3" max="11" width="1.81640625" customWidth="1"/>
    <col min="12" max="12" width="2.08984375" customWidth="1"/>
    <col min="13" max="17" width="2.81640625" customWidth="1"/>
    <col min="18"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3" t="s">
        <v>1905</v>
      </c>
    </row>
    <row r="2" spans="1:27" ht="17.25" customHeight="1">
      <c r="A2" s="24"/>
    </row>
    <row r="3" spans="1:27" s="25" customFormat="1" ht="45.65" customHeight="1">
      <c r="A3" s="178" t="s">
        <v>1848</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row>
    <row r="4" spans="1:27" s="25" customFormat="1" ht="30.75" customHeight="1">
      <c r="A4" s="261" t="s">
        <v>1906</v>
      </c>
      <c r="B4" s="261"/>
      <c r="C4" s="261"/>
      <c r="D4" s="261"/>
      <c r="E4" s="261"/>
      <c r="F4" s="261"/>
      <c r="G4" s="261"/>
      <c r="H4" s="261"/>
      <c r="I4" s="261"/>
      <c r="J4" s="261"/>
      <c r="K4" s="261"/>
      <c r="L4" s="261"/>
      <c r="M4" s="261"/>
      <c r="N4" s="261"/>
      <c r="O4" s="261"/>
      <c r="P4" s="261"/>
      <c r="Q4" s="261"/>
      <c r="R4" s="261"/>
      <c r="S4" s="261"/>
      <c r="T4" s="261"/>
      <c r="U4" s="261"/>
      <c r="V4" s="261"/>
      <c r="W4" s="261"/>
      <c r="X4" s="261"/>
      <c r="Y4" s="261"/>
      <c r="Z4" s="13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
      <c r="A6" s="178" t="s">
        <v>87</v>
      </c>
      <c r="B6" s="178"/>
      <c r="C6" s="178"/>
      <c r="D6" s="178"/>
      <c r="E6" s="178"/>
      <c r="F6" s="178"/>
      <c r="G6" s="178"/>
      <c r="H6" s="178"/>
      <c r="I6" s="178"/>
      <c r="J6" s="178"/>
      <c r="K6" s="178"/>
      <c r="L6" s="178"/>
      <c r="M6" s="178"/>
      <c r="N6" s="178"/>
      <c r="O6" s="178"/>
      <c r="P6" s="178"/>
      <c r="Q6" s="178"/>
      <c r="R6" s="178"/>
      <c r="S6" s="178"/>
      <c r="T6" s="178"/>
      <c r="U6" s="178"/>
      <c r="V6" s="178"/>
      <c r="W6" s="178"/>
      <c r="X6" s="178"/>
      <c r="Y6" s="178"/>
      <c r="Z6" s="128"/>
      <c r="AA6" s="28"/>
    </row>
    <row r="7" spans="1:27" ht="20.149999999999999"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49999999999999"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49999999999999"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49999999999999"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49999999999999"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4999999999999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8" t="s">
        <v>1849</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30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5" customHeight="1" thickBot="1">
      <c r="A17" s="27"/>
      <c r="B17" s="260" t="s">
        <v>1907</v>
      </c>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128"/>
      <c r="AA17" s="27"/>
    </row>
    <row r="18" spans="1:28" ht="27.75" customHeight="1" thickBot="1">
      <c r="A18" s="27"/>
      <c r="B18" s="80" t="s">
        <v>10</v>
      </c>
      <c r="C18" s="211" t="s">
        <v>76</v>
      </c>
      <c r="D18" s="212"/>
      <c r="E18" s="212"/>
      <c r="F18" s="212"/>
      <c r="G18" s="212"/>
      <c r="H18" s="212"/>
      <c r="I18" s="212"/>
      <c r="J18" s="212"/>
      <c r="K18" s="212"/>
      <c r="L18" s="213"/>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49999999999999" customHeight="1">
      <c r="A20" s="30" t="s">
        <v>31</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49999999999999" customHeight="1" thickBot="1">
      <c r="A21" s="27"/>
      <c r="B21" s="25" t="s">
        <v>36</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49999999999999" customHeight="1">
      <c r="A22" s="27"/>
      <c r="B22" s="31" t="s">
        <v>15</v>
      </c>
      <c r="C22" s="179" t="s">
        <v>0</v>
      </c>
      <c r="D22" s="179"/>
      <c r="E22" s="179"/>
      <c r="F22" s="179"/>
      <c r="G22" s="179"/>
      <c r="H22" s="179"/>
      <c r="I22" s="179"/>
      <c r="J22" s="179"/>
      <c r="K22" s="179"/>
      <c r="L22" s="180"/>
      <c r="M22" s="214" t="s">
        <v>1954</v>
      </c>
      <c r="N22" s="215"/>
      <c r="O22" s="215"/>
      <c r="P22" s="215"/>
      <c r="Q22" s="215"/>
      <c r="R22" s="215"/>
      <c r="S22" s="215"/>
      <c r="T22" s="215"/>
      <c r="U22" s="215"/>
      <c r="V22" s="215"/>
      <c r="W22" s="216"/>
      <c r="X22" s="217"/>
      <c r="Y22" s="27"/>
      <c r="Z22" s="27"/>
      <c r="AA22" s="27"/>
    </row>
    <row r="23" spans="1:28" ht="20.149999999999999" customHeight="1" thickBot="1">
      <c r="A23" s="27"/>
      <c r="B23" s="32"/>
      <c r="C23" s="179" t="s">
        <v>16</v>
      </c>
      <c r="D23" s="179"/>
      <c r="E23" s="179"/>
      <c r="F23" s="179"/>
      <c r="G23" s="179"/>
      <c r="H23" s="179"/>
      <c r="I23" s="179"/>
      <c r="J23" s="179"/>
      <c r="K23" s="179"/>
      <c r="L23" s="180"/>
      <c r="M23" s="218" t="s">
        <v>1955</v>
      </c>
      <c r="N23" s="219"/>
      <c r="O23" s="219"/>
      <c r="P23" s="219"/>
      <c r="Q23" s="219"/>
      <c r="R23" s="219"/>
      <c r="S23" s="219"/>
      <c r="T23" s="219"/>
      <c r="U23" s="219"/>
      <c r="V23" s="219"/>
      <c r="W23" s="219"/>
      <c r="X23" s="220"/>
      <c r="Y23" s="27"/>
      <c r="Z23" s="27"/>
      <c r="AA23" s="27"/>
      <c r="AB23" t="s">
        <v>17</v>
      </c>
    </row>
    <row r="24" spans="1:28" ht="20.149999999999999" customHeight="1" thickBot="1">
      <c r="A24" s="27"/>
      <c r="B24" s="31" t="s">
        <v>18</v>
      </c>
      <c r="C24" s="179" t="s">
        <v>19</v>
      </c>
      <c r="D24" s="179"/>
      <c r="E24" s="179"/>
      <c r="F24" s="179"/>
      <c r="G24" s="179"/>
      <c r="H24" s="179"/>
      <c r="I24" s="179"/>
      <c r="J24" s="179"/>
      <c r="K24" s="179"/>
      <c r="L24" s="180"/>
      <c r="M24" s="1">
        <v>7</v>
      </c>
      <c r="N24" s="2">
        <v>6</v>
      </c>
      <c r="O24" s="2">
        <v>1</v>
      </c>
      <c r="P24" s="138" t="s">
        <v>1928</v>
      </c>
      <c r="Q24" s="2">
        <v>8</v>
      </c>
      <c r="R24" s="2">
        <v>5</v>
      </c>
      <c r="S24" s="2">
        <v>7</v>
      </c>
      <c r="T24" s="3">
        <v>0</v>
      </c>
      <c r="U24" s="139"/>
      <c r="V24" s="140"/>
      <c r="W24" s="140"/>
      <c r="X24" s="140"/>
      <c r="Y24" s="27"/>
      <c r="Z24" s="27"/>
      <c r="AA24" s="27"/>
      <c r="AB24" t="str">
        <f>CONCATENATE(M24,N24,O24,P24,Q24,R24,S24,T24)</f>
        <v>761－8570</v>
      </c>
    </row>
    <row r="25" spans="1:28" ht="34.5" customHeight="1">
      <c r="A25" s="27"/>
      <c r="B25" s="33"/>
      <c r="C25" s="200" t="s">
        <v>20</v>
      </c>
      <c r="D25" s="200"/>
      <c r="E25" s="200"/>
      <c r="F25" s="200"/>
      <c r="G25" s="200"/>
      <c r="H25" s="200"/>
      <c r="I25" s="200"/>
      <c r="J25" s="200"/>
      <c r="K25" s="200"/>
      <c r="L25" s="201"/>
      <c r="M25" s="202" t="s">
        <v>1956</v>
      </c>
      <c r="N25" s="203"/>
      <c r="O25" s="203"/>
      <c r="P25" s="203"/>
      <c r="Q25" s="203"/>
      <c r="R25" s="203"/>
      <c r="S25" s="203"/>
      <c r="T25" s="203"/>
      <c r="U25" s="204"/>
      <c r="V25" s="204"/>
      <c r="W25" s="205"/>
      <c r="X25" s="206"/>
      <c r="Y25" s="27"/>
      <c r="Z25" s="27"/>
      <c r="AA25" s="27"/>
    </row>
    <row r="26" spans="1:28" ht="20.149999999999999" customHeight="1">
      <c r="A26" s="27"/>
      <c r="B26" s="32"/>
      <c r="C26" s="179" t="s">
        <v>21</v>
      </c>
      <c r="D26" s="179"/>
      <c r="E26" s="179"/>
      <c r="F26" s="179"/>
      <c r="G26" s="179"/>
      <c r="H26" s="179"/>
      <c r="I26" s="179"/>
      <c r="J26" s="179"/>
      <c r="K26" s="179"/>
      <c r="L26" s="180"/>
      <c r="M26" s="207"/>
      <c r="N26" s="208"/>
      <c r="O26" s="208"/>
      <c r="P26" s="208"/>
      <c r="Q26" s="208"/>
      <c r="R26" s="208"/>
      <c r="S26" s="208"/>
      <c r="T26" s="208"/>
      <c r="U26" s="208"/>
      <c r="V26" s="208"/>
      <c r="W26" s="209"/>
      <c r="X26" s="210"/>
      <c r="Y26" s="27"/>
      <c r="Z26" s="27"/>
      <c r="AA26" s="27"/>
    </row>
    <row r="27" spans="1:28" ht="20.149999999999999" customHeight="1">
      <c r="A27" s="27"/>
      <c r="B27" s="31" t="s">
        <v>22</v>
      </c>
      <c r="C27" s="179" t="s">
        <v>23</v>
      </c>
      <c r="D27" s="179"/>
      <c r="E27" s="179"/>
      <c r="F27" s="179"/>
      <c r="G27" s="179"/>
      <c r="H27" s="179"/>
      <c r="I27" s="179"/>
      <c r="J27" s="179"/>
      <c r="K27" s="179"/>
      <c r="L27" s="180"/>
      <c r="M27" s="195" t="s">
        <v>1929</v>
      </c>
      <c r="N27" s="196"/>
      <c r="O27" s="196"/>
      <c r="P27" s="196"/>
      <c r="Q27" s="196"/>
      <c r="R27" s="196"/>
      <c r="S27" s="196"/>
      <c r="T27" s="196"/>
      <c r="U27" s="196"/>
      <c r="V27" s="196"/>
      <c r="W27" s="197"/>
      <c r="X27" s="198"/>
      <c r="Y27" s="27"/>
      <c r="Z27" s="27"/>
      <c r="AA27" s="27"/>
    </row>
    <row r="28" spans="1:28" ht="20.149999999999999" customHeight="1" thickBot="1">
      <c r="A28" s="27"/>
      <c r="B28" s="32"/>
      <c r="C28" s="179" t="s">
        <v>24</v>
      </c>
      <c r="D28" s="179"/>
      <c r="E28" s="179"/>
      <c r="F28" s="179"/>
      <c r="G28" s="179"/>
      <c r="H28" s="179"/>
      <c r="I28" s="179"/>
      <c r="J28" s="179"/>
      <c r="K28" s="179"/>
      <c r="L28" s="180"/>
      <c r="M28" s="189" t="s">
        <v>1930</v>
      </c>
      <c r="N28" s="190"/>
      <c r="O28" s="190"/>
      <c r="P28" s="190"/>
      <c r="Q28" s="190"/>
      <c r="R28" s="190"/>
      <c r="S28" s="190"/>
      <c r="T28" s="190"/>
      <c r="U28" s="190"/>
      <c r="V28" s="190"/>
      <c r="W28" s="191"/>
      <c r="X28" s="192"/>
      <c r="Y28" s="27"/>
      <c r="Z28" s="27"/>
      <c r="AA28" s="27"/>
    </row>
    <row r="29" spans="1:28" ht="20.149999999999999" customHeight="1" thickBot="1">
      <c r="A29" s="27"/>
      <c r="B29" s="180" t="s">
        <v>1816</v>
      </c>
      <c r="C29" s="235"/>
      <c r="D29" s="235"/>
      <c r="E29" s="235"/>
      <c r="F29" s="235"/>
      <c r="G29" s="235"/>
      <c r="H29" s="235"/>
      <c r="I29" s="235"/>
      <c r="J29" s="235"/>
      <c r="K29" s="235"/>
      <c r="L29" s="236"/>
      <c r="M29" s="237" t="s">
        <v>1931</v>
      </c>
      <c r="N29" s="238"/>
      <c r="O29" s="238"/>
      <c r="P29" s="238"/>
      <c r="Q29" s="238"/>
      <c r="R29" s="238"/>
      <c r="S29" s="238"/>
      <c r="T29" s="239"/>
      <c r="U29" s="139"/>
      <c r="V29" s="140"/>
      <c r="W29" s="140"/>
      <c r="X29" s="140"/>
      <c r="Y29" s="27"/>
      <c r="Z29" s="27"/>
      <c r="AA29" s="27"/>
    </row>
    <row r="30" spans="1:28" ht="20.149999999999999" customHeight="1">
      <c r="A30" s="27"/>
      <c r="B30" s="193" t="s">
        <v>25</v>
      </c>
      <c r="C30" s="179" t="s">
        <v>26</v>
      </c>
      <c r="D30" s="179"/>
      <c r="E30" s="179"/>
      <c r="F30" s="179"/>
      <c r="G30" s="179"/>
      <c r="H30" s="179"/>
      <c r="I30" s="179"/>
      <c r="J30" s="179"/>
      <c r="K30" s="179"/>
      <c r="L30" s="180"/>
      <c r="M30" s="195" t="s">
        <v>1932</v>
      </c>
      <c r="N30" s="196"/>
      <c r="O30" s="196"/>
      <c r="P30" s="196"/>
      <c r="Q30" s="196"/>
      <c r="R30" s="196"/>
      <c r="S30" s="196"/>
      <c r="T30" s="196"/>
      <c r="U30" s="196"/>
      <c r="V30" s="196"/>
      <c r="W30" s="197"/>
      <c r="X30" s="198"/>
      <c r="Y30" s="27"/>
      <c r="Z30" s="27"/>
      <c r="AA30" s="27"/>
    </row>
    <row r="31" spans="1:28" ht="20.149999999999999" customHeight="1">
      <c r="A31" s="27"/>
      <c r="B31" s="194"/>
      <c r="C31" s="199" t="s">
        <v>24</v>
      </c>
      <c r="D31" s="199"/>
      <c r="E31" s="199"/>
      <c r="F31" s="199"/>
      <c r="G31" s="199"/>
      <c r="H31" s="199"/>
      <c r="I31" s="199"/>
      <c r="J31" s="199"/>
      <c r="K31" s="199"/>
      <c r="L31" s="199"/>
      <c r="M31" s="195" t="s">
        <v>1933</v>
      </c>
      <c r="N31" s="196"/>
      <c r="O31" s="196"/>
      <c r="P31" s="196"/>
      <c r="Q31" s="196"/>
      <c r="R31" s="196"/>
      <c r="S31" s="196"/>
      <c r="T31" s="196"/>
      <c r="U31" s="196"/>
      <c r="V31" s="196"/>
      <c r="W31" s="197"/>
      <c r="X31" s="198"/>
      <c r="Y31" s="27"/>
      <c r="Z31" s="27"/>
      <c r="AA31" s="27"/>
    </row>
    <row r="32" spans="1:28" ht="20.149999999999999" customHeight="1">
      <c r="A32" s="27"/>
      <c r="B32" s="31" t="s">
        <v>13</v>
      </c>
      <c r="C32" s="179" t="s">
        <v>7</v>
      </c>
      <c r="D32" s="179"/>
      <c r="E32" s="179"/>
      <c r="F32" s="179"/>
      <c r="G32" s="179"/>
      <c r="H32" s="179"/>
      <c r="I32" s="179"/>
      <c r="J32" s="179"/>
      <c r="K32" s="179"/>
      <c r="L32" s="180"/>
      <c r="M32" s="181" t="s">
        <v>1957</v>
      </c>
      <c r="N32" s="182"/>
      <c r="O32" s="182"/>
      <c r="P32" s="182"/>
      <c r="Q32" s="182"/>
      <c r="R32" s="182"/>
      <c r="S32" s="182"/>
      <c r="T32" s="182"/>
      <c r="U32" s="182"/>
      <c r="V32" s="182"/>
      <c r="W32" s="183"/>
      <c r="X32" s="184"/>
      <c r="Y32" s="27"/>
      <c r="Z32" s="27"/>
      <c r="AA32" s="27"/>
    </row>
    <row r="33" spans="1:41" ht="20.149999999999999" customHeight="1" thickBot="1">
      <c r="A33" s="27"/>
      <c r="B33" s="34"/>
      <c r="C33" s="179" t="s">
        <v>14</v>
      </c>
      <c r="D33" s="179"/>
      <c r="E33" s="179"/>
      <c r="F33" s="179"/>
      <c r="G33" s="179"/>
      <c r="H33" s="179"/>
      <c r="I33" s="179"/>
      <c r="J33" s="179"/>
      <c r="K33" s="179"/>
      <c r="L33" s="180"/>
      <c r="M33" s="185" t="s">
        <v>1934</v>
      </c>
      <c r="N33" s="186"/>
      <c r="O33" s="186"/>
      <c r="P33" s="186"/>
      <c r="Q33" s="186"/>
      <c r="R33" s="186"/>
      <c r="S33" s="186"/>
      <c r="T33" s="186"/>
      <c r="U33" s="186"/>
      <c r="V33" s="186"/>
      <c r="W33" s="187"/>
      <c r="X33" s="188"/>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49999999999999" customHeight="1">
      <c r="A35" s="30" t="s">
        <v>1829</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
      <c r="A36" s="27"/>
      <c r="B36" s="25" t="s">
        <v>1823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
      <c r="A37" s="27"/>
      <c r="B37" s="36"/>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row>
    <row r="38" spans="1:41" ht="28.5" customHeight="1">
      <c r="A38" s="27"/>
      <c r="B38" s="240" t="s">
        <v>27</v>
      </c>
      <c r="C38" s="241" t="s">
        <v>1850</v>
      </c>
      <c r="D38" s="242"/>
      <c r="E38" s="242"/>
      <c r="F38" s="242"/>
      <c r="G38" s="242"/>
      <c r="H38" s="242"/>
      <c r="I38" s="242"/>
      <c r="J38" s="242"/>
      <c r="K38" s="242"/>
      <c r="L38" s="243"/>
      <c r="M38" s="240" t="s">
        <v>28</v>
      </c>
      <c r="N38" s="240"/>
      <c r="O38" s="240"/>
      <c r="P38" s="240"/>
      <c r="Q38" s="240"/>
      <c r="R38" s="227" t="s">
        <v>32</v>
      </c>
      <c r="S38" s="228"/>
      <c r="T38" s="228"/>
      <c r="U38" s="228"/>
      <c r="V38" s="228"/>
      <c r="W38" s="229"/>
      <c r="X38" s="240" t="s">
        <v>29</v>
      </c>
      <c r="Y38" s="246" t="s">
        <v>6</v>
      </c>
      <c r="Z38" s="248" t="s">
        <v>1833</v>
      </c>
      <c r="AA38" s="129"/>
    </row>
    <row r="39" spans="1:41" ht="28.25" customHeight="1" thickBot="1">
      <c r="A39" s="27"/>
      <c r="B39" s="240"/>
      <c r="C39" s="244"/>
      <c r="D39" s="244"/>
      <c r="E39" s="244"/>
      <c r="F39" s="244"/>
      <c r="G39" s="244"/>
      <c r="H39" s="244"/>
      <c r="I39" s="244"/>
      <c r="J39" s="244"/>
      <c r="K39" s="244"/>
      <c r="L39" s="245"/>
      <c r="M39" s="224"/>
      <c r="N39" s="224"/>
      <c r="O39" s="224"/>
      <c r="P39" s="224"/>
      <c r="Q39" s="224"/>
      <c r="R39" s="223" t="s">
        <v>33</v>
      </c>
      <c r="S39" s="224"/>
      <c r="T39" s="224"/>
      <c r="U39" s="224"/>
      <c r="V39" s="224"/>
      <c r="W39" s="130" t="s">
        <v>34</v>
      </c>
      <c r="X39" s="224"/>
      <c r="Y39" s="247"/>
      <c r="Z39" s="249"/>
      <c r="AA39" s="35"/>
    </row>
    <row r="40" spans="1:41" ht="38.25" customHeight="1">
      <c r="A40" s="27"/>
      <c r="B40" s="37">
        <v>1</v>
      </c>
      <c r="C40" s="230" t="s">
        <v>1953</v>
      </c>
      <c r="D40" s="231"/>
      <c r="E40" s="231"/>
      <c r="F40" s="231"/>
      <c r="G40" s="231"/>
      <c r="H40" s="231"/>
      <c r="I40" s="231"/>
      <c r="J40" s="231"/>
      <c r="K40" s="231"/>
      <c r="L40" s="231"/>
      <c r="M40" s="225" t="s">
        <v>1958</v>
      </c>
      <c r="N40" s="225"/>
      <c r="O40" s="225"/>
      <c r="P40" s="225"/>
      <c r="Q40" s="225"/>
      <c r="R40" s="226" t="s">
        <v>76</v>
      </c>
      <c r="S40" s="226"/>
      <c r="T40" s="226"/>
      <c r="U40" s="226"/>
      <c r="V40" s="226"/>
      <c r="W40" s="4" t="s">
        <v>1475</v>
      </c>
      <c r="X40" s="145" t="s">
        <v>1940</v>
      </c>
      <c r="Y40" s="147" t="s">
        <v>1857</v>
      </c>
      <c r="Z40" s="146" t="str">
        <f>IFERROR(VLOOKUP(Y40, 【参考】数式用!$A$3:$B$48, 2, FALSE), "")</f>
        <v>11</v>
      </c>
      <c r="AA40" s="82"/>
      <c r="AC40" s="177"/>
      <c r="AD40" s="177"/>
      <c r="AE40" s="177"/>
      <c r="AF40" s="177"/>
      <c r="AG40" s="177"/>
      <c r="AH40" s="177"/>
      <c r="AI40" s="177"/>
      <c r="AJ40" s="177"/>
      <c r="AK40" s="177"/>
      <c r="AL40" s="177"/>
      <c r="AM40" s="177"/>
      <c r="AN40" s="177"/>
      <c r="AO40" s="177"/>
    </row>
    <row r="41" spans="1:41" ht="38.25" customHeight="1">
      <c r="A41" s="27"/>
      <c r="B41" s="131">
        <f>B40+1</f>
        <v>2</v>
      </c>
      <c r="C41" s="232" t="s">
        <v>1935</v>
      </c>
      <c r="D41" s="233"/>
      <c r="E41" s="233"/>
      <c r="F41" s="233"/>
      <c r="G41" s="233"/>
      <c r="H41" s="233"/>
      <c r="I41" s="233"/>
      <c r="J41" s="233"/>
      <c r="K41" s="233"/>
      <c r="L41" s="234"/>
      <c r="M41" s="250" t="s">
        <v>1958</v>
      </c>
      <c r="N41" s="251"/>
      <c r="O41" s="251"/>
      <c r="P41" s="251"/>
      <c r="Q41" s="252"/>
      <c r="R41" s="221" t="s">
        <v>76</v>
      </c>
      <c r="S41" s="221"/>
      <c r="T41" s="221"/>
      <c r="U41" s="221"/>
      <c r="V41" s="221"/>
      <c r="W41" s="171" t="s">
        <v>1475</v>
      </c>
      <c r="X41" s="160" t="s">
        <v>1941</v>
      </c>
      <c r="Y41" s="148" t="s">
        <v>1866</v>
      </c>
      <c r="Z41" s="146" t="str">
        <f>IFERROR(VLOOKUP(Y41, 【参考】数式用!$A$3:$B$48, 2, FALSE), "")</f>
        <v>22</v>
      </c>
      <c r="AA41" s="38"/>
    </row>
    <row r="42" spans="1:41" ht="38.25" customHeight="1">
      <c r="A42" s="27"/>
      <c r="B42" s="131">
        <f t="shared" ref="B42:B105" si="0">B41+1</f>
        <v>3</v>
      </c>
      <c r="C42" s="232" t="s">
        <v>1936</v>
      </c>
      <c r="D42" s="233"/>
      <c r="E42" s="233"/>
      <c r="F42" s="233"/>
      <c r="G42" s="233"/>
      <c r="H42" s="233"/>
      <c r="I42" s="233"/>
      <c r="J42" s="233"/>
      <c r="K42" s="233"/>
      <c r="L42" s="234"/>
      <c r="M42" s="250" t="s">
        <v>1958</v>
      </c>
      <c r="N42" s="251"/>
      <c r="O42" s="251"/>
      <c r="P42" s="251"/>
      <c r="Q42" s="252"/>
      <c r="R42" s="221" t="s">
        <v>76</v>
      </c>
      <c r="S42" s="221"/>
      <c r="T42" s="221"/>
      <c r="U42" s="221"/>
      <c r="V42" s="221"/>
      <c r="W42" s="171" t="s">
        <v>1475</v>
      </c>
      <c r="X42" s="160" t="s">
        <v>1942</v>
      </c>
      <c r="Y42" s="148" t="s">
        <v>1878</v>
      </c>
      <c r="Z42" s="146" t="str">
        <f>IFERROR(VLOOKUP(Y42, 【参考】数式用!$A$3:$B$48, 2, FALSE), "")</f>
        <v>46</v>
      </c>
      <c r="AA42" s="38"/>
    </row>
    <row r="43" spans="1:41" ht="38.25" customHeight="1">
      <c r="A43" s="27"/>
      <c r="B43" s="131">
        <f t="shared" si="0"/>
        <v>4</v>
      </c>
      <c r="C43" s="232" t="s">
        <v>1937</v>
      </c>
      <c r="D43" s="233"/>
      <c r="E43" s="233"/>
      <c r="F43" s="233"/>
      <c r="G43" s="233"/>
      <c r="H43" s="233"/>
      <c r="I43" s="233"/>
      <c r="J43" s="233"/>
      <c r="K43" s="233"/>
      <c r="L43" s="234"/>
      <c r="M43" s="250" t="s">
        <v>1958</v>
      </c>
      <c r="N43" s="251"/>
      <c r="O43" s="251"/>
      <c r="P43" s="251"/>
      <c r="Q43" s="252"/>
      <c r="R43" s="221" t="s">
        <v>76</v>
      </c>
      <c r="S43" s="221"/>
      <c r="T43" s="221"/>
      <c r="U43" s="221"/>
      <c r="V43" s="221"/>
      <c r="W43" s="171" t="s">
        <v>1475</v>
      </c>
      <c r="X43" s="160" t="s">
        <v>1943</v>
      </c>
      <c r="Y43" s="148" t="s">
        <v>1868</v>
      </c>
      <c r="Z43" s="146" t="str">
        <f>IFERROR(VLOOKUP(Y43, 【参考】数式用!$A$3:$B$48, 2, FALSE), "")</f>
        <v>32</v>
      </c>
      <c r="AA43" s="38"/>
    </row>
    <row r="44" spans="1:41" ht="38.25" customHeight="1">
      <c r="A44" s="27"/>
      <c r="B44" s="131">
        <f t="shared" si="0"/>
        <v>5</v>
      </c>
      <c r="C44" s="232" t="s">
        <v>1938</v>
      </c>
      <c r="D44" s="233"/>
      <c r="E44" s="233"/>
      <c r="F44" s="233"/>
      <c r="G44" s="233"/>
      <c r="H44" s="233"/>
      <c r="I44" s="233"/>
      <c r="J44" s="233"/>
      <c r="K44" s="233"/>
      <c r="L44" s="234"/>
      <c r="M44" s="250" t="s">
        <v>1958</v>
      </c>
      <c r="N44" s="251"/>
      <c r="O44" s="251"/>
      <c r="P44" s="251"/>
      <c r="Q44" s="252"/>
      <c r="R44" s="221" t="s">
        <v>76</v>
      </c>
      <c r="S44" s="221"/>
      <c r="T44" s="221"/>
      <c r="U44" s="221"/>
      <c r="V44" s="221"/>
      <c r="W44" s="171" t="s">
        <v>1475</v>
      </c>
      <c r="X44" s="160" t="s">
        <v>1944</v>
      </c>
      <c r="Y44" s="148" t="s">
        <v>1893</v>
      </c>
      <c r="Z44" s="146" t="str">
        <f>IFERROR(VLOOKUP(Y44, 【参考】数式用!$A$3:$B$48, 2, FALSE), "")</f>
        <v>22</v>
      </c>
      <c r="AA44" s="38"/>
    </row>
    <row r="45" spans="1:41" ht="38.25" customHeight="1">
      <c r="A45" s="27"/>
      <c r="B45" s="131">
        <f t="shared" si="0"/>
        <v>6</v>
      </c>
      <c r="C45" s="232" t="s">
        <v>1939</v>
      </c>
      <c r="D45" s="233"/>
      <c r="E45" s="233"/>
      <c r="F45" s="233"/>
      <c r="G45" s="233"/>
      <c r="H45" s="233"/>
      <c r="I45" s="233"/>
      <c r="J45" s="233"/>
      <c r="K45" s="233"/>
      <c r="L45" s="234"/>
      <c r="M45" s="253" t="s">
        <v>1958</v>
      </c>
      <c r="N45" s="254"/>
      <c r="O45" s="254"/>
      <c r="P45" s="254"/>
      <c r="Q45" s="255"/>
      <c r="R45" s="221" t="s">
        <v>76</v>
      </c>
      <c r="S45" s="221"/>
      <c r="T45" s="221"/>
      <c r="U45" s="221"/>
      <c r="V45" s="221"/>
      <c r="W45" s="171" t="s">
        <v>1475</v>
      </c>
      <c r="X45" s="160" t="s">
        <v>1945</v>
      </c>
      <c r="Y45" s="148" t="s">
        <v>1946</v>
      </c>
      <c r="Z45" s="146" t="str">
        <f>IFERROR(VLOOKUP(Y45, 【参考】数式用!$A$3:$B$48, 2, FALSE), "")</f>
        <v>44</v>
      </c>
      <c r="AA45" s="38"/>
    </row>
    <row r="46" spans="1:41" ht="38.25" customHeight="1">
      <c r="A46" s="27"/>
      <c r="B46" s="131">
        <f t="shared" si="0"/>
        <v>7</v>
      </c>
      <c r="C46" s="232"/>
      <c r="D46" s="233"/>
      <c r="E46" s="233"/>
      <c r="F46" s="233"/>
      <c r="G46" s="233"/>
      <c r="H46" s="233"/>
      <c r="I46" s="233"/>
      <c r="J46" s="233"/>
      <c r="K46" s="233"/>
      <c r="L46" s="234"/>
      <c r="M46" s="172"/>
      <c r="N46" s="173"/>
      <c r="O46" s="173"/>
      <c r="P46" s="173"/>
      <c r="Q46" s="174"/>
      <c r="R46" s="221"/>
      <c r="S46" s="221"/>
      <c r="T46" s="221"/>
      <c r="U46" s="221"/>
      <c r="V46" s="221"/>
      <c r="W46" s="171"/>
      <c r="X46" s="160"/>
      <c r="Y46" s="148"/>
      <c r="Z46" s="146" t="str">
        <f>IFERROR(VLOOKUP(Y46, 【参考】数式用!$A$3:$B$48, 2, FALSE), "")</f>
        <v/>
      </c>
      <c r="AA46" s="38"/>
    </row>
    <row r="47" spans="1:41" ht="38.25" customHeight="1">
      <c r="A47" s="27"/>
      <c r="B47" s="131">
        <f t="shared" si="0"/>
        <v>8</v>
      </c>
      <c r="C47" s="232"/>
      <c r="D47" s="233"/>
      <c r="E47" s="233"/>
      <c r="F47" s="233"/>
      <c r="G47" s="233"/>
      <c r="H47" s="233"/>
      <c r="I47" s="233"/>
      <c r="J47" s="233"/>
      <c r="K47" s="233"/>
      <c r="L47" s="234"/>
      <c r="M47" s="253"/>
      <c r="N47" s="254"/>
      <c r="O47" s="254"/>
      <c r="P47" s="254"/>
      <c r="Q47" s="255"/>
      <c r="R47" s="221"/>
      <c r="S47" s="221"/>
      <c r="T47" s="221"/>
      <c r="U47" s="221"/>
      <c r="V47" s="221"/>
      <c r="W47" s="171"/>
      <c r="X47" s="160"/>
      <c r="Y47" s="148"/>
      <c r="Z47" s="146" t="str">
        <f>IFERROR(VLOOKUP(Y47, 【参考】数式用!$A$3:$B$48, 2, FALSE), "")</f>
        <v/>
      </c>
      <c r="AA47" s="38"/>
    </row>
    <row r="48" spans="1:41" ht="38.25" customHeight="1">
      <c r="A48" s="27"/>
      <c r="B48" s="131">
        <f t="shared" si="0"/>
        <v>9</v>
      </c>
      <c r="C48" s="232"/>
      <c r="D48" s="233"/>
      <c r="E48" s="233"/>
      <c r="F48" s="233"/>
      <c r="G48" s="233"/>
      <c r="H48" s="233"/>
      <c r="I48" s="233"/>
      <c r="J48" s="233"/>
      <c r="K48" s="233"/>
      <c r="L48" s="234"/>
      <c r="M48" s="253"/>
      <c r="N48" s="254"/>
      <c r="O48" s="254"/>
      <c r="P48" s="254"/>
      <c r="Q48" s="255"/>
      <c r="R48" s="221"/>
      <c r="S48" s="221"/>
      <c r="T48" s="221"/>
      <c r="U48" s="221"/>
      <c r="V48" s="221"/>
      <c r="W48" s="171"/>
      <c r="X48" s="160"/>
      <c r="Y48" s="148"/>
      <c r="Z48" s="146" t="str">
        <f>IFERROR(VLOOKUP(Y48, 【参考】数式用!$A$3:$B$48, 2, FALSE), "")</f>
        <v/>
      </c>
      <c r="AA48" s="38"/>
    </row>
    <row r="49" spans="1:27" ht="38.25" customHeight="1">
      <c r="A49" s="27"/>
      <c r="B49" s="131">
        <f t="shared" si="0"/>
        <v>10</v>
      </c>
      <c r="C49" s="232"/>
      <c r="D49" s="233"/>
      <c r="E49" s="233"/>
      <c r="F49" s="233"/>
      <c r="G49" s="233"/>
      <c r="H49" s="233"/>
      <c r="I49" s="233"/>
      <c r="J49" s="233"/>
      <c r="K49" s="233"/>
      <c r="L49" s="234"/>
      <c r="M49" s="253"/>
      <c r="N49" s="254"/>
      <c r="O49" s="254"/>
      <c r="P49" s="254"/>
      <c r="Q49" s="255"/>
      <c r="R49" s="221"/>
      <c r="S49" s="221"/>
      <c r="T49" s="221"/>
      <c r="U49" s="221"/>
      <c r="V49" s="221"/>
      <c r="W49" s="171"/>
      <c r="X49" s="160"/>
      <c r="Y49" s="148"/>
      <c r="Z49" s="146" t="str">
        <f>IFERROR(VLOOKUP(Y49, 【参考】数式用!$A$3:$B$48, 2, FALSE), "")</f>
        <v/>
      </c>
      <c r="AA49" s="38"/>
    </row>
    <row r="50" spans="1:27" ht="38.25" customHeight="1">
      <c r="A50" s="27"/>
      <c r="B50" s="131">
        <f t="shared" si="0"/>
        <v>11</v>
      </c>
      <c r="C50" s="232"/>
      <c r="D50" s="233"/>
      <c r="E50" s="233"/>
      <c r="F50" s="233"/>
      <c r="G50" s="233"/>
      <c r="H50" s="233"/>
      <c r="I50" s="233"/>
      <c r="J50" s="233"/>
      <c r="K50" s="233"/>
      <c r="L50" s="234"/>
      <c r="M50" s="253"/>
      <c r="N50" s="254"/>
      <c r="O50" s="254"/>
      <c r="P50" s="254"/>
      <c r="Q50" s="255"/>
      <c r="R50" s="221"/>
      <c r="S50" s="221"/>
      <c r="T50" s="221"/>
      <c r="U50" s="221"/>
      <c r="V50" s="221"/>
      <c r="W50" s="171"/>
      <c r="X50" s="160"/>
      <c r="Y50" s="148"/>
      <c r="Z50" s="146" t="str">
        <f>IFERROR(VLOOKUP(Y50, 【参考】数式用!$A$3:$B$48, 2, FALSE), "")</f>
        <v/>
      </c>
      <c r="AA50" s="38"/>
    </row>
    <row r="51" spans="1:27" ht="38.25" customHeight="1">
      <c r="A51" s="27"/>
      <c r="B51" s="131">
        <f t="shared" si="0"/>
        <v>12</v>
      </c>
      <c r="C51" s="232"/>
      <c r="D51" s="233"/>
      <c r="E51" s="233"/>
      <c r="F51" s="233"/>
      <c r="G51" s="233"/>
      <c r="H51" s="233"/>
      <c r="I51" s="233"/>
      <c r="J51" s="233"/>
      <c r="K51" s="233"/>
      <c r="L51" s="234"/>
      <c r="M51" s="253"/>
      <c r="N51" s="254"/>
      <c r="O51" s="254"/>
      <c r="P51" s="254"/>
      <c r="Q51" s="255"/>
      <c r="R51" s="221"/>
      <c r="S51" s="221"/>
      <c r="T51" s="221"/>
      <c r="U51" s="221"/>
      <c r="V51" s="221"/>
      <c r="W51" s="171"/>
      <c r="X51" s="160"/>
      <c r="Y51" s="148"/>
      <c r="Z51" s="146" t="str">
        <f>IFERROR(VLOOKUP(Y51, 【参考】数式用!$A$3:$B$48, 2, FALSE), "")</f>
        <v/>
      </c>
      <c r="AA51" s="38"/>
    </row>
    <row r="52" spans="1:27" ht="38.25" customHeight="1">
      <c r="A52" s="27"/>
      <c r="B52" s="131">
        <f t="shared" si="0"/>
        <v>13</v>
      </c>
      <c r="C52" s="232"/>
      <c r="D52" s="233"/>
      <c r="E52" s="233"/>
      <c r="F52" s="233"/>
      <c r="G52" s="233"/>
      <c r="H52" s="233"/>
      <c r="I52" s="233"/>
      <c r="J52" s="233"/>
      <c r="K52" s="233"/>
      <c r="L52" s="234"/>
      <c r="M52" s="221"/>
      <c r="N52" s="221"/>
      <c r="O52" s="221"/>
      <c r="P52" s="221"/>
      <c r="Q52" s="221"/>
      <c r="R52" s="221"/>
      <c r="S52" s="221"/>
      <c r="T52" s="221"/>
      <c r="U52" s="221"/>
      <c r="V52" s="221"/>
      <c r="W52" s="171"/>
      <c r="X52" s="160"/>
      <c r="Y52" s="148"/>
      <c r="Z52" s="146" t="str">
        <f>IFERROR(VLOOKUP(Y52, 【参考】数式用!$A$3:$B$48, 2, FALSE), "")</f>
        <v/>
      </c>
      <c r="AA52" s="38"/>
    </row>
    <row r="53" spans="1:27" ht="38.25" customHeight="1">
      <c r="A53" s="27"/>
      <c r="B53" s="131">
        <f t="shared" si="0"/>
        <v>14</v>
      </c>
      <c r="C53" s="232"/>
      <c r="D53" s="233"/>
      <c r="E53" s="233"/>
      <c r="F53" s="233"/>
      <c r="G53" s="233"/>
      <c r="H53" s="233"/>
      <c r="I53" s="233"/>
      <c r="J53" s="233"/>
      <c r="K53" s="233"/>
      <c r="L53" s="234"/>
      <c r="M53" s="221"/>
      <c r="N53" s="221"/>
      <c r="O53" s="221"/>
      <c r="P53" s="221"/>
      <c r="Q53" s="221"/>
      <c r="R53" s="221"/>
      <c r="S53" s="221"/>
      <c r="T53" s="221"/>
      <c r="U53" s="221"/>
      <c r="V53" s="221"/>
      <c r="W53" s="171"/>
      <c r="X53" s="160"/>
      <c r="Y53" s="148"/>
      <c r="Z53" s="146" t="str">
        <f>IFERROR(VLOOKUP(Y53, 【参考】数式用!$A$3:$B$48, 2, FALSE), "")</f>
        <v/>
      </c>
      <c r="AA53" s="38"/>
    </row>
    <row r="54" spans="1:27" ht="38.25" customHeight="1">
      <c r="A54" s="27"/>
      <c r="B54" s="131">
        <f t="shared" si="0"/>
        <v>15</v>
      </c>
      <c r="C54" s="232"/>
      <c r="D54" s="233"/>
      <c r="E54" s="233"/>
      <c r="F54" s="233"/>
      <c r="G54" s="233"/>
      <c r="H54" s="233"/>
      <c r="I54" s="233"/>
      <c r="J54" s="233"/>
      <c r="K54" s="233"/>
      <c r="L54" s="234"/>
      <c r="M54" s="221"/>
      <c r="N54" s="221"/>
      <c r="O54" s="221"/>
      <c r="P54" s="221"/>
      <c r="Q54" s="221"/>
      <c r="R54" s="221"/>
      <c r="S54" s="221"/>
      <c r="T54" s="221"/>
      <c r="U54" s="221"/>
      <c r="V54" s="221"/>
      <c r="W54" s="171"/>
      <c r="X54" s="160"/>
      <c r="Y54" s="148"/>
      <c r="Z54" s="146" t="str">
        <f>IFERROR(VLOOKUP(Y54, 【参考】数式用!$A$3:$B$48, 2, FALSE), "")</f>
        <v/>
      </c>
      <c r="AA54" s="38"/>
    </row>
    <row r="55" spans="1:27" ht="38.25" customHeight="1">
      <c r="A55" s="27"/>
      <c r="B55" s="131">
        <f t="shared" si="0"/>
        <v>16</v>
      </c>
      <c r="C55" s="232"/>
      <c r="D55" s="233"/>
      <c r="E55" s="233"/>
      <c r="F55" s="233"/>
      <c r="G55" s="233"/>
      <c r="H55" s="233"/>
      <c r="I55" s="233"/>
      <c r="J55" s="233"/>
      <c r="K55" s="233"/>
      <c r="L55" s="234"/>
      <c r="M55" s="221"/>
      <c r="N55" s="221"/>
      <c r="O55" s="221"/>
      <c r="P55" s="221"/>
      <c r="Q55" s="221"/>
      <c r="R55" s="221"/>
      <c r="S55" s="221"/>
      <c r="T55" s="221"/>
      <c r="U55" s="221"/>
      <c r="V55" s="221"/>
      <c r="W55" s="171"/>
      <c r="X55" s="160"/>
      <c r="Y55" s="148"/>
      <c r="Z55" s="146" t="str">
        <f>IFERROR(VLOOKUP(Y55, 【参考】数式用!$A$3:$B$48, 2, FALSE), "")</f>
        <v/>
      </c>
      <c r="AA55" s="38"/>
    </row>
    <row r="56" spans="1:27" ht="38.25" customHeight="1">
      <c r="A56" s="27"/>
      <c r="B56" s="131">
        <f t="shared" si="0"/>
        <v>17</v>
      </c>
      <c r="C56" s="232"/>
      <c r="D56" s="233"/>
      <c r="E56" s="233"/>
      <c r="F56" s="233"/>
      <c r="G56" s="233"/>
      <c r="H56" s="233"/>
      <c r="I56" s="233"/>
      <c r="J56" s="233"/>
      <c r="K56" s="233"/>
      <c r="L56" s="234"/>
      <c r="M56" s="221"/>
      <c r="N56" s="221"/>
      <c r="O56" s="221"/>
      <c r="P56" s="221"/>
      <c r="Q56" s="221"/>
      <c r="R56" s="221"/>
      <c r="S56" s="221"/>
      <c r="T56" s="221"/>
      <c r="U56" s="221"/>
      <c r="V56" s="221"/>
      <c r="W56" s="171"/>
      <c r="X56" s="160"/>
      <c r="Y56" s="148"/>
      <c r="Z56" s="146" t="str">
        <f>IFERROR(VLOOKUP(Y56, 【参考】数式用!$A$3:$B$48, 2, FALSE), "")</f>
        <v/>
      </c>
      <c r="AA56" s="38"/>
    </row>
    <row r="57" spans="1:27" ht="38.25" customHeight="1">
      <c r="A57" s="27"/>
      <c r="B57" s="131">
        <f t="shared" si="0"/>
        <v>18</v>
      </c>
      <c r="C57" s="232"/>
      <c r="D57" s="233"/>
      <c r="E57" s="233"/>
      <c r="F57" s="233"/>
      <c r="G57" s="233"/>
      <c r="H57" s="233"/>
      <c r="I57" s="233"/>
      <c r="J57" s="233"/>
      <c r="K57" s="233"/>
      <c r="L57" s="234"/>
      <c r="M57" s="221"/>
      <c r="N57" s="221"/>
      <c r="O57" s="221"/>
      <c r="P57" s="221"/>
      <c r="Q57" s="221"/>
      <c r="R57" s="221"/>
      <c r="S57" s="221"/>
      <c r="T57" s="221"/>
      <c r="U57" s="221"/>
      <c r="V57" s="221"/>
      <c r="W57" s="171"/>
      <c r="X57" s="160"/>
      <c r="Y57" s="148"/>
      <c r="Z57" s="146" t="str">
        <f>IFERROR(VLOOKUP(Y57, 【参考】数式用!$A$3:$B$48, 2, FALSE), "")</f>
        <v/>
      </c>
      <c r="AA57" s="38"/>
    </row>
    <row r="58" spans="1:27" ht="38.25" customHeight="1">
      <c r="A58" s="27"/>
      <c r="B58" s="131">
        <f t="shared" si="0"/>
        <v>19</v>
      </c>
      <c r="C58" s="232"/>
      <c r="D58" s="233"/>
      <c r="E58" s="233"/>
      <c r="F58" s="233"/>
      <c r="G58" s="233"/>
      <c r="H58" s="233"/>
      <c r="I58" s="233"/>
      <c r="J58" s="233"/>
      <c r="K58" s="233"/>
      <c r="L58" s="234"/>
      <c r="M58" s="221"/>
      <c r="N58" s="221"/>
      <c r="O58" s="221"/>
      <c r="P58" s="221"/>
      <c r="Q58" s="221"/>
      <c r="R58" s="221"/>
      <c r="S58" s="221"/>
      <c r="T58" s="221"/>
      <c r="U58" s="221"/>
      <c r="V58" s="221"/>
      <c r="W58" s="171"/>
      <c r="X58" s="160"/>
      <c r="Y58" s="148"/>
      <c r="Z58" s="146" t="str">
        <f>IFERROR(VLOOKUP(Y58, 【参考】数式用!$A$3:$B$48, 2, FALSE), "")</f>
        <v/>
      </c>
      <c r="AA58" s="38"/>
    </row>
    <row r="59" spans="1:27" ht="38.25" customHeight="1">
      <c r="A59" s="27"/>
      <c r="B59" s="131">
        <f t="shared" si="0"/>
        <v>20</v>
      </c>
      <c r="C59" s="232"/>
      <c r="D59" s="233"/>
      <c r="E59" s="233"/>
      <c r="F59" s="233"/>
      <c r="G59" s="233"/>
      <c r="H59" s="233"/>
      <c r="I59" s="233"/>
      <c r="J59" s="233"/>
      <c r="K59" s="233"/>
      <c r="L59" s="234"/>
      <c r="M59" s="221"/>
      <c r="N59" s="221"/>
      <c r="O59" s="221"/>
      <c r="P59" s="221"/>
      <c r="Q59" s="221"/>
      <c r="R59" s="221"/>
      <c r="S59" s="221"/>
      <c r="T59" s="221"/>
      <c r="U59" s="221"/>
      <c r="V59" s="221"/>
      <c r="W59" s="171"/>
      <c r="X59" s="160"/>
      <c r="Y59" s="148"/>
      <c r="Z59" s="146" t="str">
        <f>IFERROR(VLOOKUP(Y59, 【参考】数式用!$A$3:$B$48, 2, FALSE), "")</f>
        <v/>
      </c>
      <c r="AA59" s="38"/>
    </row>
    <row r="60" spans="1:27" ht="38.25" customHeight="1">
      <c r="A60" s="27"/>
      <c r="B60" s="131">
        <f t="shared" si="0"/>
        <v>21</v>
      </c>
      <c r="C60" s="232"/>
      <c r="D60" s="233"/>
      <c r="E60" s="233"/>
      <c r="F60" s="233"/>
      <c r="G60" s="233"/>
      <c r="H60" s="233"/>
      <c r="I60" s="233"/>
      <c r="J60" s="233"/>
      <c r="K60" s="233"/>
      <c r="L60" s="234"/>
      <c r="M60" s="221"/>
      <c r="N60" s="221"/>
      <c r="O60" s="221"/>
      <c r="P60" s="221"/>
      <c r="Q60" s="221"/>
      <c r="R60" s="221"/>
      <c r="S60" s="221"/>
      <c r="T60" s="221"/>
      <c r="U60" s="221"/>
      <c r="V60" s="221"/>
      <c r="W60" s="171"/>
      <c r="X60" s="160"/>
      <c r="Y60" s="148"/>
      <c r="Z60" s="146" t="str">
        <f>IFERROR(VLOOKUP(Y60, 【参考】数式用!$A$3:$B$48, 2, FALSE), "")</f>
        <v/>
      </c>
      <c r="AA60" s="38"/>
    </row>
    <row r="61" spans="1:27" ht="38.25" customHeight="1">
      <c r="A61" s="27"/>
      <c r="B61" s="131">
        <f t="shared" si="0"/>
        <v>22</v>
      </c>
      <c r="C61" s="232"/>
      <c r="D61" s="233"/>
      <c r="E61" s="233"/>
      <c r="F61" s="233"/>
      <c r="G61" s="233"/>
      <c r="H61" s="233"/>
      <c r="I61" s="233"/>
      <c r="J61" s="233"/>
      <c r="K61" s="233"/>
      <c r="L61" s="234"/>
      <c r="M61" s="221"/>
      <c r="N61" s="221"/>
      <c r="O61" s="221"/>
      <c r="P61" s="221"/>
      <c r="Q61" s="221"/>
      <c r="R61" s="221"/>
      <c r="S61" s="221"/>
      <c r="T61" s="221"/>
      <c r="U61" s="221"/>
      <c r="V61" s="221"/>
      <c r="W61" s="171"/>
      <c r="X61" s="160"/>
      <c r="Y61" s="148"/>
      <c r="Z61" s="146" t="str">
        <f>IFERROR(VLOOKUP(Y61, 【参考】数式用!$A$3:$B$48, 2, FALSE), "")</f>
        <v/>
      </c>
      <c r="AA61" s="38"/>
    </row>
    <row r="62" spans="1:27" ht="38.25" customHeight="1">
      <c r="A62" s="27"/>
      <c r="B62" s="131">
        <f t="shared" si="0"/>
        <v>23</v>
      </c>
      <c r="C62" s="232"/>
      <c r="D62" s="233"/>
      <c r="E62" s="233"/>
      <c r="F62" s="233"/>
      <c r="G62" s="233"/>
      <c r="H62" s="233"/>
      <c r="I62" s="233"/>
      <c r="J62" s="233"/>
      <c r="K62" s="233"/>
      <c r="L62" s="234"/>
      <c r="M62" s="221"/>
      <c r="N62" s="221"/>
      <c r="O62" s="221"/>
      <c r="P62" s="221"/>
      <c r="Q62" s="221"/>
      <c r="R62" s="221"/>
      <c r="S62" s="221"/>
      <c r="T62" s="221"/>
      <c r="U62" s="221"/>
      <c r="V62" s="221"/>
      <c r="W62" s="171"/>
      <c r="X62" s="160"/>
      <c r="Y62" s="148"/>
      <c r="Z62" s="146" t="str">
        <f>IFERROR(VLOOKUP(Y62, 【参考】数式用!$A$3:$B$48, 2, FALSE), "")</f>
        <v/>
      </c>
      <c r="AA62" s="38"/>
    </row>
    <row r="63" spans="1:27" ht="38.25" customHeight="1">
      <c r="A63" s="27"/>
      <c r="B63" s="131">
        <f t="shared" si="0"/>
        <v>24</v>
      </c>
      <c r="C63" s="232"/>
      <c r="D63" s="233"/>
      <c r="E63" s="233"/>
      <c r="F63" s="233"/>
      <c r="G63" s="233"/>
      <c r="H63" s="233"/>
      <c r="I63" s="233"/>
      <c r="J63" s="233"/>
      <c r="K63" s="233"/>
      <c r="L63" s="234"/>
      <c r="M63" s="221"/>
      <c r="N63" s="221"/>
      <c r="O63" s="221"/>
      <c r="P63" s="221"/>
      <c r="Q63" s="221"/>
      <c r="R63" s="221"/>
      <c r="S63" s="221"/>
      <c r="T63" s="221"/>
      <c r="U63" s="221"/>
      <c r="V63" s="221"/>
      <c r="W63" s="171"/>
      <c r="X63" s="160"/>
      <c r="Y63" s="148"/>
      <c r="Z63" s="146" t="str">
        <f>IFERROR(VLOOKUP(Y63, 【参考】数式用!$A$3:$B$48, 2, FALSE), "")</f>
        <v/>
      </c>
      <c r="AA63" s="38"/>
    </row>
    <row r="64" spans="1:27" ht="38.25" customHeight="1">
      <c r="A64" s="27"/>
      <c r="B64" s="131">
        <f t="shared" si="0"/>
        <v>25</v>
      </c>
      <c r="C64" s="232"/>
      <c r="D64" s="233"/>
      <c r="E64" s="233"/>
      <c r="F64" s="233"/>
      <c r="G64" s="233"/>
      <c r="H64" s="233"/>
      <c r="I64" s="233"/>
      <c r="J64" s="233"/>
      <c r="K64" s="233"/>
      <c r="L64" s="234"/>
      <c r="M64" s="221"/>
      <c r="N64" s="221"/>
      <c r="O64" s="221"/>
      <c r="P64" s="221"/>
      <c r="Q64" s="221"/>
      <c r="R64" s="221"/>
      <c r="S64" s="221"/>
      <c r="T64" s="221"/>
      <c r="U64" s="221"/>
      <c r="V64" s="221"/>
      <c r="W64" s="171"/>
      <c r="X64" s="160"/>
      <c r="Y64" s="148"/>
      <c r="Z64" s="146" t="str">
        <f>IFERROR(VLOOKUP(Y64, 【参考】数式用!$A$3:$B$48, 2, FALSE), "")</f>
        <v/>
      </c>
      <c r="AA64" s="38"/>
    </row>
    <row r="65" spans="1:27" ht="38.25" customHeight="1">
      <c r="A65" s="27"/>
      <c r="B65" s="131">
        <f t="shared" si="0"/>
        <v>26</v>
      </c>
      <c r="C65" s="232"/>
      <c r="D65" s="233"/>
      <c r="E65" s="233"/>
      <c r="F65" s="233"/>
      <c r="G65" s="233"/>
      <c r="H65" s="233"/>
      <c r="I65" s="233"/>
      <c r="J65" s="233"/>
      <c r="K65" s="233"/>
      <c r="L65" s="234"/>
      <c r="M65" s="221"/>
      <c r="N65" s="221"/>
      <c r="O65" s="221"/>
      <c r="P65" s="221"/>
      <c r="Q65" s="221"/>
      <c r="R65" s="221"/>
      <c r="S65" s="221"/>
      <c r="T65" s="221"/>
      <c r="U65" s="221"/>
      <c r="V65" s="221"/>
      <c r="W65" s="171"/>
      <c r="X65" s="160"/>
      <c r="Y65" s="148"/>
      <c r="Z65" s="146" t="str">
        <f>IFERROR(VLOOKUP(Y65, 【参考】数式用!$A$3:$B$48, 2, FALSE), "")</f>
        <v/>
      </c>
      <c r="AA65" s="38"/>
    </row>
    <row r="66" spans="1:27" ht="38.25" customHeight="1">
      <c r="A66" s="27"/>
      <c r="B66" s="131">
        <f t="shared" si="0"/>
        <v>27</v>
      </c>
      <c r="C66" s="232"/>
      <c r="D66" s="233"/>
      <c r="E66" s="233"/>
      <c r="F66" s="233"/>
      <c r="G66" s="233"/>
      <c r="H66" s="233"/>
      <c r="I66" s="233"/>
      <c r="J66" s="233"/>
      <c r="K66" s="233"/>
      <c r="L66" s="234"/>
      <c r="M66" s="221"/>
      <c r="N66" s="221"/>
      <c r="O66" s="221"/>
      <c r="P66" s="221"/>
      <c r="Q66" s="221"/>
      <c r="R66" s="221"/>
      <c r="S66" s="221"/>
      <c r="T66" s="221"/>
      <c r="U66" s="221"/>
      <c r="V66" s="221"/>
      <c r="W66" s="171"/>
      <c r="X66" s="160"/>
      <c r="Y66" s="148"/>
      <c r="Z66" s="146" t="str">
        <f>IFERROR(VLOOKUP(Y66, 【参考】数式用!$A$3:$B$48, 2, FALSE), "")</f>
        <v/>
      </c>
      <c r="AA66" s="38"/>
    </row>
    <row r="67" spans="1:27" ht="38.25" customHeight="1">
      <c r="A67" s="27"/>
      <c r="B67" s="131">
        <f t="shared" si="0"/>
        <v>28</v>
      </c>
      <c r="C67" s="232"/>
      <c r="D67" s="233"/>
      <c r="E67" s="233"/>
      <c r="F67" s="233"/>
      <c r="G67" s="233"/>
      <c r="H67" s="233"/>
      <c r="I67" s="233"/>
      <c r="J67" s="233"/>
      <c r="K67" s="233"/>
      <c r="L67" s="234"/>
      <c r="M67" s="221"/>
      <c r="N67" s="221"/>
      <c r="O67" s="221"/>
      <c r="P67" s="221"/>
      <c r="Q67" s="221"/>
      <c r="R67" s="221"/>
      <c r="S67" s="221"/>
      <c r="T67" s="221"/>
      <c r="U67" s="221"/>
      <c r="V67" s="221"/>
      <c r="W67" s="171"/>
      <c r="X67" s="160"/>
      <c r="Y67" s="148"/>
      <c r="Z67" s="146" t="str">
        <f>IFERROR(VLOOKUP(Y67, 【参考】数式用!$A$3:$B$48, 2, FALSE), "")</f>
        <v/>
      </c>
      <c r="AA67" s="38"/>
    </row>
    <row r="68" spans="1:27" ht="38.25" customHeight="1">
      <c r="A68" s="27"/>
      <c r="B68" s="131">
        <f t="shared" si="0"/>
        <v>29</v>
      </c>
      <c r="C68" s="232"/>
      <c r="D68" s="233"/>
      <c r="E68" s="233"/>
      <c r="F68" s="233"/>
      <c r="G68" s="233"/>
      <c r="H68" s="233"/>
      <c r="I68" s="233"/>
      <c r="J68" s="233"/>
      <c r="K68" s="233"/>
      <c r="L68" s="234"/>
      <c r="M68" s="221"/>
      <c r="N68" s="221"/>
      <c r="O68" s="221"/>
      <c r="P68" s="221"/>
      <c r="Q68" s="221"/>
      <c r="R68" s="221"/>
      <c r="S68" s="221"/>
      <c r="T68" s="221"/>
      <c r="U68" s="221"/>
      <c r="V68" s="221"/>
      <c r="W68" s="171"/>
      <c r="X68" s="160"/>
      <c r="Y68" s="148"/>
      <c r="Z68" s="146" t="str">
        <f>IFERROR(VLOOKUP(Y68, 【参考】数式用!$A$3:$B$48, 2, FALSE), "")</f>
        <v/>
      </c>
      <c r="AA68" s="38"/>
    </row>
    <row r="69" spans="1:27" ht="38.25" customHeight="1">
      <c r="A69" s="27"/>
      <c r="B69" s="131">
        <f t="shared" si="0"/>
        <v>30</v>
      </c>
      <c r="C69" s="232"/>
      <c r="D69" s="233"/>
      <c r="E69" s="233"/>
      <c r="F69" s="233"/>
      <c r="G69" s="233"/>
      <c r="H69" s="233"/>
      <c r="I69" s="233"/>
      <c r="J69" s="233"/>
      <c r="K69" s="233"/>
      <c r="L69" s="234"/>
      <c r="M69" s="221"/>
      <c r="N69" s="221"/>
      <c r="O69" s="221"/>
      <c r="P69" s="221"/>
      <c r="Q69" s="221"/>
      <c r="R69" s="221"/>
      <c r="S69" s="221"/>
      <c r="T69" s="221"/>
      <c r="U69" s="221"/>
      <c r="V69" s="221"/>
      <c r="W69" s="171"/>
      <c r="X69" s="160"/>
      <c r="Y69" s="148"/>
      <c r="Z69" s="146" t="str">
        <f>IFERROR(VLOOKUP(Y69, 【参考】数式用!$A$3:$B$48, 2, FALSE), "")</f>
        <v/>
      </c>
      <c r="AA69" s="38"/>
    </row>
    <row r="70" spans="1:27" ht="38.25" customHeight="1">
      <c r="A70" s="27"/>
      <c r="B70" s="131">
        <f t="shared" si="0"/>
        <v>31</v>
      </c>
      <c r="C70" s="232"/>
      <c r="D70" s="233"/>
      <c r="E70" s="233"/>
      <c r="F70" s="233"/>
      <c r="G70" s="233"/>
      <c r="H70" s="233"/>
      <c r="I70" s="233"/>
      <c r="J70" s="233"/>
      <c r="K70" s="233"/>
      <c r="L70" s="234"/>
      <c r="M70" s="221"/>
      <c r="N70" s="221"/>
      <c r="O70" s="221"/>
      <c r="P70" s="221"/>
      <c r="Q70" s="221"/>
      <c r="R70" s="221"/>
      <c r="S70" s="221"/>
      <c r="T70" s="221"/>
      <c r="U70" s="221"/>
      <c r="V70" s="221"/>
      <c r="W70" s="171"/>
      <c r="X70" s="160"/>
      <c r="Y70" s="148"/>
      <c r="Z70" s="146" t="str">
        <f>IFERROR(VLOOKUP(Y70, 【参考】数式用!$A$3:$B$48, 2, FALSE), "")</f>
        <v/>
      </c>
      <c r="AA70" s="38"/>
    </row>
    <row r="71" spans="1:27" ht="38.25" customHeight="1">
      <c r="A71" s="27"/>
      <c r="B71" s="131">
        <f t="shared" si="0"/>
        <v>32</v>
      </c>
      <c r="C71" s="232"/>
      <c r="D71" s="233"/>
      <c r="E71" s="233"/>
      <c r="F71" s="233"/>
      <c r="G71" s="233"/>
      <c r="H71" s="233"/>
      <c r="I71" s="233"/>
      <c r="J71" s="233"/>
      <c r="K71" s="233"/>
      <c r="L71" s="234"/>
      <c r="M71" s="221"/>
      <c r="N71" s="221"/>
      <c r="O71" s="221"/>
      <c r="P71" s="221"/>
      <c r="Q71" s="221"/>
      <c r="R71" s="221"/>
      <c r="S71" s="221"/>
      <c r="T71" s="221"/>
      <c r="U71" s="221"/>
      <c r="V71" s="221"/>
      <c r="W71" s="171"/>
      <c r="X71" s="160"/>
      <c r="Y71" s="148"/>
      <c r="Z71" s="146" t="str">
        <f>IFERROR(VLOOKUP(Y71, 【参考】数式用!$A$3:$B$48, 2, FALSE), "")</f>
        <v/>
      </c>
      <c r="AA71" s="38"/>
    </row>
    <row r="72" spans="1:27" ht="38.25" customHeight="1">
      <c r="A72" s="27"/>
      <c r="B72" s="131">
        <f t="shared" si="0"/>
        <v>33</v>
      </c>
      <c r="C72" s="232"/>
      <c r="D72" s="233"/>
      <c r="E72" s="233"/>
      <c r="F72" s="233"/>
      <c r="G72" s="233"/>
      <c r="H72" s="233"/>
      <c r="I72" s="233"/>
      <c r="J72" s="233"/>
      <c r="K72" s="233"/>
      <c r="L72" s="234"/>
      <c r="M72" s="221"/>
      <c r="N72" s="221"/>
      <c r="O72" s="221"/>
      <c r="P72" s="221"/>
      <c r="Q72" s="221"/>
      <c r="R72" s="221"/>
      <c r="S72" s="221"/>
      <c r="T72" s="221"/>
      <c r="U72" s="221"/>
      <c r="V72" s="221"/>
      <c r="W72" s="171"/>
      <c r="X72" s="160"/>
      <c r="Y72" s="148"/>
      <c r="Z72" s="146" t="str">
        <f>IFERROR(VLOOKUP(Y72, 【参考】数式用!$A$3:$B$48, 2, FALSE), "")</f>
        <v/>
      </c>
      <c r="AA72" s="38"/>
    </row>
    <row r="73" spans="1:27" ht="38.25" customHeight="1">
      <c r="A73" s="27"/>
      <c r="B73" s="131">
        <f t="shared" si="0"/>
        <v>34</v>
      </c>
      <c r="C73" s="232"/>
      <c r="D73" s="233"/>
      <c r="E73" s="233"/>
      <c r="F73" s="233"/>
      <c r="G73" s="233"/>
      <c r="H73" s="233"/>
      <c r="I73" s="233"/>
      <c r="J73" s="233"/>
      <c r="K73" s="233"/>
      <c r="L73" s="234"/>
      <c r="M73" s="221"/>
      <c r="N73" s="221"/>
      <c r="O73" s="221"/>
      <c r="P73" s="221"/>
      <c r="Q73" s="221"/>
      <c r="R73" s="221"/>
      <c r="S73" s="221"/>
      <c r="T73" s="221"/>
      <c r="U73" s="221"/>
      <c r="V73" s="221"/>
      <c r="W73" s="171"/>
      <c r="X73" s="160"/>
      <c r="Y73" s="148"/>
      <c r="Z73" s="146" t="str">
        <f>IFERROR(VLOOKUP(Y73, 【参考】数式用!$A$3:$B$48, 2, FALSE), "")</f>
        <v/>
      </c>
      <c r="AA73" s="38"/>
    </row>
    <row r="74" spans="1:27" ht="38.25" customHeight="1">
      <c r="A74" s="27"/>
      <c r="B74" s="131">
        <f t="shared" si="0"/>
        <v>35</v>
      </c>
      <c r="C74" s="232"/>
      <c r="D74" s="233"/>
      <c r="E74" s="233"/>
      <c r="F74" s="233"/>
      <c r="G74" s="233"/>
      <c r="H74" s="233"/>
      <c r="I74" s="233"/>
      <c r="J74" s="233"/>
      <c r="K74" s="233"/>
      <c r="L74" s="234"/>
      <c r="M74" s="221"/>
      <c r="N74" s="221"/>
      <c r="O74" s="221"/>
      <c r="P74" s="221"/>
      <c r="Q74" s="221"/>
      <c r="R74" s="221"/>
      <c r="S74" s="221"/>
      <c r="T74" s="221"/>
      <c r="U74" s="221"/>
      <c r="V74" s="221"/>
      <c r="W74" s="171"/>
      <c r="X74" s="160"/>
      <c r="Y74" s="148"/>
      <c r="Z74" s="146" t="str">
        <f>IFERROR(VLOOKUP(Y74, 【参考】数式用!$A$3:$B$48, 2, FALSE), "")</f>
        <v/>
      </c>
      <c r="AA74" s="38"/>
    </row>
    <row r="75" spans="1:27" ht="38.25" customHeight="1">
      <c r="A75" s="27"/>
      <c r="B75" s="131">
        <f t="shared" si="0"/>
        <v>36</v>
      </c>
      <c r="C75" s="232"/>
      <c r="D75" s="233"/>
      <c r="E75" s="233"/>
      <c r="F75" s="233"/>
      <c r="G75" s="233"/>
      <c r="H75" s="233"/>
      <c r="I75" s="233"/>
      <c r="J75" s="233"/>
      <c r="K75" s="233"/>
      <c r="L75" s="234"/>
      <c r="M75" s="221"/>
      <c r="N75" s="221"/>
      <c r="O75" s="221"/>
      <c r="P75" s="221"/>
      <c r="Q75" s="221"/>
      <c r="R75" s="221"/>
      <c r="S75" s="221"/>
      <c r="T75" s="221"/>
      <c r="U75" s="221"/>
      <c r="V75" s="221"/>
      <c r="W75" s="171"/>
      <c r="X75" s="160"/>
      <c r="Y75" s="148"/>
      <c r="Z75" s="146" t="str">
        <f>IFERROR(VLOOKUP(Y75, 【参考】数式用!$A$3:$B$48, 2, FALSE), "")</f>
        <v/>
      </c>
      <c r="AA75" s="38"/>
    </row>
    <row r="76" spans="1:27" ht="38.25" customHeight="1">
      <c r="A76" s="27"/>
      <c r="B76" s="131">
        <f t="shared" si="0"/>
        <v>37</v>
      </c>
      <c r="C76" s="232"/>
      <c r="D76" s="233"/>
      <c r="E76" s="233"/>
      <c r="F76" s="233"/>
      <c r="G76" s="233"/>
      <c r="H76" s="233"/>
      <c r="I76" s="233"/>
      <c r="J76" s="233"/>
      <c r="K76" s="233"/>
      <c r="L76" s="234"/>
      <c r="M76" s="221"/>
      <c r="N76" s="221"/>
      <c r="O76" s="221"/>
      <c r="P76" s="221"/>
      <c r="Q76" s="221"/>
      <c r="R76" s="221"/>
      <c r="S76" s="221"/>
      <c r="T76" s="221"/>
      <c r="U76" s="221"/>
      <c r="V76" s="221"/>
      <c r="W76" s="171"/>
      <c r="X76" s="160"/>
      <c r="Y76" s="148"/>
      <c r="Z76" s="146" t="str">
        <f>IFERROR(VLOOKUP(Y76, 【参考】数式用!$A$3:$B$48, 2, FALSE), "")</f>
        <v/>
      </c>
      <c r="AA76" s="38"/>
    </row>
    <row r="77" spans="1:27" ht="38.25" customHeight="1">
      <c r="A77" s="27"/>
      <c r="B77" s="131">
        <f t="shared" si="0"/>
        <v>38</v>
      </c>
      <c r="C77" s="232"/>
      <c r="D77" s="233"/>
      <c r="E77" s="233"/>
      <c r="F77" s="233"/>
      <c r="G77" s="233"/>
      <c r="H77" s="233"/>
      <c r="I77" s="233"/>
      <c r="J77" s="233"/>
      <c r="K77" s="233"/>
      <c r="L77" s="234"/>
      <c r="M77" s="221"/>
      <c r="N77" s="221"/>
      <c r="O77" s="221"/>
      <c r="P77" s="221"/>
      <c r="Q77" s="221"/>
      <c r="R77" s="221"/>
      <c r="S77" s="221"/>
      <c r="T77" s="221"/>
      <c r="U77" s="221"/>
      <c r="V77" s="221"/>
      <c r="W77" s="171"/>
      <c r="X77" s="160"/>
      <c r="Y77" s="148"/>
      <c r="Z77" s="146" t="str">
        <f>IFERROR(VLOOKUP(Y77, 【参考】数式用!$A$3:$B$48, 2, FALSE), "")</f>
        <v/>
      </c>
      <c r="AA77" s="38"/>
    </row>
    <row r="78" spans="1:27" ht="38.25" customHeight="1">
      <c r="A78" s="27"/>
      <c r="B78" s="131">
        <f t="shared" si="0"/>
        <v>39</v>
      </c>
      <c r="C78" s="232"/>
      <c r="D78" s="233"/>
      <c r="E78" s="233"/>
      <c r="F78" s="233"/>
      <c r="G78" s="233"/>
      <c r="H78" s="233"/>
      <c r="I78" s="233"/>
      <c r="J78" s="233"/>
      <c r="K78" s="233"/>
      <c r="L78" s="234"/>
      <c r="M78" s="221"/>
      <c r="N78" s="221"/>
      <c r="O78" s="221"/>
      <c r="P78" s="221"/>
      <c r="Q78" s="221"/>
      <c r="R78" s="221"/>
      <c r="S78" s="221"/>
      <c r="T78" s="221"/>
      <c r="U78" s="221"/>
      <c r="V78" s="221"/>
      <c r="W78" s="171"/>
      <c r="X78" s="160"/>
      <c r="Y78" s="148"/>
      <c r="Z78" s="146" t="str">
        <f>IFERROR(VLOOKUP(Y78, 【参考】数式用!$A$3:$B$48, 2, FALSE), "")</f>
        <v/>
      </c>
      <c r="AA78" s="38"/>
    </row>
    <row r="79" spans="1:27" ht="38.25" customHeight="1">
      <c r="A79" s="27"/>
      <c r="B79" s="131">
        <f t="shared" si="0"/>
        <v>40</v>
      </c>
      <c r="C79" s="232"/>
      <c r="D79" s="233"/>
      <c r="E79" s="233"/>
      <c r="F79" s="233"/>
      <c r="G79" s="233"/>
      <c r="H79" s="233"/>
      <c r="I79" s="233"/>
      <c r="J79" s="233"/>
      <c r="K79" s="233"/>
      <c r="L79" s="234"/>
      <c r="M79" s="221"/>
      <c r="N79" s="221"/>
      <c r="O79" s="221"/>
      <c r="P79" s="221"/>
      <c r="Q79" s="221"/>
      <c r="R79" s="221"/>
      <c r="S79" s="221"/>
      <c r="T79" s="221"/>
      <c r="U79" s="221"/>
      <c r="V79" s="221"/>
      <c r="W79" s="171"/>
      <c r="X79" s="160"/>
      <c r="Y79" s="148"/>
      <c r="Z79" s="146" t="str">
        <f>IFERROR(VLOOKUP(Y79, 【参考】数式用!$A$3:$B$48, 2, FALSE), "")</f>
        <v/>
      </c>
      <c r="AA79" s="38"/>
    </row>
    <row r="80" spans="1:27" ht="38.25" customHeight="1">
      <c r="A80" s="27"/>
      <c r="B80" s="131">
        <f t="shared" si="0"/>
        <v>41</v>
      </c>
      <c r="C80" s="232"/>
      <c r="D80" s="233"/>
      <c r="E80" s="233"/>
      <c r="F80" s="233"/>
      <c r="G80" s="233"/>
      <c r="H80" s="233"/>
      <c r="I80" s="233"/>
      <c r="J80" s="233"/>
      <c r="K80" s="233"/>
      <c r="L80" s="234"/>
      <c r="M80" s="221"/>
      <c r="N80" s="221"/>
      <c r="O80" s="221"/>
      <c r="P80" s="221"/>
      <c r="Q80" s="221"/>
      <c r="R80" s="221"/>
      <c r="S80" s="221"/>
      <c r="T80" s="221"/>
      <c r="U80" s="221"/>
      <c r="V80" s="221"/>
      <c r="W80" s="171"/>
      <c r="X80" s="160"/>
      <c r="Y80" s="148"/>
      <c r="Z80" s="146" t="str">
        <f>IFERROR(VLOOKUP(Y80, 【参考】数式用!$A$3:$B$48, 2, FALSE), "")</f>
        <v/>
      </c>
      <c r="AA80" s="38"/>
    </row>
    <row r="81" spans="1:27" ht="38.25" customHeight="1">
      <c r="A81" s="27"/>
      <c r="B81" s="131">
        <f t="shared" si="0"/>
        <v>42</v>
      </c>
      <c r="C81" s="232"/>
      <c r="D81" s="233"/>
      <c r="E81" s="233"/>
      <c r="F81" s="233"/>
      <c r="G81" s="233"/>
      <c r="H81" s="233"/>
      <c r="I81" s="233"/>
      <c r="J81" s="233"/>
      <c r="K81" s="233"/>
      <c r="L81" s="234"/>
      <c r="M81" s="221"/>
      <c r="N81" s="221"/>
      <c r="O81" s="221"/>
      <c r="P81" s="221"/>
      <c r="Q81" s="221"/>
      <c r="R81" s="221"/>
      <c r="S81" s="221"/>
      <c r="T81" s="221"/>
      <c r="U81" s="221"/>
      <c r="V81" s="221"/>
      <c r="W81" s="171"/>
      <c r="X81" s="160"/>
      <c r="Y81" s="148"/>
      <c r="Z81" s="146" t="str">
        <f>IFERROR(VLOOKUP(Y81, 【参考】数式用!$A$3:$B$48, 2, FALSE), "")</f>
        <v/>
      </c>
      <c r="AA81" s="38"/>
    </row>
    <row r="82" spans="1:27" ht="38.25" customHeight="1">
      <c r="A82" s="27"/>
      <c r="B82" s="131">
        <f t="shared" si="0"/>
        <v>43</v>
      </c>
      <c r="C82" s="232"/>
      <c r="D82" s="233"/>
      <c r="E82" s="233"/>
      <c r="F82" s="233"/>
      <c r="G82" s="233"/>
      <c r="H82" s="233"/>
      <c r="I82" s="233"/>
      <c r="J82" s="233"/>
      <c r="K82" s="233"/>
      <c r="L82" s="234"/>
      <c r="M82" s="221"/>
      <c r="N82" s="221"/>
      <c r="O82" s="221"/>
      <c r="P82" s="221"/>
      <c r="Q82" s="221"/>
      <c r="R82" s="221"/>
      <c r="S82" s="221"/>
      <c r="T82" s="221"/>
      <c r="U82" s="221"/>
      <c r="V82" s="221"/>
      <c r="W82" s="171"/>
      <c r="X82" s="160"/>
      <c r="Y82" s="148"/>
      <c r="Z82" s="146" t="str">
        <f>IFERROR(VLOOKUP(Y82, 【参考】数式用!$A$3:$B$48, 2, FALSE), "")</f>
        <v/>
      </c>
      <c r="AA82" s="38"/>
    </row>
    <row r="83" spans="1:27" ht="38.25" customHeight="1">
      <c r="A83" s="27"/>
      <c r="B83" s="131">
        <f t="shared" si="0"/>
        <v>44</v>
      </c>
      <c r="C83" s="232"/>
      <c r="D83" s="233"/>
      <c r="E83" s="233"/>
      <c r="F83" s="233"/>
      <c r="G83" s="233"/>
      <c r="H83" s="233"/>
      <c r="I83" s="233"/>
      <c r="J83" s="233"/>
      <c r="K83" s="233"/>
      <c r="L83" s="234"/>
      <c r="M83" s="221"/>
      <c r="N83" s="221"/>
      <c r="O83" s="221"/>
      <c r="P83" s="221"/>
      <c r="Q83" s="221"/>
      <c r="R83" s="221"/>
      <c r="S83" s="221"/>
      <c r="T83" s="221"/>
      <c r="U83" s="221"/>
      <c r="V83" s="221"/>
      <c r="W83" s="171"/>
      <c r="X83" s="160"/>
      <c r="Y83" s="148"/>
      <c r="Z83" s="146" t="str">
        <f>IFERROR(VLOOKUP(Y83, 【参考】数式用!$A$3:$B$48, 2, FALSE), "")</f>
        <v/>
      </c>
      <c r="AA83" s="38"/>
    </row>
    <row r="84" spans="1:27" ht="38.25" customHeight="1">
      <c r="A84" s="27"/>
      <c r="B84" s="131">
        <f t="shared" si="0"/>
        <v>45</v>
      </c>
      <c r="C84" s="232"/>
      <c r="D84" s="233"/>
      <c r="E84" s="233"/>
      <c r="F84" s="233"/>
      <c r="G84" s="233"/>
      <c r="H84" s="233"/>
      <c r="I84" s="233"/>
      <c r="J84" s="233"/>
      <c r="K84" s="233"/>
      <c r="L84" s="234"/>
      <c r="M84" s="221"/>
      <c r="N84" s="221"/>
      <c r="O84" s="221"/>
      <c r="P84" s="221"/>
      <c r="Q84" s="221"/>
      <c r="R84" s="221"/>
      <c r="S84" s="221"/>
      <c r="T84" s="221"/>
      <c r="U84" s="221"/>
      <c r="V84" s="221"/>
      <c r="W84" s="171"/>
      <c r="X84" s="160"/>
      <c r="Y84" s="148"/>
      <c r="Z84" s="146" t="str">
        <f>IFERROR(VLOOKUP(Y84, 【参考】数式用!$A$3:$B$48, 2, FALSE), "")</f>
        <v/>
      </c>
      <c r="AA84" s="38"/>
    </row>
    <row r="85" spans="1:27" ht="38.25" customHeight="1">
      <c r="A85" s="27"/>
      <c r="B85" s="131">
        <f t="shared" si="0"/>
        <v>46</v>
      </c>
      <c r="C85" s="232"/>
      <c r="D85" s="233"/>
      <c r="E85" s="233"/>
      <c r="F85" s="233"/>
      <c r="G85" s="233"/>
      <c r="H85" s="233"/>
      <c r="I85" s="233"/>
      <c r="J85" s="233"/>
      <c r="K85" s="233"/>
      <c r="L85" s="234"/>
      <c r="M85" s="221"/>
      <c r="N85" s="221"/>
      <c r="O85" s="221"/>
      <c r="P85" s="221"/>
      <c r="Q85" s="221"/>
      <c r="R85" s="221"/>
      <c r="S85" s="221"/>
      <c r="T85" s="221"/>
      <c r="U85" s="221"/>
      <c r="V85" s="221"/>
      <c r="W85" s="171"/>
      <c r="X85" s="160"/>
      <c r="Y85" s="148"/>
      <c r="Z85" s="146" t="str">
        <f>IFERROR(VLOOKUP(Y85, 【参考】数式用!$A$3:$B$48, 2, FALSE), "")</f>
        <v/>
      </c>
      <c r="AA85" s="38"/>
    </row>
    <row r="86" spans="1:27" ht="38.25" customHeight="1">
      <c r="A86" s="27"/>
      <c r="B86" s="131">
        <f t="shared" si="0"/>
        <v>47</v>
      </c>
      <c r="C86" s="232"/>
      <c r="D86" s="233"/>
      <c r="E86" s="233"/>
      <c r="F86" s="233"/>
      <c r="G86" s="233"/>
      <c r="H86" s="233"/>
      <c r="I86" s="233"/>
      <c r="J86" s="233"/>
      <c r="K86" s="233"/>
      <c r="L86" s="234"/>
      <c r="M86" s="221"/>
      <c r="N86" s="221"/>
      <c r="O86" s="221"/>
      <c r="P86" s="221"/>
      <c r="Q86" s="221"/>
      <c r="R86" s="221"/>
      <c r="S86" s="221"/>
      <c r="T86" s="221"/>
      <c r="U86" s="221"/>
      <c r="V86" s="221"/>
      <c r="W86" s="171"/>
      <c r="X86" s="160"/>
      <c r="Y86" s="148"/>
      <c r="Z86" s="146" t="str">
        <f>IFERROR(VLOOKUP(Y86, 【参考】数式用!$A$3:$B$48, 2, FALSE), "")</f>
        <v/>
      </c>
      <c r="AA86" s="38"/>
    </row>
    <row r="87" spans="1:27" ht="38.25" customHeight="1">
      <c r="A87" s="27"/>
      <c r="B87" s="131">
        <f t="shared" si="0"/>
        <v>48</v>
      </c>
      <c r="C87" s="232"/>
      <c r="D87" s="233"/>
      <c r="E87" s="233"/>
      <c r="F87" s="233"/>
      <c r="G87" s="233"/>
      <c r="H87" s="233"/>
      <c r="I87" s="233"/>
      <c r="J87" s="233"/>
      <c r="K87" s="233"/>
      <c r="L87" s="234"/>
      <c r="M87" s="221"/>
      <c r="N87" s="221"/>
      <c r="O87" s="221"/>
      <c r="P87" s="221"/>
      <c r="Q87" s="221"/>
      <c r="R87" s="221"/>
      <c r="S87" s="221"/>
      <c r="T87" s="221"/>
      <c r="U87" s="221"/>
      <c r="V87" s="221"/>
      <c r="W87" s="171"/>
      <c r="X87" s="160"/>
      <c r="Y87" s="148"/>
      <c r="Z87" s="146" t="str">
        <f>IFERROR(VLOOKUP(Y87, 【参考】数式用!$A$3:$B$48, 2, FALSE), "")</f>
        <v/>
      </c>
      <c r="AA87" s="38"/>
    </row>
    <row r="88" spans="1:27" ht="38.25" customHeight="1">
      <c r="A88" s="27"/>
      <c r="B88" s="131">
        <f t="shared" si="0"/>
        <v>49</v>
      </c>
      <c r="C88" s="232"/>
      <c r="D88" s="233"/>
      <c r="E88" s="233"/>
      <c r="F88" s="233"/>
      <c r="G88" s="233"/>
      <c r="H88" s="233"/>
      <c r="I88" s="233"/>
      <c r="J88" s="233"/>
      <c r="K88" s="233"/>
      <c r="L88" s="234"/>
      <c r="M88" s="221"/>
      <c r="N88" s="221"/>
      <c r="O88" s="221"/>
      <c r="P88" s="221"/>
      <c r="Q88" s="221"/>
      <c r="R88" s="221"/>
      <c r="S88" s="221"/>
      <c r="T88" s="221"/>
      <c r="U88" s="221"/>
      <c r="V88" s="221"/>
      <c r="W88" s="171"/>
      <c r="X88" s="160"/>
      <c r="Y88" s="148"/>
      <c r="Z88" s="146" t="str">
        <f>IFERROR(VLOOKUP(Y88, 【参考】数式用!$A$3:$B$48, 2, FALSE), "")</f>
        <v/>
      </c>
      <c r="AA88" s="38"/>
    </row>
    <row r="89" spans="1:27" ht="38.25" customHeight="1">
      <c r="A89" s="27"/>
      <c r="B89" s="131">
        <f t="shared" si="0"/>
        <v>50</v>
      </c>
      <c r="C89" s="232"/>
      <c r="D89" s="233"/>
      <c r="E89" s="233"/>
      <c r="F89" s="233"/>
      <c r="G89" s="233"/>
      <c r="H89" s="233"/>
      <c r="I89" s="233"/>
      <c r="J89" s="233"/>
      <c r="K89" s="233"/>
      <c r="L89" s="234"/>
      <c r="M89" s="221"/>
      <c r="N89" s="221"/>
      <c r="O89" s="221"/>
      <c r="P89" s="221"/>
      <c r="Q89" s="221"/>
      <c r="R89" s="221"/>
      <c r="S89" s="221"/>
      <c r="T89" s="221"/>
      <c r="U89" s="221"/>
      <c r="V89" s="221"/>
      <c r="W89" s="171"/>
      <c r="X89" s="160"/>
      <c r="Y89" s="148"/>
      <c r="Z89" s="146" t="str">
        <f>IFERROR(VLOOKUP(Y89, 【参考】数式用!$A$3:$B$48, 2, FALSE), "")</f>
        <v/>
      </c>
      <c r="AA89" s="38"/>
    </row>
    <row r="90" spans="1:27" ht="38.25" customHeight="1">
      <c r="A90" s="27"/>
      <c r="B90" s="131">
        <f t="shared" si="0"/>
        <v>51</v>
      </c>
      <c r="C90" s="232"/>
      <c r="D90" s="233"/>
      <c r="E90" s="233"/>
      <c r="F90" s="233"/>
      <c r="G90" s="233"/>
      <c r="H90" s="233"/>
      <c r="I90" s="233"/>
      <c r="J90" s="233"/>
      <c r="K90" s="233"/>
      <c r="L90" s="234"/>
      <c r="M90" s="221"/>
      <c r="N90" s="221"/>
      <c r="O90" s="221"/>
      <c r="P90" s="221"/>
      <c r="Q90" s="221"/>
      <c r="R90" s="221"/>
      <c r="S90" s="221"/>
      <c r="T90" s="221"/>
      <c r="U90" s="221"/>
      <c r="V90" s="221"/>
      <c r="W90" s="171"/>
      <c r="X90" s="160"/>
      <c r="Y90" s="148"/>
      <c r="Z90" s="146" t="str">
        <f>IFERROR(VLOOKUP(Y90, 【参考】数式用!$A$3:$B$48, 2, FALSE), "")</f>
        <v/>
      </c>
      <c r="AA90" s="38"/>
    </row>
    <row r="91" spans="1:27" ht="38.25" customHeight="1">
      <c r="A91" s="27"/>
      <c r="B91" s="131">
        <f t="shared" si="0"/>
        <v>52</v>
      </c>
      <c r="C91" s="232"/>
      <c r="D91" s="233"/>
      <c r="E91" s="233"/>
      <c r="F91" s="233"/>
      <c r="G91" s="233"/>
      <c r="H91" s="233"/>
      <c r="I91" s="233"/>
      <c r="J91" s="233"/>
      <c r="K91" s="233"/>
      <c r="L91" s="234"/>
      <c r="M91" s="221"/>
      <c r="N91" s="221"/>
      <c r="O91" s="221"/>
      <c r="P91" s="221"/>
      <c r="Q91" s="221"/>
      <c r="R91" s="221"/>
      <c r="S91" s="221"/>
      <c r="T91" s="221"/>
      <c r="U91" s="221"/>
      <c r="V91" s="221"/>
      <c r="W91" s="171"/>
      <c r="X91" s="160"/>
      <c r="Y91" s="148"/>
      <c r="Z91" s="146" t="str">
        <f>IFERROR(VLOOKUP(Y91, 【参考】数式用!$A$3:$B$48, 2, FALSE), "")</f>
        <v/>
      </c>
      <c r="AA91" s="38"/>
    </row>
    <row r="92" spans="1:27" ht="38.25" customHeight="1">
      <c r="A92" s="27"/>
      <c r="B92" s="131">
        <f t="shared" si="0"/>
        <v>53</v>
      </c>
      <c r="C92" s="232"/>
      <c r="D92" s="233"/>
      <c r="E92" s="233"/>
      <c r="F92" s="233"/>
      <c r="G92" s="233"/>
      <c r="H92" s="233"/>
      <c r="I92" s="233"/>
      <c r="J92" s="233"/>
      <c r="K92" s="233"/>
      <c r="L92" s="234"/>
      <c r="M92" s="221"/>
      <c r="N92" s="221"/>
      <c r="O92" s="221"/>
      <c r="P92" s="221"/>
      <c r="Q92" s="221"/>
      <c r="R92" s="221"/>
      <c r="S92" s="221"/>
      <c r="T92" s="221"/>
      <c r="U92" s="221"/>
      <c r="V92" s="221"/>
      <c r="W92" s="171"/>
      <c r="X92" s="160"/>
      <c r="Y92" s="148"/>
      <c r="Z92" s="146" t="str">
        <f>IFERROR(VLOOKUP(Y92, 【参考】数式用!$A$3:$B$48, 2, FALSE), "")</f>
        <v/>
      </c>
      <c r="AA92" s="38"/>
    </row>
    <row r="93" spans="1:27" ht="38.25" customHeight="1">
      <c r="A93" s="27"/>
      <c r="B93" s="131">
        <f t="shared" si="0"/>
        <v>54</v>
      </c>
      <c r="C93" s="232"/>
      <c r="D93" s="233"/>
      <c r="E93" s="233"/>
      <c r="F93" s="233"/>
      <c r="G93" s="233"/>
      <c r="H93" s="233"/>
      <c r="I93" s="233"/>
      <c r="J93" s="233"/>
      <c r="K93" s="233"/>
      <c r="L93" s="234"/>
      <c r="M93" s="221"/>
      <c r="N93" s="221"/>
      <c r="O93" s="221"/>
      <c r="P93" s="221"/>
      <c r="Q93" s="221"/>
      <c r="R93" s="221"/>
      <c r="S93" s="221"/>
      <c r="T93" s="221"/>
      <c r="U93" s="221"/>
      <c r="V93" s="221"/>
      <c r="W93" s="171"/>
      <c r="X93" s="160"/>
      <c r="Y93" s="148"/>
      <c r="Z93" s="146" t="str">
        <f>IFERROR(VLOOKUP(Y93, 【参考】数式用!$A$3:$B$48, 2, FALSE), "")</f>
        <v/>
      </c>
      <c r="AA93" s="38"/>
    </row>
    <row r="94" spans="1:27" ht="38.25" customHeight="1">
      <c r="A94" s="27"/>
      <c r="B94" s="131">
        <f t="shared" si="0"/>
        <v>55</v>
      </c>
      <c r="C94" s="232"/>
      <c r="D94" s="233"/>
      <c r="E94" s="233"/>
      <c r="F94" s="233"/>
      <c r="G94" s="233"/>
      <c r="H94" s="233"/>
      <c r="I94" s="233"/>
      <c r="J94" s="233"/>
      <c r="K94" s="233"/>
      <c r="L94" s="234"/>
      <c r="M94" s="221"/>
      <c r="N94" s="221"/>
      <c r="O94" s="221"/>
      <c r="P94" s="221"/>
      <c r="Q94" s="221"/>
      <c r="R94" s="221"/>
      <c r="S94" s="221"/>
      <c r="T94" s="221"/>
      <c r="U94" s="221"/>
      <c r="V94" s="221"/>
      <c r="W94" s="171"/>
      <c r="X94" s="160"/>
      <c r="Y94" s="148"/>
      <c r="Z94" s="146" t="str">
        <f>IFERROR(VLOOKUP(Y94, 【参考】数式用!$A$3:$B$48, 2, FALSE), "")</f>
        <v/>
      </c>
      <c r="AA94" s="38"/>
    </row>
    <row r="95" spans="1:27" ht="38.25" customHeight="1">
      <c r="A95" s="27"/>
      <c r="B95" s="131">
        <f t="shared" si="0"/>
        <v>56</v>
      </c>
      <c r="C95" s="232"/>
      <c r="D95" s="233"/>
      <c r="E95" s="233"/>
      <c r="F95" s="233"/>
      <c r="G95" s="233"/>
      <c r="H95" s="233"/>
      <c r="I95" s="233"/>
      <c r="J95" s="233"/>
      <c r="K95" s="233"/>
      <c r="L95" s="234"/>
      <c r="M95" s="221"/>
      <c r="N95" s="221"/>
      <c r="O95" s="221"/>
      <c r="P95" s="221"/>
      <c r="Q95" s="221"/>
      <c r="R95" s="221"/>
      <c r="S95" s="221"/>
      <c r="T95" s="221"/>
      <c r="U95" s="221"/>
      <c r="V95" s="221"/>
      <c r="W95" s="171"/>
      <c r="X95" s="160"/>
      <c r="Y95" s="148"/>
      <c r="Z95" s="146" t="str">
        <f>IFERROR(VLOOKUP(Y95, 【参考】数式用!$A$3:$B$48, 2, FALSE), "")</f>
        <v/>
      </c>
      <c r="AA95" s="38"/>
    </row>
    <row r="96" spans="1:27" ht="38.25" customHeight="1">
      <c r="A96" s="27"/>
      <c r="B96" s="131">
        <f t="shared" si="0"/>
        <v>57</v>
      </c>
      <c r="C96" s="232"/>
      <c r="D96" s="233"/>
      <c r="E96" s="233"/>
      <c r="F96" s="233"/>
      <c r="G96" s="233"/>
      <c r="H96" s="233"/>
      <c r="I96" s="233"/>
      <c r="J96" s="233"/>
      <c r="K96" s="233"/>
      <c r="L96" s="234"/>
      <c r="M96" s="221"/>
      <c r="N96" s="221"/>
      <c r="O96" s="221"/>
      <c r="P96" s="221"/>
      <c r="Q96" s="221"/>
      <c r="R96" s="221"/>
      <c r="S96" s="221"/>
      <c r="T96" s="221"/>
      <c r="U96" s="221"/>
      <c r="V96" s="221"/>
      <c r="W96" s="171"/>
      <c r="X96" s="160"/>
      <c r="Y96" s="148"/>
      <c r="Z96" s="146" t="str">
        <f>IFERROR(VLOOKUP(Y96, 【参考】数式用!$A$3:$B$48, 2, FALSE), "")</f>
        <v/>
      </c>
      <c r="AA96" s="38"/>
    </row>
    <row r="97" spans="1:27" ht="38.25" customHeight="1">
      <c r="A97" s="27"/>
      <c r="B97" s="131">
        <f t="shared" si="0"/>
        <v>58</v>
      </c>
      <c r="C97" s="232"/>
      <c r="D97" s="233"/>
      <c r="E97" s="233"/>
      <c r="F97" s="233"/>
      <c r="G97" s="233"/>
      <c r="H97" s="233"/>
      <c r="I97" s="233"/>
      <c r="J97" s="233"/>
      <c r="K97" s="233"/>
      <c r="L97" s="234"/>
      <c r="M97" s="221"/>
      <c r="N97" s="221"/>
      <c r="O97" s="221"/>
      <c r="P97" s="221"/>
      <c r="Q97" s="221"/>
      <c r="R97" s="221"/>
      <c r="S97" s="221"/>
      <c r="T97" s="221"/>
      <c r="U97" s="221"/>
      <c r="V97" s="221"/>
      <c r="W97" s="171"/>
      <c r="X97" s="160"/>
      <c r="Y97" s="148"/>
      <c r="Z97" s="146" t="str">
        <f>IFERROR(VLOOKUP(Y97, 【参考】数式用!$A$3:$B$48, 2, FALSE), "")</f>
        <v/>
      </c>
      <c r="AA97" s="38"/>
    </row>
    <row r="98" spans="1:27" ht="38.25" customHeight="1">
      <c r="A98" s="27"/>
      <c r="B98" s="131">
        <f t="shared" si="0"/>
        <v>59</v>
      </c>
      <c r="C98" s="232"/>
      <c r="D98" s="233"/>
      <c r="E98" s="233"/>
      <c r="F98" s="233"/>
      <c r="G98" s="233"/>
      <c r="H98" s="233"/>
      <c r="I98" s="233"/>
      <c r="J98" s="233"/>
      <c r="K98" s="233"/>
      <c r="L98" s="234"/>
      <c r="M98" s="221"/>
      <c r="N98" s="221"/>
      <c r="O98" s="221"/>
      <c r="P98" s="221"/>
      <c r="Q98" s="221"/>
      <c r="R98" s="221"/>
      <c r="S98" s="221"/>
      <c r="T98" s="221"/>
      <c r="U98" s="221"/>
      <c r="V98" s="221"/>
      <c r="W98" s="171"/>
      <c r="X98" s="160"/>
      <c r="Y98" s="148"/>
      <c r="Z98" s="146" t="str">
        <f>IFERROR(VLOOKUP(Y98, 【参考】数式用!$A$3:$B$48, 2, FALSE), "")</f>
        <v/>
      </c>
      <c r="AA98" s="38"/>
    </row>
    <row r="99" spans="1:27" ht="38.25" customHeight="1">
      <c r="A99" s="27"/>
      <c r="B99" s="131">
        <f t="shared" si="0"/>
        <v>60</v>
      </c>
      <c r="C99" s="232"/>
      <c r="D99" s="233"/>
      <c r="E99" s="233"/>
      <c r="F99" s="233"/>
      <c r="G99" s="233"/>
      <c r="H99" s="233"/>
      <c r="I99" s="233"/>
      <c r="J99" s="233"/>
      <c r="K99" s="233"/>
      <c r="L99" s="234"/>
      <c r="M99" s="221"/>
      <c r="N99" s="221"/>
      <c r="O99" s="221"/>
      <c r="P99" s="221"/>
      <c r="Q99" s="221"/>
      <c r="R99" s="221"/>
      <c r="S99" s="221"/>
      <c r="T99" s="221"/>
      <c r="U99" s="221"/>
      <c r="V99" s="221"/>
      <c r="W99" s="171"/>
      <c r="X99" s="160"/>
      <c r="Y99" s="148"/>
      <c r="Z99" s="146" t="str">
        <f>IFERROR(VLOOKUP(Y99, 【参考】数式用!$A$3:$B$48, 2, FALSE), "")</f>
        <v/>
      </c>
      <c r="AA99" s="38"/>
    </row>
    <row r="100" spans="1:27" ht="38.25" customHeight="1">
      <c r="A100" s="27"/>
      <c r="B100" s="131">
        <f t="shared" si="0"/>
        <v>61</v>
      </c>
      <c r="C100" s="232"/>
      <c r="D100" s="233"/>
      <c r="E100" s="233"/>
      <c r="F100" s="233"/>
      <c r="G100" s="233"/>
      <c r="H100" s="233"/>
      <c r="I100" s="233"/>
      <c r="J100" s="233"/>
      <c r="K100" s="233"/>
      <c r="L100" s="234"/>
      <c r="M100" s="221"/>
      <c r="N100" s="221"/>
      <c r="O100" s="221"/>
      <c r="P100" s="221"/>
      <c r="Q100" s="221"/>
      <c r="R100" s="221"/>
      <c r="S100" s="221"/>
      <c r="T100" s="221"/>
      <c r="U100" s="221"/>
      <c r="V100" s="221"/>
      <c r="W100" s="171"/>
      <c r="X100" s="160"/>
      <c r="Y100" s="148"/>
      <c r="Z100" s="146" t="str">
        <f>IFERROR(VLOOKUP(Y100, 【参考】数式用!$A$3:$B$48, 2, FALSE), "")</f>
        <v/>
      </c>
      <c r="AA100" s="38"/>
    </row>
    <row r="101" spans="1:27" ht="38.25" customHeight="1">
      <c r="A101" s="27"/>
      <c r="B101" s="131">
        <f t="shared" si="0"/>
        <v>62</v>
      </c>
      <c r="C101" s="232"/>
      <c r="D101" s="233"/>
      <c r="E101" s="233"/>
      <c r="F101" s="233"/>
      <c r="G101" s="233"/>
      <c r="H101" s="233"/>
      <c r="I101" s="233"/>
      <c r="J101" s="233"/>
      <c r="K101" s="233"/>
      <c r="L101" s="234"/>
      <c r="M101" s="221"/>
      <c r="N101" s="221"/>
      <c r="O101" s="221"/>
      <c r="P101" s="221"/>
      <c r="Q101" s="221"/>
      <c r="R101" s="221"/>
      <c r="S101" s="221"/>
      <c r="T101" s="221"/>
      <c r="U101" s="221"/>
      <c r="V101" s="221"/>
      <c r="W101" s="171"/>
      <c r="X101" s="160"/>
      <c r="Y101" s="148"/>
      <c r="Z101" s="146" t="str">
        <f>IFERROR(VLOOKUP(Y101, 【参考】数式用!$A$3:$B$48, 2, FALSE), "")</f>
        <v/>
      </c>
      <c r="AA101" s="38"/>
    </row>
    <row r="102" spans="1:27" ht="38.25" customHeight="1">
      <c r="A102" s="27"/>
      <c r="B102" s="131">
        <f t="shared" si="0"/>
        <v>63</v>
      </c>
      <c r="C102" s="232"/>
      <c r="D102" s="233"/>
      <c r="E102" s="233"/>
      <c r="F102" s="233"/>
      <c r="G102" s="233"/>
      <c r="H102" s="233"/>
      <c r="I102" s="233"/>
      <c r="J102" s="233"/>
      <c r="K102" s="233"/>
      <c r="L102" s="234"/>
      <c r="M102" s="221"/>
      <c r="N102" s="221"/>
      <c r="O102" s="221"/>
      <c r="P102" s="221"/>
      <c r="Q102" s="221"/>
      <c r="R102" s="221"/>
      <c r="S102" s="221"/>
      <c r="T102" s="221"/>
      <c r="U102" s="221"/>
      <c r="V102" s="221"/>
      <c r="W102" s="171"/>
      <c r="X102" s="160"/>
      <c r="Y102" s="148"/>
      <c r="Z102" s="146" t="str">
        <f>IFERROR(VLOOKUP(Y102, 【参考】数式用!$A$3:$B$48, 2, FALSE), "")</f>
        <v/>
      </c>
      <c r="AA102" s="38"/>
    </row>
    <row r="103" spans="1:27" ht="38.25" customHeight="1">
      <c r="A103" s="27"/>
      <c r="B103" s="131">
        <f t="shared" si="0"/>
        <v>64</v>
      </c>
      <c r="C103" s="232"/>
      <c r="D103" s="233"/>
      <c r="E103" s="233"/>
      <c r="F103" s="233"/>
      <c r="G103" s="233"/>
      <c r="H103" s="233"/>
      <c r="I103" s="233"/>
      <c r="J103" s="233"/>
      <c r="K103" s="233"/>
      <c r="L103" s="234"/>
      <c r="M103" s="221"/>
      <c r="N103" s="221"/>
      <c r="O103" s="221"/>
      <c r="P103" s="221"/>
      <c r="Q103" s="221"/>
      <c r="R103" s="221"/>
      <c r="S103" s="221"/>
      <c r="T103" s="221"/>
      <c r="U103" s="221"/>
      <c r="V103" s="221"/>
      <c r="W103" s="171"/>
      <c r="X103" s="160"/>
      <c r="Y103" s="148"/>
      <c r="Z103" s="146" t="str">
        <f>IFERROR(VLOOKUP(Y103, 【参考】数式用!$A$3:$B$48, 2, FALSE), "")</f>
        <v/>
      </c>
      <c r="AA103" s="38"/>
    </row>
    <row r="104" spans="1:27" ht="38.25" customHeight="1">
      <c r="A104" s="27"/>
      <c r="B104" s="131">
        <f t="shared" si="0"/>
        <v>65</v>
      </c>
      <c r="C104" s="232"/>
      <c r="D104" s="233"/>
      <c r="E104" s="233"/>
      <c r="F104" s="233"/>
      <c r="G104" s="233"/>
      <c r="H104" s="233"/>
      <c r="I104" s="233"/>
      <c r="J104" s="233"/>
      <c r="K104" s="233"/>
      <c r="L104" s="234"/>
      <c r="M104" s="221"/>
      <c r="N104" s="221"/>
      <c r="O104" s="221"/>
      <c r="P104" s="221"/>
      <c r="Q104" s="221"/>
      <c r="R104" s="221"/>
      <c r="S104" s="221"/>
      <c r="T104" s="221"/>
      <c r="U104" s="221"/>
      <c r="V104" s="221"/>
      <c r="W104" s="171"/>
      <c r="X104" s="160"/>
      <c r="Y104" s="148"/>
      <c r="Z104" s="146" t="str">
        <f>IFERROR(VLOOKUP(Y104, 【参考】数式用!$A$3:$B$48, 2, FALSE), "")</f>
        <v/>
      </c>
      <c r="AA104" s="38"/>
    </row>
    <row r="105" spans="1:27" ht="38.25" customHeight="1">
      <c r="A105" s="27"/>
      <c r="B105" s="131">
        <f t="shared" si="0"/>
        <v>66</v>
      </c>
      <c r="C105" s="232"/>
      <c r="D105" s="233"/>
      <c r="E105" s="233"/>
      <c r="F105" s="233"/>
      <c r="G105" s="233"/>
      <c r="H105" s="233"/>
      <c r="I105" s="233"/>
      <c r="J105" s="233"/>
      <c r="K105" s="233"/>
      <c r="L105" s="234"/>
      <c r="M105" s="221"/>
      <c r="N105" s="221"/>
      <c r="O105" s="221"/>
      <c r="P105" s="221"/>
      <c r="Q105" s="221"/>
      <c r="R105" s="221"/>
      <c r="S105" s="221"/>
      <c r="T105" s="221"/>
      <c r="U105" s="221"/>
      <c r="V105" s="221"/>
      <c r="W105" s="171"/>
      <c r="X105" s="160"/>
      <c r="Y105" s="148"/>
      <c r="Z105" s="146" t="str">
        <f>IFERROR(VLOOKUP(Y105, 【参考】数式用!$A$3:$B$48, 2, FALSE), "")</f>
        <v/>
      </c>
      <c r="AA105" s="38"/>
    </row>
    <row r="106" spans="1:27" ht="38.25" customHeight="1">
      <c r="A106" s="27"/>
      <c r="B106" s="131">
        <f t="shared" ref="B106:B139" si="1">B105+1</f>
        <v>67</v>
      </c>
      <c r="C106" s="232"/>
      <c r="D106" s="233"/>
      <c r="E106" s="233"/>
      <c r="F106" s="233"/>
      <c r="G106" s="233"/>
      <c r="H106" s="233"/>
      <c r="I106" s="233"/>
      <c r="J106" s="233"/>
      <c r="K106" s="233"/>
      <c r="L106" s="234"/>
      <c r="M106" s="221"/>
      <c r="N106" s="221"/>
      <c r="O106" s="221"/>
      <c r="P106" s="221"/>
      <c r="Q106" s="221"/>
      <c r="R106" s="221"/>
      <c r="S106" s="221"/>
      <c r="T106" s="221"/>
      <c r="U106" s="221"/>
      <c r="V106" s="221"/>
      <c r="W106" s="171"/>
      <c r="X106" s="160"/>
      <c r="Y106" s="148"/>
      <c r="Z106" s="146" t="str">
        <f>IFERROR(VLOOKUP(Y106, 【参考】数式用!$A$3:$B$48, 2, FALSE), "")</f>
        <v/>
      </c>
      <c r="AA106" s="38"/>
    </row>
    <row r="107" spans="1:27" ht="38.25" customHeight="1">
      <c r="A107" s="27"/>
      <c r="B107" s="131">
        <f t="shared" si="1"/>
        <v>68</v>
      </c>
      <c r="C107" s="232"/>
      <c r="D107" s="233"/>
      <c r="E107" s="233"/>
      <c r="F107" s="233"/>
      <c r="G107" s="233"/>
      <c r="H107" s="233"/>
      <c r="I107" s="233"/>
      <c r="J107" s="233"/>
      <c r="K107" s="233"/>
      <c r="L107" s="234"/>
      <c r="M107" s="221"/>
      <c r="N107" s="221"/>
      <c r="O107" s="221"/>
      <c r="P107" s="221"/>
      <c r="Q107" s="221"/>
      <c r="R107" s="221"/>
      <c r="S107" s="221"/>
      <c r="T107" s="221"/>
      <c r="U107" s="221"/>
      <c r="V107" s="221"/>
      <c r="W107" s="171"/>
      <c r="X107" s="160"/>
      <c r="Y107" s="148"/>
      <c r="Z107" s="146" t="str">
        <f>IFERROR(VLOOKUP(Y107, 【参考】数式用!$A$3:$B$48, 2, FALSE), "")</f>
        <v/>
      </c>
      <c r="AA107" s="38"/>
    </row>
    <row r="108" spans="1:27" ht="38.25" customHeight="1">
      <c r="A108" s="27"/>
      <c r="B108" s="131">
        <f t="shared" si="1"/>
        <v>69</v>
      </c>
      <c r="C108" s="232"/>
      <c r="D108" s="233"/>
      <c r="E108" s="233"/>
      <c r="F108" s="233"/>
      <c r="G108" s="233"/>
      <c r="H108" s="233"/>
      <c r="I108" s="233"/>
      <c r="J108" s="233"/>
      <c r="K108" s="233"/>
      <c r="L108" s="234"/>
      <c r="M108" s="221"/>
      <c r="N108" s="221"/>
      <c r="O108" s="221"/>
      <c r="P108" s="221"/>
      <c r="Q108" s="221"/>
      <c r="R108" s="221"/>
      <c r="S108" s="221"/>
      <c r="T108" s="221"/>
      <c r="U108" s="221"/>
      <c r="V108" s="221"/>
      <c r="W108" s="171"/>
      <c r="X108" s="160"/>
      <c r="Y108" s="148"/>
      <c r="Z108" s="146" t="str">
        <f>IFERROR(VLOOKUP(Y108, 【参考】数式用!$A$3:$B$48, 2, FALSE), "")</f>
        <v/>
      </c>
      <c r="AA108" s="38"/>
    </row>
    <row r="109" spans="1:27" ht="38.25" customHeight="1">
      <c r="A109" s="27"/>
      <c r="B109" s="131">
        <f t="shared" si="1"/>
        <v>70</v>
      </c>
      <c r="C109" s="232"/>
      <c r="D109" s="233"/>
      <c r="E109" s="233"/>
      <c r="F109" s="233"/>
      <c r="G109" s="233"/>
      <c r="H109" s="233"/>
      <c r="I109" s="233"/>
      <c r="J109" s="233"/>
      <c r="K109" s="233"/>
      <c r="L109" s="234"/>
      <c r="M109" s="221"/>
      <c r="N109" s="221"/>
      <c r="O109" s="221"/>
      <c r="P109" s="221"/>
      <c r="Q109" s="221"/>
      <c r="R109" s="221"/>
      <c r="S109" s="221"/>
      <c r="T109" s="221"/>
      <c r="U109" s="221"/>
      <c r="V109" s="221"/>
      <c r="W109" s="171"/>
      <c r="X109" s="160"/>
      <c r="Y109" s="148"/>
      <c r="Z109" s="146" t="str">
        <f>IFERROR(VLOOKUP(Y109, 【参考】数式用!$A$3:$B$48, 2, FALSE), "")</f>
        <v/>
      </c>
      <c r="AA109" s="38"/>
    </row>
    <row r="110" spans="1:27" ht="38.25" customHeight="1">
      <c r="A110" s="27"/>
      <c r="B110" s="131">
        <f t="shared" si="1"/>
        <v>71</v>
      </c>
      <c r="C110" s="232"/>
      <c r="D110" s="233"/>
      <c r="E110" s="233"/>
      <c r="F110" s="233"/>
      <c r="G110" s="233"/>
      <c r="H110" s="233"/>
      <c r="I110" s="233"/>
      <c r="J110" s="233"/>
      <c r="K110" s="233"/>
      <c r="L110" s="234"/>
      <c r="M110" s="221"/>
      <c r="N110" s="221"/>
      <c r="O110" s="221"/>
      <c r="P110" s="221"/>
      <c r="Q110" s="221"/>
      <c r="R110" s="221"/>
      <c r="S110" s="221"/>
      <c r="T110" s="221"/>
      <c r="U110" s="221"/>
      <c r="V110" s="221"/>
      <c r="W110" s="171"/>
      <c r="X110" s="160"/>
      <c r="Y110" s="148"/>
      <c r="Z110" s="146" t="str">
        <f>IFERROR(VLOOKUP(Y110, 【参考】数式用!$A$3:$B$48, 2, FALSE), "")</f>
        <v/>
      </c>
      <c r="AA110" s="38"/>
    </row>
    <row r="111" spans="1:27" ht="38.25" customHeight="1">
      <c r="A111" s="27"/>
      <c r="B111" s="131">
        <f t="shared" si="1"/>
        <v>72</v>
      </c>
      <c r="C111" s="232"/>
      <c r="D111" s="233"/>
      <c r="E111" s="233"/>
      <c r="F111" s="233"/>
      <c r="G111" s="233"/>
      <c r="H111" s="233"/>
      <c r="I111" s="233"/>
      <c r="J111" s="233"/>
      <c r="K111" s="233"/>
      <c r="L111" s="234"/>
      <c r="M111" s="221"/>
      <c r="N111" s="221"/>
      <c r="O111" s="221"/>
      <c r="P111" s="221"/>
      <c r="Q111" s="221"/>
      <c r="R111" s="221"/>
      <c r="S111" s="221"/>
      <c r="T111" s="221"/>
      <c r="U111" s="221"/>
      <c r="V111" s="221"/>
      <c r="W111" s="171"/>
      <c r="X111" s="160"/>
      <c r="Y111" s="148"/>
      <c r="Z111" s="146" t="str">
        <f>IFERROR(VLOOKUP(Y111, 【参考】数式用!$A$3:$B$48, 2, FALSE), "")</f>
        <v/>
      </c>
      <c r="AA111" s="38"/>
    </row>
    <row r="112" spans="1:27" ht="38.25" customHeight="1">
      <c r="A112" s="27"/>
      <c r="B112" s="131">
        <f t="shared" si="1"/>
        <v>73</v>
      </c>
      <c r="C112" s="232"/>
      <c r="D112" s="233"/>
      <c r="E112" s="233"/>
      <c r="F112" s="233"/>
      <c r="G112" s="233"/>
      <c r="H112" s="233"/>
      <c r="I112" s="233"/>
      <c r="J112" s="233"/>
      <c r="K112" s="233"/>
      <c r="L112" s="234"/>
      <c r="M112" s="221"/>
      <c r="N112" s="221"/>
      <c r="O112" s="221"/>
      <c r="P112" s="221"/>
      <c r="Q112" s="221"/>
      <c r="R112" s="221"/>
      <c r="S112" s="221"/>
      <c r="T112" s="221"/>
      <c r="U112" s="221"/>
      <c r="V112" s="221"/>
      <c r="W112" s="171"/>
      <c r="X112" s="160"/>
      <c r="Y112" s="148"/>
      <c r="Z112" s="146" t="str">
        <f>IFERROR(VLOOKUP(Y112, 【参考】数式用!$A$3:$B$48, 2, FALSE), "")</f>
        <v/>
      </c>
      <c r="AA112" s="38"/>
    </row>
    <row r="113" spans="1:27" ht="38.25" customHeight="1">
      <c r="A113" s="27"/>
      <c r="B113" s="131">
        <f t="shared" si="1"/>
        <v>74</v>
      </c>
      <c r="C113" s="232"/>
      <c r="D113" s="233"/>
      <c r="E113" s="233"/>
      <c r="F113" s="233"/>
      <c r="G113" s="233"/>
      <c r="H113" s="233"/>
      <c r="I113" s="233"/>
      <c r="J113" s="233"/>
      <c r="K113" s="233"/>
      <c r="L113" s="234"/>
      <c r="M113" s="221"/>
      <c r="N113" s="221"/>
      <c r="O113" s="221"/>
      <c r="P113" s="221"/>
      <c r="Q113" s="221"/>
      <c r="R113" s="221"/>
      <c r="S113" s="221"/>
      <c r="T113" s="221"/>
      <c r="U113" s="221"/>
      <c r="V113" s="221"/>
      <c r="W113" s="171"/>
      <c r="X113" s="160"/>
      <c r="Y113" s="148"/>
      <c r="Z113" s="146" t="str">
        <f>IFERROR(VLOOKUP(Y113, 【参考】数式用!$A$3:$B$48, 2, FALSE), "")</f>
        <v/>
      </c>
      <c r="AA113" s="38"/>
    </row>
    <row r="114" spans="1:27" ht="38.25" customHeight="1">
      <c r="A114" s="27"/>
      <c r="B114" s="131">
        <f t="shared" si="1"/>
        <v>75</v>
      </c>
      <c r="C114" s="232"/>
      <c r="D114" s="233"/>
      <c r="E114" s="233"/>
      <c r="F114" s="233"/>
      <c r="G114" s="233"/>
      <c r="H114" s="233"/>
      <c r="I114" s="233"/>
      <c r="J114" s="233"/>
      <c r="K114" s="233"/>
      <c r="L114" s="234"/>
      <c r="M114" s="221"/>
      <c r="N114" s="221"/>
      <c r="O114" s="221"/>
      <c r="P114" s="221"/>
      <c r="Q114" s="221"/>
      <c r="R114" s="221"/>
      <c r="S114" s="221"/>
      <c r="T114" s="221"/>
      <c r="U114" s="221"/>
      <c r="V114" s="221"/>
      <c r="W114" s="171"/>
      <c r="X114" s="160"/>
      <c r="Y114" s="148"/>
      <c r="Z114" s="146" t="str">
        <f>IFERROR(VLOOKUP(Y114, 【参考】数式用!$A$3:$B$48, 2, FALSE), "")</f>
        <v/>
      </c>
      <c r="AA114" s="38"/>
    </row>
    <row r="115" spans="1:27" ht="38.25" customHeight="1">
      <c r="A115" s="27"/>
      <c r="B115" s="131">
        <f t="shared" si="1"/>
        <v>76</v>
      </c>
      <c r="C115" s="232"/>
      <c r="D115" s="233"/>
      <c r="E115" s="233"/>
      <c r="F115" s="233"/>
      <c r="G115" s="233"/>
      <c r="H115" s="233"/>
      <c r="I115" s="233"/>
      <c r="J115" s="233"/>
      <c r="K115" s="233"/>
      <c r="L115" s="234"/>
      <c r="M115" s="221"/>
      <c r="N115" s="221"/>
      <c r="O115" s="221"/>
      <c r="P115" s="221"/>
      <c r="Q115" s="221"/>
      <c r="R115" s="221"/>
      <c r="S115" s="221"/>
      <c r="T115" s="221"/>
      <c r="U115" s="221"/>
      <c r="V115" s="221"/>
      <c r="W115" s="171"/>
      <c r="X115" s="160"/>
      <c r="Y115" s="148"/>
      <c r="Z115" s="146" t="str">
        <f>IFERROR(VLOOKUP(Y115, 【参考】数式用!$A$3:$B$48, 2, FALSE), "")</f>
        <v/>
      </c>
      <c r="AA115" s="38"/>
    </row>
    <row r="116" spans="1:27" ht="38.25" customHeight="1">
      <c r="A116" s="27"/>
      <c r="B116" s="131">
        <f t="shared" si="1"/>
        <v>77</v>
      </c>
      <c r="C116" s="232"/>
      <c r="D116" s="233"/>
      <c r="E116" s="233"/>
      <c r="F116" s="233"/>
      <c r="G116" s="233"/>
      <c r="H116" s="233"/>
      <c r="I116" s="233"/>
      <c r="J116" s="233"/>
      <c r="K116" s="233"/>
      <c r="L116" s="234"/>
      <c r="M116" s="221"/>
      <c r="N116" s="221"/>
      <c r="O116" s="221"/>
      <c r="P116" s="221"/>
      <c r="Q116" s="221"/>
      <c r="R116" s="221"/>
      <c r="S116" s="221"/>
      <c r="T116" s="221"/>
      <c r="U116" s="221"/>
      <c r="V116" s="221"/>
      <c r="W116" s="171"/>
      <c r="X116" s="160"/>
      <c r="Y116" s="148"/>
      <c r="Z116" s="146" t="str">
        <f>IFERROR(VLOOKUP(Y116, 【参考】数式用!$A$3:$B$48, 2, FALSE), "")</f>
        <v/>
      </c>
      <c r="AA116" s="38"/>
    </row>
    <row r="117" spans="1:27" ht="38.25" customHeight="1">
      <c r="A117" s="27"/>
      <c r="B117" s="131">
        <f t="shared" si="1"/>
        <v>78</v>
      </c>
      <c r="C117" s="232"/>
      <c r="D117" s="233"/>
      <c r="E117" s="233"/>
      <c r="F117" s="233"/>
      <c r="G117" s="233"/>
      <c r="H117" s="233"/>
      <c r="I117" s="233"/>
      <c r="J117" s="233"/>
      <c r="K117" s="233"/>
      <c r="L117" s="234"/>
      <c r="M117" s="221"/>
      <c r="N117" s="221"/>
      <c r="O117" s="221"/>
      <c r="P117" s="221"/>
      <c r="Q117" s="221"/>
      <c r="R117" s="221"/>
      <c r="S117" s="221"/>
      <c r="T117" s="221"/>
      <c r="U117" s="221"/>
      <c r="V117" s="221"/>
      <c r="W117" s="171"/>
      <c r="X117" s="160"/>
      <c r="Y117" s="148"/>
      <c r="Z117" s="146" t="str">
        <f>IFERROR(VLOOKUP(Y117, 【参考】数式用!$A$3:$B$48, 2, FALSE), "")</f>
        <v/>
      </c>
      <c r="AA117" s="38"/>
    </row>
    <row r="118" spans="1:27" ht="38.25" customHeight="1">
      <c r="A118" s="27"/>
      <c r="B118" s="131">
        <f t="shared" si="1"/>
        <v>79</v>
      </c>
      <c r="C118" s="232"/>
      <c r="D118" s="233"/>
      <c r="E118" s="233"/>
      <c r="F118" s="233"/>
      <c r="G118" s="233"/>
      <c r="H118" s="233"/>
      <c r="I118" s="233"/>
      <c r="J118" s="233"/>
      <c r="K118" s="233"/>
      <c r="L118" s="234"/>
      <c r="M118" s="221"/>
      <c r="N118" s="221"/>
      <c r="O118" s="221"/>
      <c r="P118" s="221"/>
      <c r="Q118" s="221"/>
      <c r="R118" s="221"/>
      <c r="S118" s="221"/>
      <c r="T118" s="221"/>
      <c r="U118" s="221"/>
      <c r="V118" s="221"/>
      <c r="W118" s="171"/>
      <c r="X118" s="160"/>
      <c r="Y118" s="148"/>
      <c r="Z118" s="146" t="str">
        <f>IFERROR(VLOOKUP(Y118, 【参考】数式用!$A$3:$B$48, 2, FALSE), "")</f>
        <v/>
      </c>
      <c r="AA118" s="38"/>
    </row>
    <row r="119" spans="1:27" ht="38.25" customHeight="1">
      <c r="A119" s="27"/>
      <c r="B119" s="131">
        <f t="shared" si="1"/>
        <v>80</v>
      </c>
      <c r="C119" s="232"/>
      <c r="D119" s="233"/>
      <c r="E119" s="233"/>
      <c r="F119" s="233"/>
      <c r="G119" s="233"/>
      <c r="H119" s="233"/>
      <c r="I119" s="233"/>
      <c r="J119" s="233"/>
      <c r="K119" s="233"/>
      <c r="L119" s="234"/>
      <c r="M119" s="221"/>
      <c r="N119" s="221"/>
      <c r="O119" s="221"/>
      <c r="P119" s="221"/>
      <c r="Q119" s="221"/>
      <c r="R119" s="221"/>
      <c r="S119" s="221"/>
      <c r="T119" s="221"/>
      <c r="U119" s="221"/>
      <c r="V119" s="221"/>
      <c r="W119" s="171"/>
      <c r="X119" s="160"/>
      <c r="Y119" s="148"/>
      <c r="Z119" s="146" t="str">
        <f>IFERROR(VLOOKUP(Y119, 【参考】数式用!$A$3:$B$48, 2, FALSE), "")</f>
        <v/>
      </c>
      <c r="AA119" s="38"/>
    </row>
    <row r="120" spans="1:27" ht="38.25" customHeight="1">
      <c r="A120" s="27"/>
      <c r="B120" s="131">
        <f t="shared" si="1"/>
        <v>81</v>
      </c>
      <c r="C120" s="232"/>
      <c r="D120" s="233"/>
      <c r="E120" s="233"/>
      <c r="F120" s="233"/>
      <c r="G120" s="233"/>
      <c r="H120" s="233"/>
      <c r="I120" s="233"/>
      <c r="J120" s="233"/>
      <c r="K120" s="233"/>
      <c r="L120" s="234"/>
      <c r="M120" s="221"/>
      <c r="N120" s="221"/>
      <c r="O120" s="221"/>
      <c r="P120" s="221"/>
      <c r="Q120" s="221"/>
      <c r="R120" s="221"/>
      <c r="S120" s="221"/>
      <c r="T120" s="221"/>
      <c r="U120" s="221"/>
      <c r="V120" s="221"/>
      <c r="W120" s="171"/>
      <c r="X120" s="160"/>
      <c r="Y120" s="148"/>
      <c r="Z120" s="146" t="str">
        <f>IFERROR(VLOOKUP(Y120, 【参考】数式用!$A$3:$B$48, 2, FALSE), "")</f>
        <v/>
      </c>
      <c r="AA120" s="38"/>
    </row>
    <row r="121" spans="1:27" ht="38.25" customHeight="1">
      <c r="A121" s="27"/>
      <c r="B121" s="131">
        <f t="shared" si="1"/>
        <v>82</v>
      </c>
      <c r="C121" s="232"/>
      <c r="D121" s="233"/>
      <c r="E121" s="233"/>
      <c r="F121" s="233"/>
      <c r="G121" s="233"/>
      <c r="H121" s="233"/>
      <c r="I121" s="233"/>
      <c r="J121" s="233"/>
      <c r="K121" s="233"/>
      <c r="L121" s="234"/>
      <c r="M121" s="221"/>
      <c r="N121" s="221"/>
      <c r="O121" s="221"/>
      <c r="P121" s="221"/>
      <c r="Q121" s="221"/>
      <c r="R121" s="221"/>
      <c r="S121" s="221"/>
      <c r="T121" s="221"/>
      <c r="U121" s="221"/>
      <c r="V121" s="221"/>
      <c r="W121" s="171"/>
      <c r="X121" s="160"/>
      <c r="Y121" s="148"/>
      <c r="Z121" s="146" t="str">
        <f>IFERROR(VLOOKUP(Y121, 【参考】数式用!$A$3:$B$48, 2, FALSE), "")</f>
        <v/>
      </c>
      <c r="AA121" s="38"/>
    </row>
    <row r="122" spans="1:27" ht="38.25" customHeight="1">
      <c r="A122" s="27"/>
      <c r="B122" s="131">
        <f t="shared" si="1"/>
        <v>83</v>
      </c>
      <c r="C122" s="232"/>
      <c r="D122" s="233"/>
      <c r="E122" s="233"/>
      <c r="F122" s="233"/>
      <c r="G122" s="233"/>
      <c r="H122" s="233"/>
      <c r="I122" s="233"/>
      <c r="J122" s="233"/>
      <c r="K122" s="233"/>
      <c r="L122" s="234"/>
      <c r="M122" s="221"/>
      <c r="N122" s="221"/>
      <c r="O122" s="221"/>
      <c r="P122" s="221"/>
      <c r="Q122" s="221"/>
      <c r="R122" s="221"/>
      <c r="S122" s="221"/>
      <c r="T122" s="221"/>
      <c r="U122" s="221"/>
      <c r="V122" s="221"/>
      <c r="W122" s="171"/>
      <c r="X122" s="160"/>
      <c r="Y122" s="148"/>
      <c r="Z122" s="146" t="str">
        <f>IFERROR(VLOOKUP(Y122, 【参考】数式用!$A$3:$B$48, 2, FALSE), "")</f>
        <v/>
      </c>
      <c r="AA122" s="38"/>
    </row>
    <row r="123" spans="1:27" ht="38.25" customHeight="1">
      <c r="A123" s="27"/>
      <c r="B123" s="131">
        <f t="shared" si="1"/>
        <v>84</v>
      </c>
      <c r="C123" s="232"/>
      <c r="D123" s="233"/>
      <c r="E123" s="233"/>
      <c r="F123" s="233"/>
      <c r="G123" s="233"/>
      <c r="H123" s="233"/>
      <c r="I123" s="233"/>
      <c r="J123" s="233"/>
      <c r="K123" s="233"/>
      <c r="L123" s="234"/>
      <c r="M123" s="221"/>
      <c r="N123" s="221"/>
      <c r="O123" s="221"/>
      <c r="P123" s="221"/>
      <c r="Q123" s="221"/>
      <c r="R123" s="221"/>
      <c r="S123" s="221"/>
      <c r="T123" s="221"/>
      <c r="U123" s="221"/>
      <c r="V123" s="221"/>
      <c r="W123" s="171"/>
      <c r="X123" s="160"/>
      <c r="Y123" s="148"/>
      <c r="Z123" s="146" t="str">
        <f>IFERROR(VLOOKUP(Y123, 【参考】数式用!$A$3:$B$48, 2, FALSE), "")</f>
        <v/>
      </c>
      <c r="AA123" s="38"/>
    </row>
    <row r="124" spans="1:27" ht="38.25" customHeight="1">
      <c r="A124" s="27"/>
      <c r="B124" s="131">
        <f t="shared" si="1"/>
        <v>85</v>
      </c>
      <c r="C124" s="232"/>
      <c r="D124" s="233"/>
      <c r="E124" s="233"/>
      <c r="F124" s="233"/>
      <c r="G124" s="233"/>
      <c r="H124" s="233"/>
      <c r="I124" s="233"/>
      <c r="J124" s="233"/>
      <c r="K124" s="233"/>
      <c r="L124" s="234"/>
      <c r="M124" s="221"/>
      <c r="N124" s="221"/>
      <c r="O124" s="221"/>
      <c r="P124" s="221"/>
      <c r="Q124" s="221"/>
      <c r="R124" s="221"/>
      <c r="S124" s="221"/>
      <c r="T124" s="221"/>
      <c r="U124" s="221"/>
      <c r="V124" s="221"/>
      <c r="W124" s="171"/>
      <c r="X124" s="160"/>
      <c r="Y124" s="148"/>
      <c r="Z124" s="146" t="str">
        <f>IFERROR(VLOOKUP(Y124, 【参考】数式用!$A$3:$B$48, 2, FALSE), "")</f>
        <v/>
      </c>
      <c r="AA124" s="38"/>
    </row>
    <row r="125" spans="1:27" ht="38.25" customHeight="1">
      <c r="A125" s="27"/>
      <c r="B125" s="131">
        <f t="shared" si="1"/>
        <v>86</v>
      </c>
      <c r="C125" s="232"/>
      <c r="D125" s="233"/>
      <c r="E125" s="233"/>
      <c r="F125" s="233"/>
      <c r="G125" s="233"/>
      <c r="H125" s="233"/>
      <c r="I125" s="233"/>
      <c r="J125" s="233"/>
      <c r="K125" s="233"/>
      <c r="L125" s="234"/>
      <c r="M125" s="221"/>
      <c r="N125" s="221"/>
      <c r="O125" s="221"/>
      <c r="P125" s="221"/>
      <c r="Q125" s="221"/>
      <c r="R125" s="221"/>
      <c r="S125" s="221"/>
      <c r="T125" s="221"/>
      <c r="U125" s="221"/>
      <c r="V125" s="221"/>
      <c r="W125" s="171"/>
      <c r="X125" s="160"/>
      <c r="Y125" s="148"/>
      <c r="Z125" s="146" t="str">
        <f>IFERROR(VLOOKUP(Y125, 【参考】数式用!$A$3:$B$48, 2, FALSE), "")</f>
        <v/>
      </c>
      <c r="AA125" s="38"/>
    </row>
    <row r="126" spans="1:27" ht="38.25" customHeight="1">
      <c r="A126" s="27"/>
      <c r="B126" s="131">
        <f t="shared" si="1"/>
        <v>87</v>
      </c>
      <c r="C126" s="232"/>
      <c r="D126" s="233"/>
      <c r="E126" s="233"/>
      <c r="F126" s="233"/>
      <c r="G126" s="233"/>
      <c r="H126" s="233"/>
      <c r="I126" s="233"/>
      <c r="J126" s="233"/>
      <c r="K126" s="233"/>
      <c r="L126" s="234"/>
      <c r="M126" s="221"/>
      <c r="N126" s="221"/>
      <c r="O126" s="221"/>
      <c r="P126" s="221"/>
      <c r="Q126" s="221"/>
      <c r="R126" s="221"/>
      <c r="S126" s="221"/>
      <c r="T126" s="221"/>
      <c r="U126" s="221"/>
      <c r="V126" s="221"/>
      <c r="W126" s="171"/>
      <c r="X126" s="160"/>
      <c r="Y126" s="148"/>
      <c r="Z126" s="146" t="str">
        <f>IFERROR(VLOOKUP(Y126, 【参考】数式用!$A$3:$B$48, 2, FALSE), "")</f>
        <v/>
      </c>
      <c r="AA126" s="38"/>
    </row>
    <row r="127" spans="1:27" ht="38.25" customHeight="1">
      <c r="A127" s="27"/>
      <c r="B127" s="131">
        <f t="shared" si="1"/>
        <v>88</v>
      </c>
      <c r="C127" s="232"/>
      <c r="D127" s="233"/>
      <c r="E127" s="233"/>
      <c r="F127" s="233"/>
      <c r="G127" s="233"/>
      <c r="H127" s="233"/>
      <c r="I127" s="233"/>
      <c r="J127" s="233"/>
      <c r="K127" s="233"/>
      <c r="L127" s="234"/>
      <c r="M127" s="221"/>
      <c r="N127" s="221"/>
      <c r="O127" s="221"/>
      <c r="P127" s="221"/>
      <c r="Q127" s="221"/>
      <c r="R127" s="221"/>
      <c r="S127" s="221"/>
      <c r="T127" s="221"/>
      <c r="U127" s="221"/>
      <c r="V127" s="221"/>
      <c r="W127" s="171"/>
      <c r="X127" s="160"/>
      <c r="Y127" s="148"/>
      <c r="Z127" s="146" t="str">
        <f>IFERROR(VLOOKUP(Y127, 【参考】数式用!$A$3:$B$48, 2, FALSE), "")</f>
        <v/>
      </c>
      <c r="AA127" s="38"/>
    </row>
    <row r="128" spans="1:27" ht="38.25" customHeight="1">
      <c r="A128" s="27"/>
      <c r="B128" s="131">
        <f t="shared" si="1"/>
        <v>89</v>
      </c>
      <c r="C128" s="232"/>
      <c r="D128" s="233"/>
      <c r="E128" s="233"/>
      <c r="F128" s="233"/>
      <c r="G128" s="233"/>
      <c r="H128" s="233"/>
      <c r="I128" s="233"/>
      <c r="J128" s="233"/>
      <c r="K128" s="233"/>
      <c r="L128" s="234"/>
      <c r="M128" s="221"/>
      <c r="N128" s="221"/>
      <c r="O128" s="221"/>
      <c r="P128" s="221"/>
      <c r="Q128" s="221"/>
      <c r="R128" s="221"/>
      <c r="S128" s="221"/>
      <c r="T128" s="221"/>
      <c r="U128" s="221"/>
      <c r="V128" s="221"/>
      <c r="W128" s="171"/>
      <c r="X128" s="160"/>
      <c r="Y128" s="148"/>
      <c r="Z128" s="146" t="str">
        <f>IFERROR(VLOOKUP(Y128, 【参考】数式用!$A$3:$B$48, 2, FALSE), "")</f>
        <v/>
      </c>
      <c r="AA128" s="38"/>
    </row>
    <row r="129" spans="1:27" ht="38.25" customHeight="1">
      <c r="A129" s="27"/>
      <c r="B129" s="131">
        <f t="shared" si="1"/>
        <v>90</v>
      </c>
      <c r="C129" s="232"/>
      <c r="D129" s="233"/>
      <c r="E129" s="233"/>
      <c r="F129" s="233"/>
      <c r="G129" s="233"/>
      <c r="H129" s="233"/>
      <c r="I129" s="233"/>
      <c r="J129" s="233"/>
      <c r="K129" s="233"/>
      <c r="L129" s="234"/>
      <c r="M129" s="221"/>
      <c r="N129" s="221"/>
      <c r="O129" s="221"/>
      <c r="P129" s="221"/>
      <c r="Q129" s="221"/>
      <c r="R129" s="221"/>
      <c r="S129" s="221"/>
      <c r="T129" s="221"/>
      <c r="U129" s="221"/>
      <c r="V129" s="221"/>
      <c r="W129" s="171"/>
      <c r="X129" s="160"/>
      <c r="Y129" s="148"/>
      <c r="Z129" s="146" t="str">
        <f>IFERROR(VLOOKUP(Y129, 【参考】数式用!$A$3:$B$48, 2, FALSE), "")</f>
        <v/>
      </c>
      <c r="AA129" s="38"/>
    </row>
    <row r="130" spans="1:27" ht="38.25" customHeight="1">
      <c r="A130" s="27"/>
      <c r="B130" s="131">
        <f t="shared" si="1"/>
        <v>91</v>
      </c>
      <c r="C130" s="232"/>
      <c r="D130" s="233"/>
      <c r="E130" s="233"/>
      <c r="F130" s="233"/>
      <c r="G130" s="233"/>
      <c r="H130" s="233"/>
      <c r="I130" s="233"/>
      <c r="J130" s="233"/>
      <c r="K130" s="233"/>
      <c r="L130" s="234"/>
      <c r="M130" s="221"/>
      <c r="N130" s="221"/>
      <c r="O130" s="221"/>
      <c r="P130" s="221"/>
      <c r="Q130" s="221"/>
      <c r="R130" s="221"/>
      <c r="S130" s="221"/>
      <c r="T130" s="221"/>
      <c r="U130" s="221"/>
      <c r="V130" s="221"/>
      <c r="W130" s="171"/>
      <c r="X130" s="160"/>
      <c r="Y130" s="148"/>
      <c r="Z130" s="146" t="str">
        <f>IFERROR(VLOOKUP(Y130, 【参考】数式用!$A$3:$B$48, 2, FALSE), "")</f>
        <v/>
      </c>
      <c r="AA130" s="38"/>
    </row>
    <row r="131" spans="1:27" ht="38.25" customHeight="1">
      <c r="A131" s="27"/>
      <c r="B131" s="131">
        <f t="shared" si="1"/>
        <v>92</v>
      </c>
      <c r="C131" s="232"/>
      <c r="D131" s="233"/>
      <c r="E131" s="233"/>
      <c r="F131" s="233"/>
      <c r="G131" s="233"/>
      <c r="H131" s="233"/>
      <c r="I131" s="233"/>
      <c r="J131" s="233"/>
      <c r="K131" s="233"/>
      <c r="L131" s="234"/>
      <c r="M131" s="221"/>
      <c r="N131" s="221"/>
      <c r="O131" s="221"/>
      <c r="P131" s="221"/>
      <c r="Q131" s="221"/>
      <c r="R131" s="221"/>
      <c r="S131" s="221"/>
      <c r="T131" s="221"/>
      <c r="U131" s="221"/>
      <c r="V131" s="221"/>
      <c r="W131" s="171"/>
      <c r="X131" s="160"/>
      <c r="Y131" s="148"/>
      <c r="Z131" s="146" t="str">
        <f>IFERROR(VLOOKUP(Y131, 【参考】数式用!$A$3:$B$48, 2, FALSE), "")</f>
        <v/>
      </c>
      <c r="AA131" s="38"/>
    </row>
    <row r="132" spans="1:27" ht="38.25" customHeight="1">
      <c r="A132" s="27"/>
      <c r="B132" s="131">
        <f t="shared" si="1"/>
        <v>93</v>
      </c>
      <c r="C132" s="232"/>
      <c r="D132" s="233"/>
      <c r="E132" s="233"/>
      <c r="F132" s="233"/>
      <c r="G132" s="233"/>
      <c r="H132" s="233"/>
      <c r="I132" s="233"/>
      <c r="J132" s="233"/>
      <c r="K132" s="233"/>
      <c r="L132" s="234"/>
      <c r="M132" s="221"/>
      <c r="N132" s="221"/>
      <c r="O132" s="221"/>
      <c r="P132" s="221"/>
      <c r="Q132" s="221"/>
      <c r="R132" s="221"/>
      <c r="S132" s="221"/>
      <c r="T132" s="221"/>
      <c r="U132" s="221"/>
      <c r="V132" s="221"/>
      <c r="W132" s="171"/>
      <c r="X132" s="160"/>
      <c r="Y132" s="148"/>
      <c r="Z132" s="146" t="str">
        <f>IFERROR(VLOOKUP(Y132, 【参考】数式用!$A$3:$B$48, 2, FALSE), "")</f>
        <v/>
      </c>
      <c r="AA132" s="38"/>
    </row>
    <row r="133" spans="1:27" ht="38.25" customHeight="1">
      <c r="A133" s="27"/>
      <c r="B133" s="131">
        <f t="shared" si="1"/>
        <v>94</v>
      </c>
      <c r="C133" s="232"/>
      <c r="D133" s="233"/>
      <c r="E133" s="233"/>
      <c r="F133" s="233"/>
      <c r="G133" s="233"/>
      <c r="H133" s="233"/>
      <c r="I133" s="233"/>
      <c r="J133" s="233"/>
      <c r="K133" s="233"/>
      <c r="L133" s="234"/>
      <c r="M133" s="221"/>
      <c r="N133" s="221"/>
      <c r="O133" s="221"/>
      <c r="P133" s="221"/>
      <c r="Q133" s="221"/>
      <c r="R133" s="221"/>
      <c r="S133" s="221"/>
      <c r="T133" s="221"/>
      <c r="U133" s="221"/>
      <c r="V133" s="221"/>
      <c r="W133" s="171"/>
      <c r="X133" s="160"/>
      <c r="Y133" s="148"/>
      <c r="Z133" s="146" t="str">
        <f>IFERROR(VLOOKUP(Y133, 【参考】数式用!$A$3:$B$48, 2, FALSE), "")</f>
        <v/>
      </c>
      <c r="AA133" s="38"/>
    </row>
    <row r="134" spans="1:27" ht="38.25" customHeight="1">
      <c r="A134" s="27"/>
      <c r="B134" s="131">
        <f t="shared" si="1"/>
        <v>95</v>
      </c>
      <c r="C134" s="232"/>
      <c r="D134" s="233"/>
      <c r="E134" s="233"/>
      <c r="F134" s="233"/>
      <c r="G134" s="233"/>
      <c r="H134" s="233"/>
      <c r="I134" s="233"/>
      <c r="J134" s="233"/>
      <c r="K134" s="233"/>
      <c r="L134" s="234"/>
      <c r="M134" s="221"/>
      <c r="N134" s="221"/>
      <c r="O134" s="221"/>
      <c r="P134" s="221"/>
      <c r="Q134" s="221"/>
      <c r="R134" s="221"/>
      <c r="S134" s="221"/>
      <c r="T134" s="221"/>
      <c r="U134" s="221"/>
      <c r="V134" s="221"/>
      <c r="W134" s="171"/>
      <c r="X134" s="160"/>
      <c r="Y134" s="148"/>
      <c r="Z134" s="146" t="str">
        <f>IFERROR(VLOOKUP(Y134, 【参考】数式用!$A$3:$B$48, 2, FALSE), "")</f>
        <v/>
      </c>
      <c r="AA134" s="38"/>
    </row>
    <row r="135" spans="1:27" ht="38.25" customHeight="1">
      <c r="A135" s="27"/>
      <c r="B135" s="131">
        <f t="shared" si="1"/>
        <v>96</v>
      </c>
      <c r="C135" s="232"/>
      <c r="D135" s="233"/>
      <c r="E135" s="233"/>
      <c r="F135" s="233"/>
      <c r="G135" s="233"/>
      <c r="H135" s="233"/>
      <c r="I135" s="233"/>
      <c r="J135" s="233"/>
      <c r="K135" s="233"/>
      <c r="L135" s="234"/>
      <c r="M135" s="221"/>
      <c r="N135" s="221"/>
      <c r="O135" s="221"/>
      <c r="P135" s="221"/>
      <c r="Q135" s="221"/>
      <c r="R135" s="221"/>
      <c r="S135" s="221"/>
      <c r="T135" s="221"/>
      <c r="U135" s="221"/>
      <c r="V135" s="221"/>
      <c r="W135" s="171"/>
      <c r="X135" s="160"/>
      <c r="Y135" s="148"/>
      <c r="Z135" s="146" t="str">
        <f>IFERROR(VLOOKUP(Y135, 【参考】数式用!$A$3:$B$48, 2, FALSE), "")</f>
        <v/>
      </c>
      <c r="AA135" s="38"/>
    </row>
    <row r="136" spans="1:27" ht="38.25" customHeight="1">
      <c r="A136" s="27"/>
      <c r="B136" s="131">
        <f t="shared" si="1"/>
        <v>97</v>
      </c>
      <c r="C136" s="232"/>
      <c r="D136" s="233"/>
      <c r="E136" s="233"/>
      <c r="F136" s="233"/>
      <c r="G136" s="233"/>
      <c r="H136" s="233"/>
      <c r="I136" s="233"/>
      <c r="J136" s="233"/>
      <c r="K136" s="233"/>
      <c r="L136" s="234"/>
      <c r="M136" s="221"/>
      <c r="N136" s="221"/>
      <c r="O136" s="221"/>
      <c r="P136" s="221"/>
      <c r="Q136" s="221"/>
      <c r="R136" s="221"/>
      <c r="S136" s="221"/>
      <c r="T136" s="221"/>
      <c r="U136" s="221"/>
      <c r="V136" s="221"/>
      <c r="W136" s="171"/>
      <c r="X136" s="160"/>
      <c r="Y136" s="148"/>
      <c r="Z136" s="146" t="str">
        <f>IFERROR(VLOOKUP(Y136, 【参考】数式用!$A$3:$B$48, 2, FALSE), "")</f>
        <v/>
      </c>
      <c r="AA136" s="38"/>
    </row>
    <row r="137" spans="1:27" ht="38.25" customHeight="1">
      <c r="A137" s="27"/>
      <c r="B137" s="131">
        <f t="shared" si="1"/>
        <v>98</v>
      </c>
      <c r="C137" s="232"/>
      <c r="D137" s="233"/>
      <c r="E137" s="233"/>
      <c r="F137" s="233"/>
      <c r="G137" s="233"/>
      <c r="H137" s="233"/>
      <c r="I137" s="233"/>
      <c r="J137" s="233"/>
      <c r="K137" s="233"/>
      <c r="L137" s="234"/>
      <c r="M137" s="221"/>
      <c r="N137" s="221"/>
      <c r="O137" s="221"/>
      <c r="P137" s="221"/>
      <c r="Q137" s="221"/>
      <c r="R137" s="221"/>
      <c r="S137" s="221"/>
      <c r="T137" s="221"/>
      <c r="U137" s="221"/>
      <c r="V137" s="221"/>
      <c r="W137" s="171"/>
      <c r="X137" s="160"/>
      <c r="Y137" s="148"/>
      <c r="Z137" s="146" t="str">
        <f>IFERROR(VLOOKUP(Y137, 【参考】数式用!$A$3:$B$48, 2, FALSE), "")</f>
        <v/>
      </c>
      <c r="AA137" s="38"/>
    </row>
    <row r="138" spans="1:27" ht="38.25" customHeight="1">
      <c r="A138" s="27"/>
      <c r="B138" s="131">
        <f t="shared" si="1"/>
        <v>99</v>
      </c>
      <c r="C138" s="232"/>
      <c r="D138" s="233"/>
      <c r="E138" s="233"/>
      <c r="F138" s="233"/>
      <c r="G138" s="233"/>
      <c r="H138" s="233"/>
      <c r="I138" s="233"/>
      <c r="J138" s="233"/>
      <c r="K138" s="233"/>
      <c r="L138" s="234"/>
      <c r="M138" s="221"/>
      <c r="N138" s="221"/>
      <c r="O138" s="221"/>
      <c r="P138" s="221"/>
      <c r="Q138" s="221"/>
      <c r="R138" s="221"/>
      <c r="S138" s="221"/>
      <c r="T138" s="221"/>
      <c r="U138" s="221"/>
      <c r="V138" s="221"/>
      <c r="W138" s="171"/>
      <c r="X138" s="160"/>
      <c r="Y138" s="148"/>
      <c r="Z138" s="146" t="str">
        <f>IFERROR(VLOOKUP(Y138, 【参考】数式用!$A$3:$B$48, 2, FALSE), "")</f>
        <v/>
      </c>
      <c r="AA138" s="38"/>
    </row>
    <row r="139" spans="1:27" ht="38.25" customHeight="1" thickBot="1">
      <c r="A139" s="27"/>
      <c r="B139" s="131">
        <f t="shared" si="1"/>
        <v>100</v>
      </c>
      <c r="C139" s="257"/>
      <c r="D139" s="258"/>
      <c r="E139" s="258"/>
      <c r="F139" s="258"/>
      <c r="G139" s="258"/>
      <c r="H139" s="258"/>
      <c r="I139" s="258"/>
      <c r="J139" s="258"/>
      <c r="K139" s="258"/>
      <c r="L139" s="259"/>
      <c r="M139" s="256"/>
      <c r="N139" s="256"/>
      <c r="O139" s="256"/>
      <c r="P139" s="256"/>
      <c r="Q139" s="256"/>
      <c r="R139" s="256"/>
      <c r="S139" s="256"/>
      <c r="T139" s="256"/>
      <c r="U139" s="256"/>
      <c r="V139" s="256"/>
      <c r="W139" s="175"/>
      <c r="X139" s="5"/>
      <c r="Y139" s="149"/>
      <c r="Z139" s="146"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49999999999999" customHeight="1">
      <c r="V144" s="135"/>
      <c r="W144" s="135"/>
    </row>
    <row r="145" spans="22:23" ht="20.149999999999999" customHeight="1">
      <c r="V145" s="136"/>
      <c r="W145" s="136"/>
    </row>
    <row r="146" spans="22:23" ht="20.149999999999999" customHeight="1">
      <c r="V146" s="137"/>
      <c r="W146" s="137"/>
    </row>
  </sheetData>
  <sheetProtection algorithmName="SHA-512" hashValue="eivWRN6hEYn1yQYuWgcqiw55PympUSYb382aot324rgaDVrU1n+GCw9nz3TM7JstddBdYxFIY7wh1n6V+oT8hA==" saltValue="EoXGfgM3HvqksRozzh1xZA=="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5">
    <dataValidation type="textLength" imeMode="halfAlpha" operator="equal" allowBlank="1" showInputMessage="1" showErrorMessage="1" error="桁数が正しくありません。10桁の介護保険事業所番号を入力してください。" prompt="10桁の事業所番号を入力してください。" sqref="C139: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事業所番号を入力してください。" sqref="C45:L138" xr:uid="{57F5A41E-7636-424F-8993-7B050BFFE91A}">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Normal="120" zoomScaleSheetLayoutView="100" workbookViewId="0"/>
  </sheetViews>
  <sheetFormatPr defaultColWidth="9" defaultRowHeight="13"/>
  <cols>
    <col min="1" max="1" width="2.453125" customWidth="1"/>
    <col min="2" max="3" width="2.81640625" customWidth="1"/>
    <col min="4" max="4" width="3.453125" customWidth="1"/>
    <col min="5" max="6" width="2.81640625" customWidth="1"/>
    <col min="7" max="11" width="2.453125" customWidth="1"/>
    <col min="12" max="13" width="3" customWidth="1"/>
    <col min="14" max="24" width="2.453125" customWidth="1"/>
    <col min="25" max="25" width="5.90625" customWidth="1"/>
    <col min="26" max="34" width="2.453125" customWidth="1"/>
    <col min="35" max="35" width="2.90625" customWidth="1"/>
    <col min="36" max="36" width="2.453125" customWidth="1"/>
    <col min="37" max="37" width="4.08984375" customWidth="1"/>
    <col min="47" max="47" width="13.1796875" customWidth="1"/>
  </cols>
  <sheetData>
    <row r="1" spans="1:47" ht="20.25" customHeight="1" thickBot="1">
      <c r="A1" s="84" t="s">
        <v>1834</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30" t="s">
        <v>10</v>
      </c>
      <c r="AD1" s="331"/>
      <c r="AE1" s="331"/>
      <c r="AF1" s="330" t="str">
        <f>IF(基本情報入力シート!C18="", "", 基本情報入力シート!C18)</f>
        <v>香川県</v>
      </c>
      <c r="AG1" s="331"/>
      <c r="AH1" s="331"/>
      <c r="AI1" s="331"/>
      <c r="AJ1" s="332"/>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6.5">
      <c r="A3" s="333" t="s">
        <v>1851</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37</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35" t="s">
        <v>0</v>
      </c>
      <c r="B6" s="336"/>
      <c r="C6" s="336"/>
      <c r="D6" s="336"/>
      <c r="E6" s="336"/>
      <c r="F6" s="337"/>
      <c r="G6" s="338" t="str">
        <f>IF(基本情報入力シート!M22="","",基本情報入力シート!M22)</f>
        <v>カブシキガイシャカガワケン</v>
      </c>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7"/>
    </row>
    <row r="7" spans="1:47" s="6" customFormat="1" ht="22.5" customHeight="1">
      <c r="A7" s="274" t="s">
        <v>15</v>
      </c>
      <c r="B7" s="275"/>
      <c r="C7" s="275"/>
      <c r="D7" s="275"/>
      <c r="E7" s="275"/>
      <c r="F7" s="276"/>
      <c r="G7" s="277" t="str">
        <f>IF(基本情報入力シート!M23="","",基本情報入力シート!M23)</f>
        <v>株式会社香川県</v>
      </c>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9"/>
    </row>
    <row r="8" spans="1:47" s="6" customFormat="1" ht="12.75" customHeight="1">
      <c r="A8" s="280" t="s">
        <v>11</v>
      </c>
      <c r="B8" s="281"/>
      <c r="C8" s="281"/>
      <c r="D8" s="281"/>
      <c r="E8" s="281"/>
      <c r="F8" s="281"/>
      <c r="G8" s="114" t="s">
        <v>1</v>
      </c>
      <c r="H8" s="286" t="str">
        <f>IF(基本情報入力シート!AB24="－","",基本情報入力シート!AB24)</f>
        <v>761－8570</v>
      </c>
      <c r="I8" s="286"/>
      <c r="J8" s="286"/>
      <c r="K8" s="286"/>
      <c r="L8" s="287"/>
      <c r="M8" s="88"/>
      <c r="N8" s="89"/>
      <c r="O8" s="89"/>
      <c r="P8" s="89"/>
      <c r="Q8" s="89"/>
      <c r="R8" s="89"/>
      <c r="S8" s="89"/>
      <c r="T8" s="89"/>
      <c r="U8" s="89"/>
      <c r="V8" s="89"/>
      <c r="W8" s="89"/>
      <c r="X8" s="89"/>
      <c r="Y8" s="89"/>
      <c r="Z8" s="89"/>
      <c r="AA8" s="89"/>
      <c r="AB8" s="89"/>
      <c r="AC8" s="89"/>
      <c r="AD8" s="89"/>
      <c r="AE8" s="89"/>
      <c r="AF8" s="89"/>
      <c r="AG8" s="89"/>
      <c r="AH8" s="89"/>
      <c r="AI8" s="89"/>
      <c r="AJ8" s="90"/>
    </row>
    <row r="9" spans="1:47" s="6" customFormat="1" ht="12" customHeight="1">
      <c r="A9" s="282"/>
      <c r="B9" s="283"/>
      <c r="C9" s="283"/>
      <c r="D9" s="283"/>
      <c r="E9" s="283"/>
      <c r="F9" s="283"/>
      <c r="G9" s="288" t="str">
        <f>IF(基本情報入力シート!M25="","",基本情報入力シート!M25)</f>
        <v>香川県高松市番町四丁目1番10号</v>
      </c>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90"/>
    </row>
    <row r="10" spans="1:47" s="6" customFormat="1" ht="12" customHeight="1">
      <c r="A10" s="284"/>
      <c r="B10" s="285"/>
      <c r="C10" s="285"/>
      <c r="D10" s="285"/>
      <c r="E10" s="285"/>
      <c r="F10" s="285"/>
      <c r="G10" s="291" t="str">
        <f>IF(基本情報入力シート!M26="","",基本情報入力シート!M26)</f>
        <v/>
      </c>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3"/>
    </row>
    <row r="11" spans="1:47" s="6" customFormat="1" ht="15" customHeight="1">
      <c r="A11" s="339" t="s">
        <v>0</v>
      </c>
      <c r="B11" s="340"/>
      <c r="C11" s="340"/>
      <c r="D11" s="340"/>
      <c r="E11" s="340"/>
      <c r="F11" s="340"/>
      <c r="G11" s="338" t="str">
        <f>IF(基本情報入力シート!M30="","",基本情報入力シート!M30)</f>
        <v>コウロウ　ハナコ</v>
      </c>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7"/>
      <c r="AS11" s="41"/>
    </row>
    <row r="12" spans="1:47" s="6" customFormat="1" ht="22.5" customHeight="1">
      <c r="A12" s="282" t="s">
        <v>12</v>
      </c>
      <c r="B12" s="283"/>
      <c r="C12" s="283"/>
      <c r="D12" s="283"/>
      <c r="E12" s="283"/>
      <c r="F12" s="283"/>
      <c r="G12" s="291" t="str">
        <f>IF(基本情報入力シート!M31="","",基本情報入力シート!M31)</f>
        <v>厚労　花子</v>
      </c>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3"/>
      <c r="AS12" s="41"/>
    </row>
    <row r="13" spans="1:47" s="6" customFormat="1" ht="17.25" customHeight="1">
      <c r="A13" s="341" t="s">
        <v>13</v>
      </c>
      <c r="B13" s="341"/>
      <c r="C13" s="341"/>
      <c r="D13" s="341"/>
      <c r="E13" s="341"/>
      <c r="F13" s="341"/>
      <c r="G13" s="342" t="s">
        <v>7</v>
      </c>
      <c r="H13" s="342"/>
      <c r="I13" s="342"/>
      <c r="J13" s="343"/>
      <c r="K13" s="344" t="str">
        <f>IF(基本情報入力シート!M32="","",基本情報入力シート!M32)</f>
        <v>087-8XX-XXXX</v>
      </c>
      <c r="L13" s="344"/>
      <c r="M13" s="344"/>
      <c r="N13" s="344"/>
      <c r="O13" s="344"/>
      <c r="P13" s="344"/>
      <c r="Q13" s="344"/>
      <c r="R13" s="344"/>
      <c r="S13" s="344"/>
      <c r="T13" s="344"/>
      <c r="U13" s="341" t="s">
        <v>14</v>
      </c>
      <c r="V13" s="341"/>
      <c r="W13" s="341"/>
      <c r="X13" s="341"/>
      <c r="Y13" s="344" t="str">
        <f>IF(基本情報入力シート!M33="","",基本情報入力シート!M33)</f>
        <v>aaa@aaa.aa.jp</v>
      </c>
      <c r="Z13" s="344"/>
      <c r="AA13" s="344"/>
      <c r="AB13" s="344"/>
      <c r="AC13" s="344"/>
      <c r="AD13" s="344"/>
      <c r="AE13" s="344"/>
      <c r="AF13" s="344"/>
      <c r="AG13" s="344"/>
      <c r="AH13" s="344"/>
      <c r="AI13" s="344"/>
      <c r="AJ13" s="344"/>
      <c r="AS13" s="41"/>
    </row>
    <row r="14" spans="1:47" s="6" customFormat="1" ht="7.5" customHeight="1">
      <c r="A14" s="91"/>
      <c r="B14" s="91"/>
      <c r="C14" s="91"/>
      <c r="D14" s="91"/>
      <c r="E14" s="91"/>
      <c r="F14" s="91"/>
      <c r="G14" s="91"/>
      <c r="H14" s="91"/>
      <c r="I14" s="91"/>
      <c r="J14" s="91"/>
      <c r="K14" s="92"/>
      <c r="L14" s="92"/>
      <c r="M14" s="92"/>
      <c r="N14" s="92"/>
      <c r="O14" s="92"/>
      <c r="P14" s="92"/>
      <c r="Q14" s="92"/>
      <c r="R14" s="92"/>
      <c r="S14" s="92"/>
      <c r="T14" s="92"/>
      <c r="U14" s="92"/>
      <c r="V14" s="91"/>
      <c r="W14" s="91"/>
      <c r="X14" s="91"/>
      <c r="Y14" s="91"/>
      <c r="Z14" s="92"/>
      <c r="AA14" s="92"/>
      <c r="AB14" s="92"/>
      <c r="AC14" s="92"/>
      <c r="AD14" s="92"/>
      <c r="AE14" s="92"/>
      <c r="AF14" s="92"/>
      <c r="AG14" s="92"/>
      <c r="AH14" s="92"/>
      <c r="AI14" s="92"/>
      <c r="AJ14" s="92"/>
      <c r="AT14" s="41"/>
    </row>
    <row r="15" spans="1:47" s="6" customFormat="1" ht="13.5" thickBot="1">
      <c r="A15" s="93" t="s">
        <v>38</v>
      </c>
      <c r="B15" s="91"/>
      <c r="C15" s="91"/>
      <c r="D15" s="91"/>
      <c r="E15" s="91"/>
      <c r="F15" s="94"/>
      <c r="G15" s="91"/>
      <c r="H15" s="91"/>
      <c r="I15" s="91"/>
      <c r="J15" s="91"/>
      <c r="K15" s="92"/>
      <c r="L15" s="95"/>
      <c r="M15" s="94"/>
      <c r="N15" s="92"/>
      <c r="O15" s="92"/>
      <c r="P15" s="92"/>
      <c r="Q15" s="92"/>
      <c r="R15" s="92"/>
      <c r="S15" s="92"/>
      <c r="T15" s="92"/>
      <c r="U15" s="92"/>
      <c r="V15" s="91"/>
      <c r="W15" s="91"/>
      <c r="X15" s="91"/>
      <c r="Y15" s="91"/>
      <c r="Z15" s="92"/>
      <c r="AA15" s="92"/>
      <c r="AB15" s="92"/>
      <c r="AC15" s="92"/>
      <c r="AD15" s="92"/>
      <c r="AE15" s="92"/>
      <c r="AF15" s="92"/>
      <c r="AG15" s="92"/>
      <c r="AH15" s="92"/>
      <c r="AI15" s="92"/>
      <c r="AJ15" s="92"/>
      <c r="AT15" s="41"/>
    </row>
    <row r="16" spans="1:47" ht="19.5" customHeight="1" thickBot="1">
      <c r="A16" s="322" t="s">
        <v>1839</v>
      </c>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18">
        <f>'別紙様式3-2（補助金）'!F5</f>
        <v>2457870</v>
      </c>
      <c r="AA16" s="319"/>
      <c r="AB16" s="319"/>
      <c r="AC16" s="319"/>
      <c r="AD16" s="319"/>
      <c r="AE16" s="319"/>
      <c r="AF16" s="319"/>
      <c r="AG16" s="320" t="s">
        <v>4</v>
      </c>
      <c r="AH16" s="321"/>
      <c r="AI16" s="43" t="str">
        <f>IF(G7="", "", IF(SUM(Z17:AF18)&gt;=Z16, "〇", "×"))</f>
        <v>〇</v>
      </c>
      <c r="AK16" s="310" t="s">
        <v>1847</v>
      </c>
      <c r="AL16" s="311"/>
      <c r="AM16" s="311"/>
      <c r="AN16" s="311"/>
      <c r="AO16" s="311"/>
      <c r="AP16" s="311"/>
      <c r="AQ16" s="311"/>
      <c r="AR16" s="311"/>
      <c r="AS16" s="311"/>
      <c r="AT16" s="311"/>
      <c r="AU16" s="312"/>
    </row>
    <row r="17" spans="1:47" ht="19.5" customHeight="1">
      <c r="A17" s="322" t="s">
        <v>1840</v>
      </c>
      <c r="B17" s="323"/>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4">
        <v>1550000</v>
      </c>
      <c r="AA17" s="324"/>
      <c r="AB17" s="324"/>
      <c r="AC17" s="324"/>
      <c r="AD17" s="324"/>
      <c r="AE17" s="324"/>
      <c r="AF17" s="324"/>
      <c r="AG17" s="314" t="s">
        <v>4</v>
      </c>
      <c r="AH17" s="315"/>
      <c r="AI17" s="86"/>
      <c r="AJ17" s="86"/>
    </row>
    <row r="18" spans="1:47" ht="19.5" customHeight="1">
      <c r="A18" s="327" t="s">
        <v>1827</v>
      </c>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9"/>
      <c r="Z18" s="313">
        <f>SUM(Z19:AF21)</f>
        <v>907870</v>
      </c>
      <c r="AA18" s="313"/>
      <c r="AB18" s="313"/>
      <c r="AC18" s="313"/>
      <c r="AD18" s="313"/>
      <c r="AE18" s="313"/>
      <c r="AF18" s="313"/>
      <c r="AG18" s="314" t="s">
        <v>4</v>
      </c>
      <c r="AH18" s="315"/>
      <c r="AI18" s="96"/>
      <c r="AJ18" s="96"/>
      <c r="AK18" s="44"/>
      <c r="AL18" s="44"/>
      <c r="AT18" s="42"/>
    </row>
    <row r="19" spans="1:47" ht="19.5" customHeight="1">
      <c r="A19" s="169"/>
      <c r="B19" s="98"/>
      <c r="C19" s="98"/>
      <c r="D19" s="98"/>
      <c r="E19" s="98"/>
      <c r="F19" s="98"/>
      <c r="G19" s="98"/>
      <c r="H19" s="98"/>
      <c r="I19" s="98"/>
      <c r="J19" s="98"/>
      <c r="K19" s="98"/>
      <c r="L19" s="316" t="s">
        <v>1826</v>
      </c>
      <c r="M19" s="316"/>
      <c r="N19" s="316"/>
      <c r="O19" s="316"/>
      <c r="P19" s="316"/>
      <c r="Q19" s="316"/>
      <c r="R19" s="316"/>
      <c r="S19" s="316"/>
      <c r="T19" s="316"/>
      <c r="U19" s="316"/>
      <c r="V19" s="316"/>
      <c r="W19" s="316"/>
      <c r="X19" s="316"/>
      <c r="Y19" s="317"/>
      <c r="Z19" s="326">
        <v>907870</v>
      </c>
      <c r="AA19" s="324"/>
      <c r="AB19" s="324"/>
      <c r="AC19" s="324"/>
      <c r="AD19" s="324"/>
      <c r="AE19" s="324"/>
      <c r="AF19" s="324"/>
      <c r="AG19" s="314" t="s">
        <v>4</v>
      </c>
      <c r="AH19" s="315"/>
      <c r="AI19" s="96"/>
      <c r="AJ19" s="96"/>
      <c r="AK19" s="44"/>
      <c r="AL19" s="44"/>
      <c r="AP19" s="154"/>
      <c r="AT19" s="42"/>
    </row>
    <row r="20" spans="1:47" ht="19.5" customHeight="1">
      <c r="A20" s="169"/>
      <c r="B20" s="98"/>
      <c r="C20" s="98"/>
      <c r="D20" s="98"/>
      <c r="E20" s="98"/>
      <c r="F20" s="98"/>
      <c r="G20" s="98"/>
      <c r="H20" s="98"/>
      <c r="I20" s="98"/>
      <c r="J20" s="98"/>
      <c r="K20" s="98"/>
      <c r="L20" s="373" t="s">
        <v>1852</v>
      </c>
      <c r="M20" s="374"/>
      <c r="N20" s="374"/>
      <c r="O20" s="374"/>
      <c r="P20" s="374"/>
      <c r="Q20" s="374"/>
      <c r="R20" s="374"/>
      <c r="S20" s="374"/>
      <c r="T20" s="374"/>
      <c r="U20" s="374"/>
      <c r="V20" s="374"/>
      <c r="W20" s="374"/>
      <c r="X20" s="374"/>
      <c r="Y20" s="375"/>
      <c r="Z20" s="324">
        <v>0</v>
      </c>
      <c r="AA20" s="324"/>
      <c r="AB20" s="324"/>
      <c r="AC20" s="324"/>
      <c r="AD20" s="324"/>
      <c r="AE20" s="324"/>
      <c r="AF20" s="324"/>
      <c r="AG20" s="314" t="s">
        <v>4</v>
      </c>
      <c r="AH20" s="315"/>
      <c r="AI20" s="96"/>
      <c r="AJ20" s="96"/>
      <c r="AK20" s="44"/>
      <c r="AL20" s="44"/>
      <c r="AT20" s="42"/>
    </row>
    <row r="21" spans="1:47" ht="19.5" customHeight="1">
      <c r="A21" s="170"/>
      <c r="B21" s="99"/>
      <c r="C21" s="99"/>
      <c r="D21" s="99"/>
      <c r="E21" s="99"/>
      <c r="F21" s="99"/>
      <c r="G21" s="99"/>
      <c r="H21" s="99"/>
      <c r="I21" s="99"/>
      <c r="J21" s="99"/>
      <c r="K21" s="99"/>
      <c r="L21" s="348" t="s">
        <v>1825</v>
      </c>
      <c r="M21" s="349"/>
      <c r="N21" s="349"/>
      <c r="O21" s="349"/>
      <c r="P21" s="349"/>
      <c r="Q21" s="349"/>
      <c r="R21" s="349"/>
      <c r="S21" s="349"/>
      <c r="T21" s="349"/>
      <c r="U21" s="349"/>
      <c r="V21" s="349"/>
      <c r="W21" s="349"/>
      <c r="X21" s="349"/>
      <c r="Y21" s="350"/>
      <c r="Z21" s="324">
        <v>0</v>
      </c>
      <c r="AA21" s="324"/>
      <c r="AB21" s="324"/>
      <c r="AC21" s="324"/>
      <c r="AD21" s="324"/>
      <c r="AE21" s="324"/>
      <c r="AF21" s="324"/>
      <c r="AG21" s="314" t="s">
        <v>4</v>
      </c>
      <c r="AH21" s="315"/>
      <c r="AI21" s="96"/>
      <c r="AJ21" s="96"/>
      <c r="AK21" s="44"/>
      <c r="AL21" s="44"/>
      <c r="AT21" s="42"/>
    </row>
    <row r="22" spans="1:47" ht="19.5" customHeight="1">
      <c r="A22" s="127" t="s">
        <v>1828</v>
      </c>
      <c r="B22" s="100"/>
      <c r="C22" s="97"/>
      <c r="D22" s="97"/>
      <c r="E22" s="97"/>
      <c r="F22" s="97"/>
      <c r="G22" s="97"/>
      <c r="H22" s="97"/>
      <c r="I22" s="97"/>
      <c r="J22" s="97"/>
      <c r="K22" s="97"/>
      <c r="L22" s="97"/>
      <c r="M22" s="97"/>
      <c r="N22" s="97"/>
      <c r="O22" s="97"/>
      <c r="P22" s="97"/>
      <c r="Q22" s="97"/>
      <c r="R22" s="97"/>
      <c r="S22" s="97"/>
      <c r="T22" s="97"/>
      <c r="U22" s="97"/>
      <c r="V22" s="97"/>
      <c r="W22" s="97"/>
      <c r="X22" s="97"/>
      <c r="Y22" s="97"/>
      <c r="Z22" s="81"/>
      <c r="AA22" s="97"/>
      <c r="AB22" s="97"/>
      <c r="AC22" s="97"/>
      <c r="AD22" s="97"/>
      <c r="AE22" s="97"/>
      <c r="AF22" s="97"/>
      <c r="AG22" s="97"/>
      <c r="AH22" s="97"/>
      <c r="AI22" s="97"/>
      <c r="AJ22" s="96"/>
      <c r="AK22" s="44"/>
      <c r="AL22" s="44"/>
      <c r="AT22" s="42"/>
    </row>
    <row r="23" spans="1:47" ht="19.5" customHeight="1" thickBot="1">
      <c r="A23" s="362" t="s">
        <v>1841</v>
      </c>
      <c r="B23" s="363"/>
      <c r="C23" s="363"/>
      <c r="D23" s="363"/>
      <c r="E23" s="363"/>
      <c r="F23" s="363"/>
      <c r="G23" s="363"/>
      <c r="H23" s="363"/>
      <c r="I23" s="363"/>
      <c r="J23" s="363"/>
      <c r="K23" s="363"/>
      <c r="L23" s="364"/>
      <c r="M23" s="365"/>
      <c r="N23" s="366"/>
      <c r="O23" s="366"/>
      <c r="P23" s="366"/>
      <c r="Q23" s="366"/>
      <c r="R23" s="366"/>
      <c r="S23" s="366"/>
      <c r="T23" s="366"/>
      <c r="U23" s="366"/>
      <c r="V23" s="366"/>
      <c r="W23" s="366"/>
      <c r="X23" s="366"/>
      <c r="Y23" s="366"/>
      <c r="Z23" s="366"/>
      <c r="AA23" s="366"/>
      <c r="AB23" s="366"/>
      <c r="AC23" s="366"/>
      <c r="AD23" s="366"/>
      <c r="AE23" s="366"/>
      <c r="AF23" s="366"/>
      <c r="AG23" s="366"/>
      <c r="AH23" s="367"/>
      <c r="AI23" s="97"/>
      <c r="AJ23" s="96"/>
      <c r="AK23" s="44"/>
      <c r="AL23" s="44"/>
      <c r="AT23" s="42"/>
    </row>
    <row r="24" spans="1:47" ht="51" customHeight="1" thickBot="1">
      <c r="A24" s="370"/>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2"/>
      <c r="AI24" s="43" t="str">
        <f>IF(G7="", "", IF(AND(Z21&gt;0, A24=""), "×", "○"))</f>
        <v>○</v>
      </c>
      <c r="AK24" s="345" t="s">
        <v>1838</v>
      </c>
      <c r="AL24" s="346"/>
      <c r="AM24" s="346"/>
      <c r="AN24" s="346"/>
      <c r="AO24" s="346"/>
      <c r="AP24" s="346"/>
      <c r="AQ24" s="346"/>
      <c r="AR24" s="346"/>
      <c r="AS24" s="346"/>
      <c r="AT24" s="346"/>
      <c r="AU24" s="347"/>
    </row>
    <row r="25" spans="1:47" s="6" customFormat="1" ht="123.65" customHeight="1">
      <c r="A25" s="368" t="s">
        <v>1925</v>
      </c>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92"/>
      <c r="AM25" s="153"/>
      <c r="AT25" s="41"/>
    </row>
    <row r="26" spans="1:47" s="6" customFormat="1" ht="6" customHeight="1">
      <c r="A26" s="10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2"/>
    </row>
    <row r="27" spans="1:47" ht="18.75" customHeight="1" thickBot="1">
      <c r="A27" s="294" t="s">
        <v>1815</v>
      </c>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row>
    <row r="28" spans="1:47" ht="18.75" customHeight="1" thickBot="1">
      <c r="A28" s="155" t="s">
        <v>1818</v>
      </c>
      <c r="B28" s="308" t="s">
        <v>1842</v>
      </c>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9"/>
      <c r="AI28" s="43" t="str">
        <f>IF(Z17=0,"",IF(A28="","×","○"))</f>
        <v>○</v>
      </c>
    </row>
    <row r="29" spans="1:47" ht="36.65" customHeight="1">
      <c r="A29" s="368" t="s">
        <v>1844</v>
      </c>
      <c r="B29" s="368"/>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51"/>
    </row>
    <row r="30" spans="1:47" ht="15" customHeight="1">
      <c r="A30" s="103" t="s">
        <v>88</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51"/>
    </row>
    <row r="31" spans="1:47" ht="17.399999999999999" customHeight="1">
      <c r="A31" s="351"/>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3"/>
      <c r="AJ31" s="51"/>
    </row>
    <row r="32" spans="1:47" s="6" customFormat="1" ht="7.5" customHeight="1">
      <c r="A32" s="91"/>
      <c r="B32" s="94"/>
      <c r="C32" s="91"/>
      <c r="D32" s="91"/>
      <c r="E32" s="91"/>
      <c r="F32" s="91"/>
      <c r="G32" s="91"/>
      <c r="H32" s="91"/>
      <c r="I32" s="91"/>
      <c r="J32" s="91"/>
      <c r="K32" s="92"/>
      <c r="L32" s="92"/>
      <c r="M32" s="92"/>
      <c r="N32" s="92"/>
      <c r="O32" s="92"/>
      <c r="P32" s="92"/>
      <c r="Q32" s="92"/>
      <c r="R32" s="92"/>
      <c r="S32" s="104"/>
      <c r="T32" s="104"/>
      <c r="U32" s="104"/>
      <c r="V32" s="104"/>
      <c r="W32" s="104"/>
      <c r="X32" s="104"/>
      <c r="Y32" s="104"/>
      <c r="Z32" s="104"/>
      <c r="AA32" s="104"/>
      <c r="AB32" s="104"/>
      <c r="AC32" s="104"/>
      <c r="AD32" s="104"/>
      <c r="AE32" s="104"/>
      <c r="AF32" s="104"/>
      <c r="AG32" s="105"/>
      <c r="AH32" s="105"/>
      <c r="AI32" s="106"/>
      <c r="AJ32" s="106"/>
      <c r="AT32" s="41"/>
    </row>
    <row r="33" spans="1:47" ht="18.75" customHeight="1" thickBot="1">
      <c r="A33" s="294" t="s">
        <v>1951</v>
      </c>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row>
    <row r="34" spans="1:47" ht="41" customHeight="1" thickBot="1">
      <c r="A34" s="155" t="s">
        <v>1947</v>
      </c>
      <c r="B34" s="307" t="s">
        <v>1949</v>
      </c>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9"/>
      <c r="AI34" s="43" t="str">
        <f>IF(Z18=0,"",IF(A34="","×","○"))</f>
        <v>○</v>
      </c>
    </row>
    <row r="35" spans="1:47" s="6" customFormat="1" ht="9.65" customHeight="1" thickBot="1">
      <c r="A35" s="91"/>
      <c r="B35" s="94"/>
      <c r="C35" s="91"/>
      <c r="D35" s="91"/>
      <c r="E35" s="91"/>
      <c r="F35" s="91"/>
      <c r="G35" s="91"/>
      <c r="H35" s="91"/>
      <c r="I35" s="91"/>
      <c r="J35" s="91"/>
      <c r="K35" s="92"/>
      <c r="L35" s="92"/>
      <c r="M35" s="92"/>
      <c r="N35" s="92"/>
      <c r="O35" s="92"/>
      <c r="P35" s="92"/>
      <c r="Q35" s="92"/>
      <c r="R35" s="92"/>
      <c r="S35" s="104"/>
      <c r="T35" s="104"/>
      <c r="U35" s="104"/>
      <c r="V35" s="104"/>
      <c r="W35" s="104"/>
      <c r="X35" s="104"/>
      <c r="Y35" s="104"/>
      <c r="Z35" s="104"/>
      <c r="AA35" s="104"/>
      <c r="AB35" s="104"/>
      <c r="AC35" s="104"/>
      <c r="AD35" s="104"/>
      <c r="AE35" s="104"/>
      <c r="AF35" s="104"/>
      <c r="AG35" s="105"/>
      <c r="AH35" s="105"/>
      <c r="AI35" s="106"/>
      <c r="AJ35" s="106"/>
      <c r="AT35" s="41"/>
    </row>
    <row r="36" spans="1:47" ht="18.75" customHeight="1" thickBot="1">
      <c r="A36" s="268" t="s">
        <v>1926</v>
      </c>
      <c r="B36" s="268"/>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9"/>
      <c r="AI36" s="43" t="str">
        <f>IF(G7="", "", IF(AND(B38="✓",AND(G40&lt;&gt;"",J40&lt;&gt;"",Q40&lt;&gt;"",S41&lt;&gt;"",Z41&lt;&gt;"")),"○","×"))</f>
        <v>○</v>
      </c>
      <c r="AJ36" s="107"/>
      <c r="AK36" s="359" t="s">
        <v>1820</v>
      </c>
      <c r="AL36" s="360"/>
      <c r="AM36" s="360"/>
      <c r="AN36" s="360"/>
      <c r="AO36" s="360"/>
      <c r="AP36" s="360"/>
      <c r="AQ36" s="360"/>
      <c r="AR36" s="360"/>
      <c r="AS36" s="360"/>
      <c r="AT36" s="360"/>
      <c r="AU36" s="361"/>
    </row>
    <row r="37" spans="1:47" ht="6.75" customHeight="1" thickBot="1">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7"/>
      <c r="AJ37" s="86"/>
      <c r="AT37" s="42"/>
    </row>
    <row r="38" spans="1:47" ht="25.5" customHeight="1" thickBot="1">
      <c r="A38" s="48" t="s">
        <v>35</v>
      </c>
      <c r="B38" s="155" t="s">
        <v>1947</v>
      </c>
      <c r="C38" s="49"/>
      <c r="D38" s="354" t="s">
        <v>1821</v>
      </c>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50"/>
      <c r="AJ38" s="49"/>
    </row>
    <row r="39" spans="1:47" ht="7.5" customHeight="1" thickBot="1">
      <c r="A39" s="48"/>
      <c r="B39" s="5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row>
    <row r="40" spans="1:47" s="56" customFormat="1" ht="19.5" customHeight="1" thickBot="1">
      <c r="A40" s="52"/>
      <c r="B40" s="53" t="s">
        <v>8</v>
      </c>
      <c r="C40" s="53"/>
      <c r="D40" s="355">
        <v>7</v>
      </c>
      <c r="E40" s="356"/>
      <c r="F40" s="53" t="s">
        <v>2</v>
      </c>
      <c r="G40" s="357" t="s">
        <v>1948</v>
      </c>
      <c r="H40" s="358"/>
      <c r="I40" s="53" t="s">
        <v>3</v>
      </c>
      <c r="J40" s="357" t="s">
        <v>1948</v>
      </c>
      <c r="K40" s="358"/>
      <c r="L40" s="53" t="s">
        <v>5</v>
      </c>
      <c r="M40" s="54"/>
      <c r="N40" s="355" t="s">
        <v>15</v>
      </c>
      <c r="O40" s="355"/>
      <c r="P40" s="355"/>
      <c r="Q40" s="369" t="str">
        <f>IF(基本情報入力シート!M23="","", 基本情報入力シート!M23)</f>
        <v>株式会社香川県</v>
      </c>
      <c r="R40" s="369"/>
      <c r="S40" s="369"/>
      <c r="T40" s="369"/>
      <c r="U40" s="369"/>
      <c r="V40" s="369"/>
      <c r="W40" s="369"/>
      <c r="X40" s="369"/>
      <c r="Y40" s="369"/>
      <c r="Z40" s="369"/>
      <c r="AA40" s="369"/>
      <c r="AB40" s="369"/>
      <c r="AC40" s="369"/>
      <c r="AD40" s="369"/>
      <c r="AE40" s="369"/>
      <c r="AF40" s="369"/>
      <c r="AG40" s="369"/>
      <c r="AH40" s="369"/>
      <c r="AI40" s="55"/>
      <c r="AJ40" s="108"/>
    </row>
    <row r="41" spans="1:47" s="56" customFormat="1" ht="19.5" customHeight="1">
      <c r="A41" s="52"/>
      <c r="B41" s="57"/>
      <c r="C41" s="53"/>
      <c r="D41" s="53"/>
      <c r="E41" s="53"/>
      <c r="F41" s="53"/>
      <c r="G41" s="53"/>
      <c r="H41" s="53"/>
      <c r="I41" s="53"/>
      <c r="J41" s="53"/>
      <c r="K41" s="53"/>
      <c r="L41" s="53"/>
      <c r="M41" s="53"/>
      <c r="N41" s="305" t="s">
        <v>91</v>
      </c>
      <c r="O41" s="305"/>
      <c r="P41" s="305"/>
      <c r="Q41" s="270" t="s">
        <v>23</v>
      </c>
      <c r="R41" s="270"/>
      <c r="S41" s="271" t="str">
        <f>IF(基本情報入力シート!M27="", "", 基本情報入力シート!M27)</f>
        <v>代表取締役</v>
      </c>
      <c r="T41" s="271"/>
      <c r="U41" s="271"/>
      <c r="V41" s="271"/>
      <c r="W41" s="271"/>
      <c r="X41" s="304" t="s">
        <v>24</v>
      </c>
      <c r="Y41" s="304"/>
      <c r="Z41" s="271" t="str">
        <f>IF(基本情報入力シート!M28="", "", 基本情報入力シート!M28)</f>
        <v>厚労　太郎</v>
      </c>
      <c r="AA41" s="271"/>
      <c r="AB41" s="271"/>
      <c r="AC41" s="271"/>
      <c r="AD41" s="271"/>
      <c r="AE41" s="271"/>
      <c r="AF41" s="271"/>
      <c r="AG41" s="271"/>
      <c r="AH41" s="271"/>
      <c r="AI41" s="58"/>
      <c r="AJ41" s="108"/>
    </row>
    <row r="42" spans="1:47" ht="7.5" customHeight="1" thickBot="1">
      <c r="A42" s="59"/>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c r="AJ42" s="86"/>
    </row>
    <row r="43" spans="1:47" ht="35.4" customHeight="1">
      <c r="A43" s="306" t="s">
        <v>1819</v>
      </c>
      <c r="B43" s="306"/>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109"/>
    </row>
    <row r="44" spans="1:47" ht="6.7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row>
    <row r="45" spans="1:47" ht="14">
      <c r="A45" s="111" t="s">
        <v>92</v>
      </c>
      <c r="B45" s="112"/>
      <c r="C45" s="94"/>
      <c r="D45" s="94"/>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4" t="s">
        <v>93</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
      <c r="A47" s="84"/>
      <c r="B47" s="11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262" t="s">
        <v>38</v>
      </c>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4"/>
    </row>
    <row r="49" spans="1:36">
      <c r="A49" s="64" t="s">
        <v>9</v>
      </c>
      <c r="B49" s="298" t="s">
        <v>1924</v>
      </c>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300"/>
      <c r="AJ49" s="65" t="str">
        <f>AI16</f>
        <v>〇</v>
      </c>
    </row>
    <row r="50" spans="1:36">
      <c r="A50" s="66" t="s">
        <v>94</v>
      </c>
      <c r="B50" s="301" t="s">
        <v>1853</v>
      </c>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3"/>
      <c r="AJ50" s="65" t="str">
        <f>AI24</f>
        <v>○</v>
      </c>
    </row>
    <row r="51" spans="1:36">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row>
    <row r="52" spans="1:36">
      <c r="A52" s="262" t="s">
        <v>95</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4"/>
    </row>
    <row r="53" spans="1:36">
      <c r="A53" s="295" t="s">
        <v>1843</v>
      </c>
      <c r="B53" s="296"/>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7"/>
      <c r="AJ53" s="65" t="str">
        <f>AI28</f>
        <v>○</v>
      </c>
    </row>
    <row r="54" spans="1:36">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1:36">
      <c r="A55" s="262" t="s">
        <v>1952</v>
      </c>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72"/>
    </row>
    <row r="56" spans="1:36">
      <c r="A56" s="273" t="s">
        <v>1950</v>
      </c>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176" t="str">
        <f>IF(G7="", "", AI34)</f>
        <v>○</v>
      </c>
    </row>
    <row r="57" spans="1:3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row>
    <row r="58" spans="1:36">
      <c r="A58" s="262" t="s">
        <v>1927</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4"/>
    </row>
    <row r="59" spans="1:36">
      <c r="A59" s="265" t="s">
        <v>1822</v>
      </c>
      <c r="B59" s="266"/>
      <c r="C59" s="266"/>
      <c r="D59" s="266"/>
      <c r="E59" s="266"/>
      <c r="F59" s="266"/>
      <c r="G59" s="266"/>
      <c r="H59" s="266"/>
      <c r="I59" s="266"/>
      <c r="J59" s="266"/>
      <c r="K59" s="266"/>
      <c r="L59" s="266"/>
      <c r="M59" s="266"/>
      <c r="N59" s="266"/>
      <c r="O59" s="266"/>
      <c r="P59" s="266"/>
      <c r="Q59" s="266"/>
      <c r="R59" s="266"/>
      <c r="S59" s="266"/>
      <c r="T59" s="266"/>
      <c r="U59" s="266"/>
      <c r="V59" s="266"/>
      <c r="W59" s="266"/>
      <c r="X59" s="266"/>
      <c r="Y59" s="266"/>
      <c r="Z59" s="266"/>
      <c r="AA59" s="266"/>
      <c r="AB59" s="266"/>
      <c r="AC59" s="266"/>
      <c r="AD59" s="266"/>
      <c r="AE59" s="266"/>
      <c r="AF59" s="266"/>
      <c r="AG59" s="266"/>
      <c r="AH59" s="266"/>
      <c r="AI59" s="267"/>
      <c r="AJ59" s="65" t="str">
        <f>AI36</f>
        <v>○</v>
      </c>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row>
    <row r="96" spans="1:3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row>
    <row r="97" spans="1:5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row>
    <row r="98" spans="1:5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row>
    <row r="99" spans="1:53">
      <c r="B99" s="63"/>
    </row>
    <row r="104" spans="1:53">
      <c r="BA104" t="b">
        <v>1</v>
      </c>
    </row>
  </sheetData>
  <sheetProtection algorithmName="SHA-512" hashValue="LXrGaoHApJVlCMbTBFpYzmr12l6xLxDCvwppP2mbQwT61PKBoEVxppxC3UjG2m5fZf98n7n+/zAVTURE/98MSQ==" saltValue="chJRHm0dT6O8scfE+Go9nA==" spinCount="100000" sheet="1" autoFilter="0"/>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453125" defaultRowHeight="13"/>
  <cols>
    <col min="1" max="1" width="4" customWidth="1"/>
    <col min="2" max="2" width="16.6328125" customWidth="1"/>
    <col min="3" max="3" width="20.453125" style="67" customWidth="1"/>
    <col min="4" max="4" width="11.6328125" customWidth="1"/>
    <col min="5" max="5" width="15.90625" customWidth="1"/>
    <col min="6" max="6" width="31.08984375" customWidth="1"/>
    <col min="7" max="7" width="31.36328125" customWidth="1"/>
    <col min="8" max="8" width="5.36328125" style="63" customWidth="1"/>
    <col min="9" max="9" width="29" customWidth="1"/>
    <col min="10" max="10" width="17.453125" customWidth="1"/>
    <col min="11" max="11" width="4.08984375" style="86" customWidth="1"/>
  </cols>
  <sheetData>
    <row r="1" spans="1:22" ht="23.25" customHeight="1" thickBot="1">
      <c r="A1" s="115" t="s">
        <v>1835</v>
      </c>
      <c r="B1" s="86"/>
      <c r="C1" s="116"/>
      <c r="D1" s="117" t="s">
        <v>1855</v>
      </c>
      <c r="E1" s="86"/>
      <c r="F1" s="86"/>
      <c r="G1" s="86"/>
      <c r="H1" s="110"/>
      <c r="I1" s="118" t="s">
        <v>10</v>
      </c>
      <c r="J1" s="119" t="str">
        <f>IF(基本情報入力シート!C18="", "", 基本情報入力シート!C18)</f>
        <v>香川県</v>
      </c>
    </row>
    <row r="2" spans="1:22" ht="21" customHeight="1" thickBot="1">
      <c r="A2" s="86"/>
      <c r="B2" s="117"/>
      <c r="C2" s="120"/>
      <c r="D2" s="117"/>
      <c r="E2" s="117"/>
      <c r="F2" s="117"/>
      <c r="G2" s="86"/>
      <c r="H2" s="110"/>
      <c r="I2" s="121"/>
      <c r="J2" s="121"/>
    </row>
    <row r="3" spans="1:22" ht="27" customHeight="1" thickBot="1">
      <c r="A3" s="383" t="s">
        <v>15</v>
      </c>
      <c r="B3" s="384"/>
      <c r="C3" s="385" t="str">
        <f>IF(基本情報入力シート!M23="","",基本情報入力シート!M23)</f>
        <v>株式会社香川県</v>
      </c>
      <c r="D3" s="386"/>
      <c r="E3" s="386"/>
      <c r="F3" s="387"/>
      <c r="G3" s="86"/>
      <c r="H3" s="110"/>
      <c r="I3" s="382" t="s">
        <v>1854</v>
      </c>
      <c r="J3" s="382"/>
      <c r="K3" s="133"/>
      <c r="L3" s="132"/>
      <c r="M3" s="132"/>
      <c r="N3" s="132"/>
      <c r="O3" s="132"/>
      <c r="P3" s="132"/>
      <c r="Q3" s="132"/>
      <c r="R3" s="132"/>
      <c r="S3" s="132"/>
      <c r="T3" s="132"/>
      <c r="U3" s="132"/>
      <c r="V3" s="132"/>
    </row>
    <row r="4" spans="1:22" ht="21" customHeight="1" thickBot="1">
      <c r="A4" s="122"/>
      <c r="B4" s="122"/>
      <c r="C4" s="123"/>
      <c r="D4" s="124"/>
      <c r="E4" s="124"/>
      <c r="F4" s="124"/>
      <c r="G4" s="121"/>
      <c r="H4" s="125"/>
      <c r="I4" s="382"/>
      <c r="J4" s="382"/>
      <c r="K4" s="133"/>
      <c r="L4" s="132"/>
      <c r="M4" s="132"/>
      <c r="N4" s="132"/>
      <c r="O4" s="132"/>
      <c r="P4" s="132"/>
      <c r="Q4" s="132"/>
      <c r="R4" s="132"/>
      <c r="S4" s="132"/>
      <c r="T4" s="132"/>
      <c r="U4" s="132"/>
      <c r="V4" s="132"/>
    </row>
    <row r="5" spans="1:22" ht="27.75" customHeight="1">
      <c r="A5" s="398" t="s">
        <v>1846</v>
      </c>
      <c r="B5" s="399"/>
      <c r="C5" s="399"/>
      <c r="D5" s="399"/>
      <c r="E5" s="400"/>
      <c r="F5" s="404">
        <f>IFERROR(SUM(I11:J110),"")</f>
        <v>2457870</v>
      </c>
      <c r="G5" s="121"/>
      <c r="H5" s="125"/>
      <c r="I5" s="382"/>
      <c r="J5" s="382"/>
      <c r="K5" s="133"/>
      <c r="L5" s="132"/>
      <c r="M5" s="132"/>
      <c r="N5" s="132"/>
      <c r="O5" s="132"/>
      <c r="P5" s="132"/>
      <c r="Q5" s="132"/>
      <c r="R5" s="132"/>
      <c r="S5" s="132"/>
      <c r="T5" s="132"/>
      <c r="U5" s="132"/>
      <c r="V5" s="132"/>
    </row>
    <row r="6" spans="1:22" ht="27.75" customHeight="1" thickBot="1">
      <c r="A6" s="401"/>
      <c r="B6" s="402"/>
      <c r="C6" s="402"/>
      <c r="D6" s="402"/>
      <c r="E6" s="403"/>
      <c r="F6" s="405"/>
      <c r="G6" s="121"/>
      <c r="H6" s="125"/>
      <c r="I6" s="382"/>
      <c r="J6" s="382"/>
    </row>
    <row r="7" spans="1:22" ht="21" customHeight="1" thickBot="1">
      <c r="A7" s="86"/>
      <c r="B7" s="86"/>
      <c r="C7" s="116"/>
      <c r="D7" s="86"/>
      <c r="E7" s="86"/>
      <c r="F7" s="86"/>
      <c r="G7" s="86"/>
      <c r="H7" s="110"/>
      <c r="I7" s="126"/>
      <c r="J7" s="86"/>
    </row>
    <row r="8" spans="1:22" ht="42.75" customHeight="1">
      <c r="A8" s="388"/>
      <c r="B8" s="391" t="s">
        <v>1856</v>
      </c>
      <c r="C8" s="391" t="s">
        <v>28</v>
      </c>
      <c r="D8" s="394" t="s">
        <v>32</v>
      </c>
      <c r="E8" s="394"/>
      <c r="F8" s="395" t="s">
        <v>39</v>
      </c>
      <c r="G8" s="395" t="s">
        <v>6</v>
      </c>
      <c r="H8" s="406" t="s">
        <v>1832</v>
      </c>
      <c r="I8" s="376" t="s">
        <v>1845</v>
      </c>
      <c r="J8" s="377"/>
    </row>
    <row r="9" spans="1:22" ht="39" customHeight="1">
      <c r="A9" s="389"/>
      <c r="B9" s="392"/>
      <c r="C9" s="392"/>
      <c r="D9" s="383"/>
      <c r="E9" s="383"/>
      <c r="F9" s="396"/>
      <c r="G9" s="396"/>
      <c r="H9" s="407"/>
      <c r="I9" s="378"/>
      <c r="J9" s="379"/>
    </row>
    <row r="10" spans="1:22" ht="57.75" customHeight="1" thickBot="1">
      <c r="A10" s="390"/>
      <c r="B10" s="393"/>
      <c r="C10" s="393"/>
      <c r="D10" s="134" t="s">
        <v>33</v>
      </c>
      <c r="E10" s="134" t="s">
        <v>34</v>
      </c>
      <c r="F10" s="397"/>
      <c r="G10" s="397"/>
      <c r="H10" s="408"/>
      <c r="I10" s="380"/>
      <c r="J10" s="381"/>
    </row>
    <row r="11" spans="1:22" ht="36.75" customHeight="1">
      <c r="A11" s="68">
        <v>1</v>
      </c>
      <c r="B11" s="69" t="str">
        <f>IF(基本情報入力シート!C40="","",基本情報入力シート!C40)</f>
        <v>1314567891</v>
      </c>
      <c r="C11" s="70" t="str">
        <f>IF(基本情報入力シート!M40="","",基本情報入力シート!M40)</f>
        <v>香川県</v>
      </c>
      <c r="D11" s="70" t="str">
        <f>IF(基本情報入力シート!R40="","",基本情報入力シート!R40)</f>
        <v>香川県</v>
      </c>
      <c r="E11" s="70" t="str">
        <f>IF(基本情報入力シート!W40="","",基本情報入力シート!W40)</f>
        <v>丸亀市</v>
      </c>
      <c r="F11" s="70" t="str">
        <f>IF(基本情報入力シート!X40="","",基本情報入力シート!X40)</f>
        <v>障害福祉事業所名称０１</v>
      </c>
      <c r="G11" s="71" t="str">
        <f>IF(基本情報入力シート!Y40="","",基本情報入力シート!Y40)</f>
        <v>居宅介護</v>
      </c>
      <c r="H11" s="150" t="str">
        <f>IF(基本情報入力シート!Z40="","",基本情報入力シート!Z40)</f>
        <v>11</v>
      </c>
      <c r="I11" s="411">
        <v>78740</v>
      </c>
      <c r="J11" s="412"/>
    </row>
    <row r="12" spans="1:22" ht="36.75" customHeight="1">
      <c r="A12" s="72">
        <f>A11+1</f>
        <v>2</v>
      </c>
      <c r="B12" s="73" t="str">
        <f>IF(基本情報入力シート!C41="","",基本情報入力シート!C41)</f>
        <v>1314567892</v>
      </c>
      <c r="C12" s="74" t="str">
        <f>IF(基本情報入力シート!M41="","",基本情報入力シート!M41)</f>
        <v>香川県</v>
      </c>
      <c r="D12" s="74" t="str">
        <f>IF(基本情報入力シート!R41="","",基本情報入力シート!R41)</f>
        <v>香川県</v>
      </c>
      <c r="E12" s="74" t="str">
        <f>IF(基本情報入力シート!W41="","",基本情報入力シート!W41)</f>
        <v>丸亀市</v>
      </c>
      <c r="F12" s="74" t="str">
        <f>IF(基本情報入力シート!X41="","",基本情報入力シート!X41)</f>
        <v>障害福祉事業所名称０２</v>
      </c>
      <c r="G12" s="75" t="str">
        <f>IF(基本情報入力シート!Y41="","",基本情報入力シート!Y41)</f>
        <v>生活介護</v>
      </c>
      <c r="H12" s="151" t="str">
        <f>IF(基本情報入力シート!Z41="","",基本情報入力シート!Z41)</f>
        <v>22</v>
      </c>
      <c r="I12" s="409">
        <v>341280</v>
      </c>
      <c r="J12" s="410"/>
    </row>
    <row r="13" spans="1:22" ht="36.75" customHeight="1">
      <c r="A13" s="72">
        <f t="shared" ref="A13:A76" si="0">A12+1</f>
        <v>3</v>
      </c>
      <c r="B13" s="73" t="str">
        <f>IF(基本情報入力シート!C42="","",基本情報入力シート!C42)</f>
        <v>1314567893</v>
      </c>
      <c r="C13" s="74" t="str">
        <f>IF(基本情報入力シート!M42="","",基本情報入力シート!M42)</f>
        <v>香川県</v>
      </c>
      <c r="D13" s="74" t="str">
        <f>IF(基本情報入力シート!R42="","",基本情報入力シート!R42)</f>
        <v>香川県</v>
      </c>
      <c r="E13" s="74" t="str">
        <f>IF(基本情報入力シート!W42="","",基本情報入力シート!W42)</f>
        <v>丸亀市</v>
      </c>
      <c r="F13" s="74" t="str">
        <f>IF(基本情報入力シート!X42="","",基本情報入力シート!X42)</f>
        <v>障害福祉事業所名称０３</v>
      </c>
      <c r="G13" s="74" t="str">
        <f>IF(基本情報入力シート!Y42="","",基本情報入力シート!Y42)</f>
        <v>就労継続支援Ｂ型</v>
      </c>
      <c r="H13" s="151" t="str">
        <f>IF(基本情報入力シート!Z42="","",基本情報入力シート!Z42)</f>
        <v>46</v>
      </c>
      <c r="I13" s="409">
        <v>130350</v>
      </c>
      <c r="J13" s="410"/>
    </row>
    <row r="14" spans="1:22" ht="36.75" customHeight="1">
      <c r="A14" s="72">
        <f t="shared" si="0"/>
        <v>4</v>
      </c>
      <c r="B14" s="73" t="str">
        <f>IF(基本情報入力シート!C43="","",基本情報入力シート!C43)</f>
        <v>1314567894</v>
      </c>
      <c r="C14" s="74" t="str">
        <f>IF(基本情報入力シート!M43="","",基本情報入力シート!M43)</f>
        <v>香川県</v>
      </c>
      <c r="D14" s="74" t="str">
        <f>IF(基本情報入力シート!R43="","",基本情報入力シート!R43)</f>
        <v>香川県</v>
      </c>
      <c r="E14" s="74" t="str">
        <f>IF(基本情報入力シート!W43="","",基本情報入力シート!W43)</f>
        <v>丸亀市</v>
      </c>
      <c r="F14" s="74" t="str">
        <f>IF(基本情報入力シート!X43="","",基本情報入力シート!X43)</f>
        <v>障害福祉事業所名称０４</v>
      </c>
      <c r="G14" s="75" t="str">
        <f>IF(基本情報入力シート!Y43="","",基本情報入力シート!Y43)</f>
        <v>施設入所支援</v>
      </c>
      <c r="H14" s="151" t="str">
        <f>IF(基本情報入力シート!Z43="","",基本情報入力シート!Z43)</f>
        <v>32</v>
      </c>
      <c r="I14" s="409">
        <v>965600</v>
      </c>
      <c r="J14" s="410"/>
    </row>
    <row r="15" spans="1:22" ht="36.75" customHeight="1">
      <c r="A15" s="72">
        <f t="shared" si="0"/>
        <v>5</v>
      </c>
      <c r="B15" s="73" t="str">
        <f>IF(基本情報入力シート!C44="","",基本情報入力シート!C44)</f>
        <v>1314567895</v>
      </c>
      <c r="C15" s="74" t="str">
        <f>IF(基本情報入力シート!M44="","",基本情報入力シート!M44)</f>
        <v>香川県</v>
      </c>
      <c r="D15" s="74" t="str">
        <f>IF(基本情報入力シート!R44="","",基本情報入力シート!R44)</f>
        <v>香川県</v>
      </c>
      <c r="E15" s="74" t="str">
        <f>IF(基本情報入力シート!W44="","",基本情報入力シート!W44)</f>
        <v>丸亀市</v>
      </c>
      <c r="F15" s="74" t="str">
        <f>IF(基本情報入力シート!X44="","",基本情報入力シート!X44)</f>
        <v>障害福祉事業所名称０５</v>
      </c>
      <c r="G15" s="74" t="str">
        <f>IF(基本情報入力シート!Y44="","",基本情報入力シート!Y44)</f>
        <v>障害者支援施設：生活介護</v>
      </c>
      <c r="H15" s="151" t="str">
        <f>IF(基本情報入力シート!Z44="","",基本情報入力シート!Z44)</f>
        <v>22</v>
      </c>
      <c r="I15" s="409">
        <v>914400</v>
      </c>
      <c r="J15" s="410"/>
    </row>
    <row r="16" spans="1:22" ht="36.75" customHeight="1">
      <c r="A16" s="72">
        <f t="shared" si="0"/>
        <v>6</v>
      </c>
      <c r="B16" s="73" t="str">
        <f>IF(基本情報入力シート!C45="","",基本情報入力シート!C45)</f>
        <v>1314567896</v>
      </c>
      <c r="C16" s="74" t="str">
        <f>IF(基本情報入力シート!M45="","",基本情報入力シート!M45)</f>
        <v>香川県</v>
      </c>
      <c r="D16" s="74" t="str">
        <f>IF(基本情報入力シート!R45="","",基本情報入力シート!R45)</f>
        <v>香川県</v>
      </c>
      <c r="E16" s="74" t="str">
        <f>IF(基本情報入力シート!W45="","",基本情報入力シート!W45)</f>
        <v>丸亀市</v>
      </c>
      <c r="F16" s="74" t="str">
        <f>IF(基本情報入力シート!X45="","",基本情報入力シート!X45)</f>
        <v>障害福祉事業所名称０６</v>
      </c>
      <c r="G16" s="75" t="str">
        <f>IF(基本情報入力シート!Y45="","",基本情報入力シート!Y45)</f>
        <v>就労移行支援（養成施設）</v>
      </c>
      <c r="H16" s="151" t="str">
        <f>IF(基本情報入力シート!Z45="","",基本情報入力シート!Z45)</f>
        <v>44</v>
      </c>
      <c r="I16" s="409">
        <v>27500</v>
      </c>
      <c r="J16" s="410"/>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
      </c>
      <c r="E17" s="74" t="str">
        <f>IF(基本情報入力シート!W46="","",基本情報入力シート!W46)</f>
        <v/>
      </c>
      <c r="F17" s="74" t="str">
        <f>IF(基本情報入力シート!X46="","",基本情報入力シート!X46)</f>
        <v/>
      </c>
      <c r="G17" s="74" t="str">
        <f>IF(基本情報入力シート!Y46="","",基本情報入力シート!Y46)</f>
        <v/>
      </c>
      <c r="H17" s="151" t="str">
        <f>IF(基本情報入力シート!Z46="","",基本情報入力シート!Z46)</f>
        <v/>
      </c>
      <c r="I17" s="409"/>
      <c r="J17" s="410"/>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
      </c>
      <c r="E18" s="74" t="str">
        <f>IF(基本情報入力シート!W47="","",基本情報入力シート!W47)</f>
        <v/>
      </c>
      <c r="F18" s="74" t="str">
        <f>IF(基本情報入力シート!X47="","",基本情報入力シート!X47)</f>
        <v/>
      </c>
      <c r="G18" s="75" t="str">
        <f>IF(基本情報入力シート!Y47="","",基本情報入力シート!Y47)</f>
        <v/>
      </c>
      <c r="H18" s="151" t="str">
        <f>IF(基本情報入力シート!Z47="","",基本情報入力シート!Z47)</f>
        <v/>
      </c>
      <c r="I18" s="409"/>
      <c r="J18" s="410"/>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
      </c>
      <c r="E19" s="74" t="str">
        <f>IF(基本情報入力シート!W48="","",基本情報入力シート!W48)</f>
        <v/>
      </c>
      <c r="F19" s="74" t="str">
        <f>IF(基本情報入力シート!X48="","",基本情報入力シート!X48)</f>
        <v/>
      </c>
      <c r="G19" s="74" t="str">
        <f>IF(基本情報入力シート!Y48="","",基本情報入力シート!Y48)</f>
        <v/>
      </c>
      <c r="H19" s="151" t="str">
        <f>IF(基本情報入力シート!Z48="","",基本情報入力シート!Z48)</f>
        <v/>
      </c>
      <c r="I19" s="409"/>
      <c r="J19" s="410"/>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
      </c>
      <c r="E20" s="74" t="str">
        <f>IF(基本情報入力シート!W49="","",基本情報入力シート!W49)</f>
        <v/>
      </c>
      <c r="F20" s="74" t="str">
        <f>IF(基本情報入力シート!X49="","",基本情報入力シート!X49)</f>
        <v/>
      </c>
      <c r="G20" s="75" t="str">
        <f>IF(基本情報入力シート!Y49="","",基本情報入力シート!Y49)</f>
        <v/>
      </c>
      <c r="H20" s="151" t="str">
        <f>IF(基本情報入力シート!Z49="","",基本情報入力シート!Z49)</f>
        <v/>
      </c>
      <c r="I20" s="409"/>
      <c r="J20" s="410"/>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
      </c>
      <c r="E21" s="74" t="str">
        <f>IF(基本情報入力シート!W50="","",基本情報入力シート!W50)</f>
        <v/>
      </c>
      <c r="F21" s="74" t="str">
        <f>IF(基本情報入力シート!X50="","",基本情報入力シート!X50)</f>
        <v/>
      </c>
      <c r="G21" s="74" t="str">
        <f>IF(基本情報入力シート!Y50="","",基本情報入力シート!Y50)</f>
        <v/>
      </c>
      <c r="H21" s="151" t="str">
        <f>IF(基本情報入力シート!Z50="","",基本情報入力シート!Z50)</f>
        <v/>
      </c>
      <c r="I21" s="409"/>
      <c r="J21" s="410"/>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
      </c>
      <c r="E22" s="74" t="str">
        <f>IF(基本情報入力シート!W51="","",基本情報入力シート!W51)</f>
        <v/>
      </c>
      <c r="F22" s="74" t="str">
        <f>IF(基本情報入力シート!X51="","",基本情報入力シート!X51)</f>
        <v/>
      </c>
      <c r="G22" s="75" t="str">
        <f>IF(基本情報入力シート!Y51="","",基本情報入力シート!Y51)</f>
        <v/>
      </c>
      <c r="H22" s="151" t="str">
        <f>IF(基本情報入力シート!Z51="","",基本情報入力シート!Z51)</f>
        <v/>
      </c>
      <c r="I22" s="409"/>
      <c r="J22" s="410"/>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
      </c>
      <c r="E23" s="74" t="str">
        <f>IF(基本情報入力シート!W52="","",基本情報入力シート!W52)</f>
        <v/>
      </c>
      <c r="F23" s="74" t="str">
        <f>IF(基本情報入力シート!X52="","",基本情報入力シート!X52)</f>
        <v/>
      </c>
      <c r="G23" s="74" t="str">
        <f>IF(基本情報入力シート!Y52="","",基本情報入力シート!Y52)</f>
        <v/>
      </c>
      <c r="H23" s="151" t="str">
        <f>IF(基本情報入力シート!Z52="","",基本情報入力シート!Z52)</f>
        <v/>
      </c>
      <c r="I23" s="409"/>
      <c r="J23" s="410"/>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
      </c>
      <c r="E24" s="74" t="str">
        <f>IF(基本情報入力シート!W53="","",基本情報入力シート!W53)</f>
        <v/>
      </c>
      <c r="F24" s="74" t="str">
        <f>IF(基本情報入力シート!X53="","",基本情報入力シート!X53)</f>
        <v/>
      </c>
      <c r="G24" s="75" t="str">
        <f>IF(基本情報入力シート!Y53="","",基本情報入力シート!Y53)</f>
        <v/>
      </c>
      <c r="H24" s="151" t="str">
        <f>IF(基本情報入力シート!Z53="","",基本情報入力シート!Z53)</f>
        <v/>
      </c>
      <c r="I24" s="409"/>
      <c r="J24" s="410"/>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
      </c>
      <c r="E25" s="74" t="str">
        <f>IF(基本情報入力シート!W54="","",基本情報入力シート!W54)</f>
        <v/>
      </c>
      <c r="F25" s="74" t="str">
        <f>IF(基本情報入力シート!X54="","",基本情報入力シート!X54)</f>
        <v/>
      </c>
      <c r="G25" s="74" t="str">
        <f>IF(基本情報入力シート!Y54="","",基本情報入力シート!Y54)</f>
        <v/>
      </c>
      <c r="H25" s="151" t="str">
        <f>IF(基本情報入力シート!Z54="","",基本情報入力シート!Z54)</f>
        <v/>
      </c>
      <c r="I25" s="409"/>
      <c r="J25" s="410"/>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
      </c>
      <c r="E26" s="74" t="str">
        <f>IF(基本情報入力シート!W55="","",基本情報入力シート!W55)</f>
        <v/>
      </c>
      <c r="F26" s="74" t="str">
        <f>IF(基本情報入力シート!X55="","",基本情報入力シート!X55)</f>
        <v/>
      </c>
      <c r="G26" s="75" t="str">
        <f>IF(基本情報入力シート!Y55="","",基本情報入力シート!Y55)</f>
        <v/>
      </c>
      <c r="H26" s="151" t="str">
        <f>IF(基本情報入力シート!Z55="","",基本情報入力シート!Z55)</f>
        <v/>
      </c>
      <c r="I26" s="409"/>
      <c r="J26" s="410"/>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
      </c>
      <c r="E27" s="74" t="str">
        <f>IF(基本情報入力シート!W56="","",基本情報入力シート!W56)</f>
        <v/>
      </c>
      <c r="F27" s="74" t="str">
        <f>IF(基本情報入力シート!X56="","",基本情報入力シート!X56)</f>
        <v/>
      </c>
      <c r="G27" s="74" t="str">
        <f>IF(基本情報入力シート!Y56="","",基本情報入力シート!Y56)</f>
        <v/>
      </c>
      <c r="H27" s="151" t="str">
        <f>IF(基本情報入力シート!Z56="","",基本情報入力シート!Z56)</f>
        <v/>
      </c>
      <c r="I27" s="409"/>
      <c r="J27" s="410"/>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
      </c>
      <c r="E28" s="74" t="str">
        <f>IF(基本情報入力シート!W57="","",基本情報入力シート!W57)</f>
        <v/>
      </c>
      <c r="F28" s="74" t="str">
        <f>IF(基本情報入力シート!X57="","",基本情報入力シート!X57)</f>
        <v/>
      </c>
      <c r="G28" s="75" t="str">
        <f>IF(基本情報入力シート!Y57="","",基本情報入力シート!Y57)</f>
        <v/>
      </c>
      <c r="H28" s="151" t="str">
        <f>IF(基本情報入力シート!Z57="","",基本情報入力シート!Z57)</f>
        <v/>
      </c>
      <c r="I28" s="409"/>
      <c r="J28" s="410"/>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
      </c>
      <c r="E29" s="74" t="str">
        <f>IF(基本情報入力シート!W58="","",基本情報入力シート!W58)</f>
        <v/>
      </c>
      <c r="F29" s="74" t="str">
        <f>IF(基本情報入力シート!X58="","",基本情報入力シート!X58)</f>
        <v/>
      </c>
      <c r="G29" s="74" t="str">
        <f>IF(基本情報入力シート!Y58="","",基本情報入力シート!Y58)</f>
        <v/>
      </c>
      <c r="H29" s="151" t="str">
        <f>IF(基本情報入力シート!Z58="","",基本情報入力シート!Z58)</f>
        <v/>
      </c>
      <c r="I29" s="409"/>
      <c r="J29" s="410"/>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
      </c>
      <c r="E30" s="74" t="str">
        <f>IF(基本情報入力シート!W59="","",基本情報入力シート!W59)</f>
        <v/>
      </c>
      <c r="F30" s="74" t="str">
        <f>IF(基本情報入力シート!X59="","",基本情報入力シート!X59)</f>
        <v/>
      </c>
      <c r="G30" s="75" t="str">
        <f>IF(基本情報入力シート!Y59="","",基本情報入力シート!Y59)</f>
        <v/>
      </c>
      <c r="H30" s="151" t="str">
        <f>IF(基本情報入力シート!Z59="","",基本情報入力シート!Z59)</f>
        <v/>
      </c>
      <c r="I30" s="409"/>
      <c r="J30" s="410"/>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
      </c>
      <c r="E31" s="74" t="str">
        <f>IF(基本情報入力シート!W60="","",基本情報入力シート!W60)</f>
        <v/>
      </c>
      <c r="F31" s="74" t="str">
        <f>IF(基本情報入力シート!X60="","",基本情報入力シート!X60)</f>
        <v/>
      </c>
      <c r="G31" s="74" t="str">
        <f>IF(基本情報入力シート!Y60="","",基本情報入力シート!Y60)</f>
        <v/>
      </c>
      <c r="H31" s="151" t="str">
        <f>IF(基本情報入力シート!Z60="","",基本情報入力シート!Z60)</f>
        <v/>
      </c>
      <c r="I31" s="409"/>
      <c r="J31" s="410"/>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
      </c>
      <c r="E32" s="74" t="str">
        <f>IF(基本情報入力シート!W61="","",基本情報入力シート!W61)</f>
        <v/>
      </c>
      <c r="F32" s="74" t="str">
        <f>IF(基本情報入力シート!X61="","",基本情報入力シート!X61)</f>
        <v/>
      </c>
      <c r="G32" s="75" t="str">
        <f>IF(基本情報入力シート!Y61="","",基本情報入力シート!Y61)</f>
        <v/>
      </c>
      <c r="H32" s="151" t="str">
        <f>IF(基本情報入力シート!Z61="","",基本情報入力シート!Z61)</f>
        <v/>
      </c>
      <c r="I32" s="409"/>
      <c r="J32" s="410"/>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
      </c>
      <c r="E33" s="74" t="str">
        <f>IF(基本情報入力シート!W62="","",基本情報入力シート!W62)</f>
        <v/>
      </c>
      <c r="F33" s="74" t="str">
        <f>IF(基本情報入力シート!X62="","",基本情報入力シート!X62)</f>
        <v/>
      </c>
      <c r="G33" s="74" t="str">
        <f>IF(基本情報入力シート!Y62="","",基本情報入力シート!Y62)</f>
        <v/>
      </c>
      <c r="H33" s="151" t="str">
        <f>IF(基本情報入力シート!Z62="","",基本情報入力シート!Z62)</f>
        <v/>
      </c>
      <c r="I33" s="409"/>
      <c r="J33" s="410"/>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
      </c>
      <c r="E34" s="74" t="str">
        <f>IF(基本情報入力シート!W63="","",基本情報入力シート!W63)</f>
        <v/>
      </c>
      <c r="F34" s="74" t="str">
        <f>IF(基本情報入力シート!X63="","",基本情報入力シート!X63)</f>
        <v/>
      </c>
      <c r="G34" s="75" t="str">
        <f>IF(基本情報入力シート!Y63="","",基本情報入力シート!Y63)</f>
        <v/>
      </c>
      <c r="H34" s="151" t="str">
        <f>IF(基本情報入力シート!Z63="","",基本情報入力シート!Z63)</f>
        <v/>
      </c>
      <c r="I34" s="409"/>
      <c r="J34" s="410"/>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
      </c>
      <c r="E35" s="74" t="str">
        <f>IF(基本情報入力シート!W64="","",基本情報入力シート!W64)</f>
        <v/>
      </c>
      <c r="F35" s="74" t="str">
        <f>IF(基本情報入力シート!X64="","",基本情報入力シート!X64)</f>
        <v/>
      </c>
      <c r="G35" s="74" t="str">
        <f>IF(基本情報入力シート!Y64="","",基本情報入力シート!Y64)</f>
        <v/>
      </c>
      <c r="H35" s="151" t="str">
        <f>IF(基本情報入力シート!Z64="","",基本情報入力シート!Z64)</f>
        <v/>
      </c>
      <c r="I35" s="409"/>
      <c r="J35" s="410"/>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
      </c>
      <c r="E36" s="74" t="str">
        <f>IF(基本情報入力シート!W65="","",基本情報入力シート!W65)</f>
        <v/>
      </c>
      <c r="F36" s="74" t="str">
        <f>IF(基本情報入力シート!X65="","",基本情報入力シート!X65)</f>
        <v/>
      </c>
      <c r="G36" s="75" t="str">
        <f>IF(基本情報入力シート!Y65="","",基本情報入力シート!Y65)</f>
        <v/>
      </c>
      <c r="H36" s="151" t="str">
        <f>IF(基本情報入力シート!Z65="","",基本情報入力シート!Z65)</f>
        <v/>
      </c>
      <c r="I36" s="409"/>
      <c r="J36" s="410"/>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
      </c>
      <c r="E37" s="74" t="str">
        <f>IF(基本情報入力シート!W66="","",基本情報入力シート!W66)</f>
        <v/>
      </c>
      <c r="F37" s="74" t="str">
        <f>IF(基本情報入力シート!X66="","",基本情報入力シート!X66)</f>
        <v/>
      </c>
      <c r="G37" s="74" t="str">
        <f>IF(基本情報入力シート!Y66="","",基本情報入力シート!Y66)</f>
        <v/>
      </c>
      <c r="H37" s="151" t="str">
        <f>IF(基本情報入力シート!Z66="","",基本情報入力シート!Z66)</f>
        <v/>
      </c>
      <c r="I37" s="409"/>
      <c r="J37" s="410"/>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
      </c>
      <c r="E38" s="74" t="str">
        <f>IF(基本情報入力シート!W67="","",基本情報入力シート!W67)</f>
        <v/>
      </c>
      <c r="F38" s="74" t="str">
        <f>IF(基本情報入力シート!X67="","",基本情報入力シート!X67)</f>
        <v/>
      </c>
      <c r="G38" s="75" t="str">
        <f>IF(基本情報入力シート!Y67="","",基本情報入力シート!Y67)</f>
        <v/>
      </c>
      <c r="H38" s="151" t="str">
        <f>IF(基本情報入力シート!Z67="","",基本情報入力シート!Z67)</f>
        <v/>
      </c>
      <c r="I38" s="409"/>
      <c r="J38" s="410"/>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
      </c>
      <c r="E39" s="74" t="str">
        <f>IF(基本情報入力シート!W68="","",基本情報入力シート!W68)</f>
        <v/>
      </c>
      <c r="F39" s="74" t="str">
        <f>IF(基本情報入力シート!X68="","",基本情報入力シート!X68)</f>
        <v/>
      </c>
      <c r="G39" s="74" t="str">
        <f>IF(基本情報入力シート!Y68="","",基本情報入力シート!Y68)</f>
        <v/>
      </c>
      <c r="H39" s="151" t="str">
        <f>IF(基本情報入力シート!Z68="","",基本情報入力シート!Z68)</f>
        <v/>
      </c>
      <c r="I39" s="409"/>
      <c r="J39" s="410"/>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
      </c>
      <c r="E40" s="74" t="str">
        <f>IF(基本情報入力シート!W69="","",基本情報入力シート!W69)</f>
        <v/>
      </c>
      <c r="F40" s="74" t="str">
        <f>IF(基本情報入力シート!X69="","",基本情報入力シート!X69)</f>
        <v/>
      </c>
      <c r="G40" s="75" t="str">
        <f>IF(基本情報入力シート!Y69="","",基本情報入力シート!Y69)</f>
        <v/>
      </c>
      <c r="H40" s="151" t="str">
        <f>IF(基本情報入力シート!Z69="","",基本情報入力シート!Z69)</f>
        <v/>
      </c>
      <c r="I40" s="409"/>
      <c r="J40" s="410"/>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
      </c>
      <c r="E41" s="74" t="str">
        <f>IF(基本情報入力シート!W70="","",基本情報入力シート!W70)</f>
        <v/>
      </c>
      <c r="F41" s="74" t="str">
        <f>IF(基本情報入力シート!X70="","",基本情報入力シート!X70)</f>
        <v/>
      </c>
      <c r="G41" s="74" t="str">
        <f>IF(基本情報入力シート!Y70="","",基本情報入力シート!Y70)</f>
        <v/>
      </c>
      <c r="H41" s="151" t="str">
        <f>IF(基本情報入力シート!Z70="","",基本情報入力シート!Z70)</f>
        <v/>
      </c>
      <c r="I41" s="409"/>
      <c r="J41" s="410"/>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
      </c>
      <c r="E42" s="74" t="str">
        <f>IF(基本情報入力シート!W71="","",基本情報入力シート!W71)</f>
        <v/>
      </c>
      <c r="F42" s="74" t="str">
        <f>IF(基本情報入力シート!X71="","",基本情報入力シート!X71)</f>
        <v/>
      </c>
      <c r="G42" s="75" t="str">
        <f>IF(基本情報入力シート!Y71="","",基本情報入力シート!Y71)</f>
        <v/>
      </c>
      <c r="H42" s="151" t="str">
        <f>IF(基本情報入力シート!Z71="","",基本情報入力シート!Z71)</f>
        <v/>
      </c>
      <c r="I42" s="409"/>
      <c r="J42" s="410"/>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
      </c>
      <c r="E43" s="74" t="str">
        <f>IF(基本情報入力シート!W72="","",基本情報入力シート!W72)</f>
        <v/>
      </c>
      <c r="F43" s="74" t="str">
        <f>IF(基本情報入力シート!X72="","",基本情報入力シート!X72)</f>
        <v/>
      </c>
      <c r="G43" s="74" t="str">
        <f>IF(基本情報入力シート!Y72="","",基本情報入力シート!Y72)</f>
        <v/>
      </c>
      <c r="H43" s="151" t="str">
        <f>IF(基本情報入力シート!Z72="","",基本情報入力シート!Z72)</f>
        <v/>
      </c>
      <c r="I43" s="409"/>
      <c r="J43" s="410"/>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
      </c>
      <c r="E44" s="74" t="str">
        <f>IF(基本情報入力シート!W73="","",基本情報入力シート!W73)</f>
        <v/>
      </c>
      <c r="F44" s="74" t="str">
        <f>IF(基本情報入力シート!X73="","",基本情報入力シート!X73)</f>
        <v/>
      </c>
      <c r="G44" s="75" t="str">
        <f>IF(基本情報入力シート!Y73="","",基本情報入力シート!Y73)</f>
        <v/>
      </c>
      <c r="H44" s="151" t="str">
        <f>IF(基本情報入力シート!Z73="","",基本情報入力シート!Z73)</f>
        <v/>
      </c>
      <c r="I44" s="409"/>
      <c r="J44" s="410"/>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
      </c>
      <c r="E45" s="74" t="str">
        <f>IF(基本情報入力シート!W74="","",基本情報入力シート!W74)</f>
        <v/>
      </c>
      <c r="F45" s="74" t="str">
        <f>IF(基本情報入力シート!X74="","",基本情報入力シート!X74)</f>
        <v/>
      </c>
      <c r="G45" s="74" t="str">
        <f>IF(基本情報入力シート!Y74="","",基本情報入力シート!Y74)</f>
        <v/>
      </c>
      <c r="H45" s="151" t="str">
        <f>IF(基本情報入力シート!Z74="","",基本情報入力シート!Z74)</f>
        <v/>
      </c>
      <c r="I45" s="409"/>
      <c r="J45" s="410"/>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
      </c>
      <c r="E46" s="74" t="str">
        <f>IF(基本情報入力シート!W75="","",基本情報入力シート!W75)</f>
        <v/>
      </c>
      <c r="F46" s="74" t="str">
        <f>IF(基本情報入力シート!X75="","",基本情報入力シート!X75)</f>
        <v/>
      </c>
      <c r="G46" s="75" t="str">
        <f>IF(基本情報入力シート!Y75="","",基本情報入力シート!Y75)</f>
        <v/>
      </c>
      <c r="H46" s="151" t="str">
        <f>IF(基本情報入力シート!Z75="","",基本情報入力シート!Z75)</f>
        <v/>
      </c>
      <c r="I46" s="409"/>
      <c r="J46" s="410"/>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
      </c>
      <c r="E47" s="74" t="str">
        <f>IF(基本情報入力シート!W76="","",基本情報入力シート!W76)</f>
        <v/>
      </c>
      <c r="F47" s="74" t="str">
        <f>IF(基本情報入力シート!X76="","",基本情報入力シート!X76)</f>
        <v/>
      </c>
      <c r="G47" s="74" t="str">
        <f>IF(基本情報入力シート!Y76="","",基本情報入力シート!Y76)</f>
        <v/>
      </c>
      <c r="H47" s="151" t="str">
        <f>IF(基本情報入力シート!Z76="","",基本情報入力シート!Z76)</f>
        <v/>
      </c>
      <c r="I47" s="409"/>
      <c r="J47" s="410"/>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
      </c>
      <c r="E48" s="74" t="str">
        <f>IF(基本情報入力シート!W77="","",基本情報入力シート!W77)</f>
        <v/>
      </c>
      <c r="F48" s="74" t="str">
        <f>IF(基本情報入力シート!X77="","",基本情報入力シート!X77)</f>
        <v/>
      </c>
      <c r="G48" s="75" t="str">
        <f>IF(基本情報入力シート!Y77="","",基本情報入力シート!Y77)</f>
        <v/>
      </c>
      <c r="H48" s="151" t="str">
        <f>IF(基本情報入力シート!Z77="","",基本情報入力シート!Z77)</f>
        <v/>
      </c>
      <c r="I48" s="409"/>
      <c r="J48" s="410"/>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
      </c>
      <c r="E49" s="74" t="str">
        <f>IF(基本情報入力シート!W78="","",基本情報入力シート!W78)</f>
        <v/>
      </c>
      <c r="F49" s="74" t="str">
        <f>IF(基本情報入力シート!X78="","",基本情報入力シート!X78)</f>
        <v/>
      </c>
      <c r="G49" s="74" t="str">
        <f>IF(基本情報入力シート!Y78="","",基本情報入力シート!Y78)</f>
        <v/>
      </c>
      <c r="H49" s="151" t="str">
        <f>IF(基本情報入力シート!Z78="","",基本情報入力シート!Z78)</f>
        <v/>
      </c>
      <c r="I49" s="409"/>
      <c r="J49" s="410"/>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
      </c>
      <c r="E50" s="74" t="str">
        <f>IF(基本情報入力シート!W79="","",基本情報入力シート!W79)</f>
        <v/>
      </c>
      <c r="F50" s="74" t="str">
        <f>IF(基本情報入力シート!X79="","",基本情報入力シート!X79)</f>
        <v/>
      </c>
      <c r="G50" s="75" t="str">
        <f>IF(基本情報入力シート!Y79="","",基本情報入力シート!Y79)</f>
        <v/>
      </c>
      <c r="H50" s="151" t="str">
        <f>IF(基本情報入力シート!Z79="","",基本情報入力シート!Z79)</f>
        <v/>
      </c>
      <c r="I50" s="409"/>
      <c r="J50" s="410"/>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
      </c>
      <c r="E51" s="74" t="str">
        <f>IF(基本情報入力シート!W80="","",基本情報入力シート!W80)</f>
        <v/>
      </c>
      <c r="F51" s="74" t="str">
        <f>IF(基本情報入力シート!X80="","",基本情報入力シート!X80)</f>
        <v/>
      </c>
      <c r="G51" s="74" t="str">
        <f>IF(基本情報入力シート!Y80="","",基本情報入力シート!Y80)</f>
        <v/>
      </c>
      <c r="H51" s="151" t="str">
        <f>IF(基本情報入力シート!Z80="","",基本情報入力シート!Z80)</f>
        <v/>
      </c>
      <c r="I51" s="409"/>
      <c r="J51" s="410"/>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
      </c>
      <c r="E52" s="74" t="str">
        <f>IF(基本情報入力シート!W81="","",基本情報入力シート!W81)</f>
        <v/>
      </c>
      <c r="F52" s="74" t="str">
        <f>IF(基本情報入力シート!X81="","",基本情報入力シート!X81)</f>
        <v/>
      </c>
      <c r="G52" s="75" t="str">
        <f>IF(基本情報入力シート!Y81="","",基本情報入力シート!Y81)</f>
        <v/>
      </c>
      <c r="H52" s="151" t="str">
        <f>IF(基本情報入力シート!Z81="","",基本情報入力シート!Z81)</f>
        <v/>
      </c>
      <c r="I52" s="409"/>
      <c r="J52" s="410"/>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
      </c>
      <c r="E53" s="74" t="str">
        <f>IF(基本情報入力シート!W82="","",基本情報入力シート!W82)</f>
        <v/>
      </c>
      <c r="F53" s="74" t="str">
        <f>IF(基本情報入力シート!X82="","",基本情報入力シート!X82)</f>
        <v/>
      </c>
      <c r="G53" s="74" t="str">
        <f>IF(基本情報入力シート!Y82="","",基本情報入力シート!Y82)</f>
        <v/>
      </c>
      <c r="H53" s="151" t="str">
        <f>IF(基本情報入力シート!Z82="","",基本情報入力シート!Z82)</f>
        <v/>
      </c>
      <c r="I53" s="409"/>
      <c r="J53" s="410"/>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
      </c>
      <c r="E54" s="74" t="str">
        <f>IF(基本情報入力シート!W83="","",基本情報入力シート!W83)</f>
        <v/>
      </c>
      <c r="F54" s="74" t="str">
        <f>IF(基本情報入力シート!X83="","",基本情報入力シート!X83)</f>
        <v/>
      </c>
      <c r="G54" s="75" t="str">
        <f>IF(基本情報入力シート!Y83="","",基本情報入力シート!Y83)</f>
        <v/>
      </c>
      <c r="H54" s="151" t="str">
        <f>IF(基本情報入力シート!Z83="","",基本情報入力シート!Z83)</f>
        <v/>
      </c>
      <c r="I54" s="409"/>
      <c r="J54" s="410"/>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
      </c>
      <c r="E55" s="74" t="str">
        <f>IF(基本情報入力シート!W84="","",基本情報入力シート!W84)</f>
        <v/>
      </c>
      <c r="F55" s="74" t="str">
        <f>IF(基本情報入力シート!X84="","",基本情報入力シート!X84)</f>
        <v/>
      </c>
      <c r="G55" s="74" t="str">
        <f>IF(基本情報入力シート!Y84="","",基本情報入力シート!Y84)</f>
        <v/>
      </c>
      <c r="H55" s="151" t="str">
        <f>IF(基本情報入力シート!Z84="","",基本情報入力シート!Z84)</f>
        <v/>
      </c>
      <c r="I55" s="409"/>
      <c r="J55" s="410"/>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
      </c>
      <c r="E56" s="74" t="str">
        <f>IF(基本情報入力シート!W85="","",基本情報入力シート!W85)</f>
        <v/>
      </c>
      <c r="F56" s="74" t="str">
        <f>IF(基本情報入力シート!X85="","",基本情報入力シート!X85)</f>
        <v/>
      </c>
      <c r="G56" s="75" t="str">
        <f>IF(基本情報入力シート!Y85="","",基本情報入力シート!Y85)</f>
        <v/>
      </c>
      <c r="H56" s="151" t="str">
        <f>IF(基本情報入力シート!Z85="","",基本情報入力シート!Z85)</f>
        <v/>
      </c>
      <c r="I56" s="409"/>
      <c r="J56" s="410"/>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
      </c>
      <c r="E57" s="74" t="str">
        <f>IF(基本情報入力シート!W86="","",基本情報入力シート!W86)</f>
        <v/>
      </c>
      <c r="F57" s="74" t="str">
        <f>IF(基本情報入力シート!X86="","",基本情報入力シート!X86)</f>
        <v/>
      </c>
      <c r="G57" s="74" t="str">
        <f>IF(基本情報入力シート!Y86="","",基本情報入力シート!Y86)</f>
        <v/>
      </c>
      <c r="H57" s="151" t="str">
        <f>IF(基本情報入力シート!Z86="","",基本情報入力シート!Z86)</f>
        <v/>
      </c>
      <c r="I57" s="409"/>
      <c r="J57" s="410"/>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
      </c>
      <c r="E58" s="74" t="str">
        <f>IF(基本情報入力シート!W87="","",基本情報入力シート!W87)</f>
        <v/>
      </c>
      <c r="F58" s="74" t="str">
        <f>IF(基本情報入力シート!X87="","",基本情報入力シート!X87)</f>
        <v/>
      </c>
      <c r="G58" s="75" t="str">
        <f>IF(基本情報入力シート!Y87="","",基本情報入力シート!Y87)</f>
        <v/>
      </c>
      <c r="H58" s="151" t="str">
        <f>IF(基本情報入力シート!Z87="","",基本情報入力シート!Z87)</f>
        <v/>
      </c>
      <c r="I58" s="409"/>
      <c r="J58" s="410"/>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
      </c>
      <c r="E59" s="74" t="str">
        <f>IF(基本情報入力シート!W88="","",基本情報入力シート!W88)</f>
        <v/>
      </c>
      <c r="F59" s="74" t="str">
        <f>IF(基本情報入力シート!X88="","",基本情報入力シート!X88)</f>
        <v/>
      </c>
      <c r="G59" s="74" t="str">
        <f>IF(基本情報入力シート!Y88="","",基本情報入力シート!Y88)</f>
        <v/>
      </c>
      <c r="H59" s="151" t="str">
        <f>IF(基本情報入力シート!Z88="","",基本情報入力シート!Z88)</f>
        <v/>
      </c>
      <c r="I59" s="409"/>
      <c r="J59" s="410"/>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
      </c>
      <c r="E60" s="74" t="str">
        <f>IF(基本情報入力シート!W89="","",基本情報入力シート!W89)</f>
        <v/>
      </c>
      <c r="F60" s="74" t="str">
        <f>IF(基本情報入力シート!X89="","",基本情報入力シート!X89)</f>
        <v/>
      </c>
      <c r="G60" s="75" t="str">
        <f>IF(基本情報入力シート!Y89="","",基本情報入力シート!Y89)</f>
        <v/>
      </c>
      <c r="H60" s="151" t="str">
        <f>IF(基本情報入力シート!Z89="","",基本情報入力シート!Z89)</f>
        <v/>
      </c>
      <c r="I60" s="409"/>
      <c r="J60" s="410"/>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
      </c>
      <c r="E61" s="74" t="str">
        <f>IF(基本情報入力シート!W90="","",基本情報入力シート!W90)</f>
        <v/>
      </c>
      <c r="F61" s="74" t="str">
        <f>IF(基本情報入力シート!X90="","",基本情報入力シート!X90)</f>
        <v/>
      </c>
      <c r="G61" s="74" t="str">
        <f>IF(基本情報入力シート!Y90="","",基本情報入力シート!Y90)</f>
        <v/>
      </c>
      <c r="H61" s="151" t="str">
        <f>IF(基本情報入力シート!Z90="","",基本情報入力シート!Z90)</f>
        <v/>
      </c>
      <c r="I61" s="409"/>
      <c r="J61" s="410"/>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
      </c>
      <c r="E62" s="74" t="str">
        <f>IF(基本情報入力シート!W91="","",基本情報入力シート!W91)</f>
        <v/>
      </c>
      <c r="F62" s="74" t="str">
        <f>IF(基本情報入力シート!X91="","",基本情報入力シート!X91)</f>
        <v/>
      </c>
      <c r="G62" s="75" t="str">
        <f>IF(基本情報入力シート!Y91="","",基本情報入力シート!Y91)</f>
        <v/>
      </c>
      <c r="H62" s="151" t="str">
        <f>IF(基本情報入力シート!Z91="","",基本情報入力シート!Z91)</f>
        <v/>
      </c>
      <c r="I62" s="409"/>
      <c r="J62" s="410"/>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
      </c>
      <c r="E63" s="74" t="str">
        <f>IF(基本情報入力シート!W92="","",基本情報入力シート!W92)</f>
        <v/>
      </c>
      <c r="F63" s="74" t="str">
        <f>IF(基本情報入力シート!X92="","",基本情報入力シート!X92)</f>
        <v/>
      </c>
      <c r="G63" s="74" t="str">
        <f>IF(基本情報入力シート!Y92="","",基本情報入力シート!Y92)</f>
        <v/>
      </c>
      <c r="H63" s="151" t="str">
        <f>IF(基本情報入力シート!Z92="","",基本情報入力シート!Z92)</f>
        <v/>
      </c>
      <c r="I63" s="409"/>
      <c r="J63" s="410"/>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
      </c>
      <c r="E64" s="74" t="str">
        <f>IF(基本情報入力シート!W93="","",基本情報入力シート!W93)</f>
        <v/>
      </c>
      <c r="F64" s="74" t="str">
        <f>IF(基本情報入力シート!X93="","",基本情報入力シート!X93)</f>
        <v/>
      </c>
      <c r="G64" s="75" t="str">
        <f>IF(基本情報入力シート!Y93="","",基本情報入力シート!Y93)</f>
        <v/>
      </c>
      <c r="H64" s="151" t="str">
        <f>IF(基本情報入力シート!Z93="","",基本情報入力シート!Z93)</f>
        <v/>
      </c>
      <c r="I64" s="409"/>
      <c r="J64" s="410"/>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
      </c>
      <c r="E65" s="74" t="str">
        <f>IF(基本情報入力シート!W94="","",基本情報入力シート!W94)</f>
        <v/>
      </c>
      <c r="F65" s="74" t="str">
        <f>IF(基本情報入力シート!X94="","",基本情報入力シート!X94)</f>
        <v/>
      </c>
      <c r="G65" s="74" t="str">
        <f>IF(基本情報入力シート!Y94="","",基本情報入力シート!Y94)</f>
        <v/>
      </c>
      <c r="H65" s="151" t="str">
        <f>IF(基本情報入力シート!Z94="","",基本情報入力シート!Z94)</f>
        <v/>
      </c>
      <c r="I65" s="409"/>
      <c r="J65" s="410"/>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
      </c>
      <c r="E66" s="74" t="str">
        <f>IF(基本情報入力シート!W95="","",基本情報入力シート!W95)</f>
        <v/>
      </c>
      <c r="F66" s="74" t="str">
        <f>IF(基本情報入力シート!X95="","",基本情報入力シート!X95)</f>
        <v/>
      </c>
      <c r="G66" s="75" t="str">
        <f>IF(基本情報入力シート!Y95="","",基本情報入力シート!Y95)</f>
        <v/>
      </c>
      <c r="H66" s="151" t="str">
        <f>IF(基本情報入力シート!Z95="","",基本情報入力シート!Z95)</f>
        <v/>
      </c>
      <c r="I66" s="409"/>
      <c r="J66" s="410"/>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
      </c>
      <c r="E67" s="74" t="str">
        <f>IF(基本情報入力シート!W96="","",基本情報入力シート!W96)</f>
        <v/>
      </c>
      <c r="F67" s="74" t="str">
        <f>IF(基本情報入力シート!X96="","",基本情報入力シート!X96)</f>
        <v/>
      </c>
      <c r="G67" s="74" t="str">
        <f>IF(基本情報入力シート!Y96="","",基本情報入力シート!Y96)</f>
        <v/>
      </c>
      <c r="H67" s="151" t="str">
        <f>IF(基本情報入力シート!Z96="","",基本情報入力シート!Z96)</f>
        <v/>
      </c>
      <c r="I67" s="409"/>
      <c r="J67" s="410"/>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
      </c>
      <c r="E68" s="74" t="str">
        <f>IF(基本情報入力シート!W97="","",基本情報入力シート!W97)</f>
        <v/>
      </c>
      <c r="F68" s="74" t="str">
        <f>IF(基本情報入力シート!X97="","",基本情報入力シート!X97)</f>
        <v/>
      </c>
      <c r="G68" s="75" t="str">
        <f>IF(基本情報入力シート!Y97="","",基本情報入力シート!Y97)</f>
        <v/>
      </c>
      <c r="H68" s="151" t="str">
        <f>IF(基本情報入力シート!Z97="","",基本情報入力シート!Z97)</f>
        <v/>
      </c>
      <c r="I68" s="409"/>
      <c r="J68" s="410"/>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
      </c>
      <c r="E69" s="74" t="str">
        <f>IF(基本情報入力シート!W98="","",基本情報入力シート!W98)</f>
        <v/>
      </c>
      <c r="F69" s="74" t="str">
        <f>IF(基本情報入力シート!X98="","",基本情報入力シート!X98)</f>
        <v/>
      </c>
      <c r="G69" s="74" t="str">
        <f>IF(基本情報入力シート!Y98="","",基本情報入力シート!Y98)</f>
        <v/>
      </c>
      <c r="H69" s="151" t="str">
        <f>IF(基本情報入力シート!Z98="","",基本情報入力シート!Z98)</f>
        <v/>
      </c>
      <c r="I69" s="409"/>
      <c r="J69" s="410"/>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
      </c>
      <c r="E70" s="74" t="str">
        <f>IF(基本情報入力シート!W99="","",基本情報入力シート!W99)</f>
        <v/>
      </c>
      <c r="F70" s="74" t="str">
        <f>IF(基本情報入力シート!X99="","",基本情報入力シート!X99)</f>
        <v/>
      </c>
      <c r="G70" s="75" t="str">
        <f>IF(基本情報入力シート!Y99="","",基本情報入力シート!Y99)</f>
        <v/>
      </c>
      <c r="H70" s="151" t="str">
        <f>IF(基本情報入力シート!Z99="","",基本情報入力シート!Z99)</f>
        <v/>
      </c>
      <c r="I70" s="409"/>
      <c r="J70" s="410"/>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
      </c>
      <c r="E71" s="74" t="str">
        <f>IF(基本情報入力シート!W100="","",基本情報入力シート!W100)</f>
        <v/>
      </c>
      <c r="F71" s="74" t="str">
        <f>IF(基本情報入力シート!X100="","",基本情報入力シート!X100)</f>
        <v/>
      </c>
      <c r="G71" s="74" t="str">
        <f>IF(基本情報入力シート!Y100="","",基本情報入力シート!Y100)</f>
        <v/>
      </c>
      <c r="H71" s="151" t="str">
        <f>IF(基本情報入力シート!Z100="","",基本情報入力シート!Z100)</f>
        <v/>
      </c>
      <c r="I71" s="409"/>
      <c r="J71" s="410"/>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
      </c>
      <c r="E72" s="74" t="str">
        <f>IF(基本情報入力シート!W101="","",基本情報入力シート!W101)</f>
        <v/>
      </c>
      <c r="F72" s="74" t="str">
        <f>IF(基本情報入力シート!X101="","",基本情報入力シート!X101)</f>
        <v/>
      </c>
      <c r="G72" s="75" t="str">
        <f>IF(基本情報入力シート!Y101="","",基本情報入力シート!Y101)</f>
        <v/>
      </c>
      <c r="H72" s="151" t="str">
        <f>IF(基本情報入力シート!Z101="","",基本情報入力シート!Z101)</f>
        <v/>
      </c>
      <c r="I72" s="409"/>
      <c r="J72" s="410"/>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
      </c>
      <c r="E73" s="74" t="str">
        <f>IF(基本情報入力シート!W102="","",基本情報入力シート!W102)</f>
        <v/>
      </c>
      <c r="F73" s="74" t="str">
        <f>IF(基本情報入力シート!X102="","",基本情報入力シート!X102)</f>
        <v/>
      </c>
      <c r="G73" s="74" t="str">
        <f>IF(基本情報入力シート!Y102="","",基本情報入力シート!Y102)</f>
        <v/>
      </c>
      <c r="H73" s="151" t="str">
        <f>IF(基本情報入力シート!Z102="","",基本情報入力シート!Z102)</f>
        <v/>
      </c>
      <c r="I73" s="409"/>
      <c r="J73" s="410"/>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
      </c>
      <c r="E74" s="74" t="str">
        <f>IF(基本情報入力シート!W103="","",基本情報入力シート!W103)</f>
        <v/>
      </c>
      <c r="F74" s="74" t="str">
        <f>IF(基本情報入力シート!X103="","",基本情報入力シート!X103)</f>
        <v/>
      </c>
      <c r="G74" s="75" t="str">
        <f>IF(基本情報入力シート!Y103="","",基本情報入力シート!Y103)</f>
        <v/>
      </c>
      <c r="H74" s="151" t="str">
        <f>IF(基本情報入力シート!Z103="","",基本情報入力シート!Z103)</f>
        <v/>
      </c>
      <c r="I74" s="409"/>
      <c r="J74" s="410"/>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
      </c>
      <c r="E75" s="74" t="str">
        <f>IF(基本情報入力シート!W104="","",基本情報入力シート!W104)</f>
        <v/>
      </c>
      <c r="F75" s="74" t="str">
        <f>IF(基本情報入力シート!X104="","",基本情報入力シート!X104)</f>
        <v/>
      </c>
      <c r="G75" s="74" t="str">
        <f>IF(基本情報入力シート!Y104="","",基本情報入力シート!Y104)</f>
        <v/>
      </c>
      <c r="H75" s="151" t="str">
        <f>IF(基本情報入力シート!Z104="","",基本情報入力シート!Z104)</f>
        <v/>
      </c>
      <c r="I75" s="409"/>
      <c r="J75" s="410"/>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
      </c>
      <c r="E76" s="74" t="str">
        <f>IF(基本情報入力シート!W105="","",基本情報入力シート!W105)</f>
        <v/>
      </c>
      <c r="F76" s="74" t="str">
        <f>IF(基本情報入力シート!X105="","",基本情報入力シート!X105)</f>
        <v/>
      </c>
      <c r="G76" s="75" t="str">
        <f>IF(基本情報入力シート!Y105="","",基本情報入力シート!Y105)</f>
        <v/>
      </c>
      <c r="H76" s="151" t="str">
        <f>IF(基本情報入力シート!Z105="","",基本情報入力シート!Z105)</f>
        <v/>
      </c>
      <c r="I76" s="409"/>
      <c r="J76" s="410"/>
    </row>
    <row r="77" spans="1:10" ht="36.75" customHeight="1">
      <c r="A77" s="72">
        <f t="shared" ref="A77:A110" si="1">A76+1</f>
        <v>67</v>
      </c>
      <c r="B77" s="73" t="str">
        <f>IF(基本情報入力シート!C106="","",基本情報入力シート!C106)</f>
        <v/>
      </c>
      <c r="C77" s="74" t="str">
        <f>IF(基本情報入力シート!M106="","",基本情報入力シート!M106)</f>
        <v/>
      </c>
      <c r="D77" s="74" t="str">
        <f>IF(基本情報入力シート!R106="","",基本情報入力シート!R106)</f>
        <v/>
      </c>
      <c r="E77" s="74" t="str">
        <f>IF(基本情報入力シート!W106="","",基本情報入力シート!W106)</f>
        <v/>
      </c>
      <c r="F77" s="74" t="str">
        <f>IF(基本情報入力シート!X106="","",基本情報入力シート!X106)</f>
        <v/>
      </c>
      <c r="G77" s="74" t="str">
        <f>IF(基本情報入力シート!Y106="","",基本情報入力シート!Y106)</f>
        <v/>
      </c>
      <c r="H77" s="151" t="str">
        <f>IF(基本情報入力シート!Z106="","",基本情報入力シート!Z106)</f>
        <v/>
      </c>
      <c r="I77" s="409"/>
      <c r="J77" s="410"/>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
      </c>
      <c r="E78" s="74" t="str">
        <f>IF(基本情報入力シート!W107="","",基本情報入力シート!W107)</f>
        <v/>
      </c>
      <c r="F78" s="74" t="str">
        <f>IF(基本情報入力シート!X107="","",基本情報入力シート!X107)</f>
        <v/>
      </c>
      <c r="G78" s="75" t="str">
        <f>IF(基本情報入力シート!Y107="","",基本情報入力シート!Y107)</f>
        <v/>
      </c>
      <c r="H78" s="151" t="str">
        <f>IF(基本情報入力シート!Z107="","",基本情報入力シート!Z107)</f>
        <v/>
      </c>
      <c r="I78" s="409"/>
      <c r="J78" s="410"/>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
      </c>
      <c r="E79" s="74" t="str">
        <f>IF(基本情報入力シート!W108="","",基本情報入力シート!W108)</f>
        <v/>
      </c>
      <c r="F79" s="74" t="str">
        <f>IF(基本情報入力シート!X108="","",基本情報入力シート!X108)</f>
        <v/>
      </c>
      <c r="G79" s="74" t="str">
        <f>IF(基本情報入力シート!Y108="","",基本情報入力シート!Y108)</f>
        <v/>
      </c>
      <c r="H79" s="151" t="str">
        <f>IF(基本情報入力シート!Z108="","",基本情報入力シート!Z108)</f>
        <v/>
      </c>
      <c r="I79" s="409"/>
      <c r="J79" s="410"/>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
      </c>
      <c r="E80" s="74" t="str">
        <f>IF(基本情報入力シート!W109="","",基本情報入力シート!W109)</f>
        <v/>
      </c>
      <c r="F80" s="74" t="str">
        <f>IF(基本情報入力シート!X109="","",基本情報入力シート!X109)</f>
        <v/>
      </c>
      <c r="G80" s="75" t="str">
        <f>IF(基本情報入力シート!Y109="","",基本情報入力シート!Y109)</f>
        <v/>
      </c>
      <c r="H80" s="151" t="str">
        <f>IF(基本情報入力シート!Z109="","",基本情報入力シート!Z109)</f>
        <v/>
      </c>
      <c r="I80" s="409"/>
      <c r="J80" s="410"/>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
      </c>
      <c r="E81" s="74" t="str">
        <f>IF(基本情報入力シート!W110="","",基本情報入力シート!W110)</f>
        <v/>
      </c>
      <c r="F81" s="74" t="str">
        <f>IF(基本情報入力シート!X110="","",基本情報入力シート!X110)</f>
        <v/>
      </c>
      <c r="G81" s="74" t="str">
        <f>IF(基本情報入力シート!Y110="","",基本情報入力シート!Y110)</f>
        <v/>
      </c>
      <c r="H81" s="151" t="str">
        <f>IF(基本情報入力シート!Z110="","",基本情報入力シート!Z110)</f>
        <v/>
      </c>
      <c r="I81" s="409"/>
      <c r="J81" s="410"/>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
      </c>
      <c r="E82" s="74" t="str">
        <f>IF(基本情報入力シート!W111="","",基本情報入力シート!W111)</f>
        <v/>
      </c>
      <c r="F82" s="74" t="str">
        <f>IF(基本情報入力シート!X111="","",基本情報入力シート!X111)</f>
        <v/>
      </c>
      <c r="G82" s="75" t="str">
        <f>IF(基本情報入力シート!Y111="","",基本情報入力シート!Y111)</f>
        <v/>
      </c>
      <c r="H82" s="151" t="str">
        <f>IF(基本情報入力シート!Z111="","",基本情報入力シート!Z111)</f>
        <v/>
      </c>
      <c r="I82" s="409"/>
      <c r="J82" s="410"/>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
      </c>
      <c r="E83" s="74" t="str">
        <f>IF(基本情報入力シート!W112="","",基本情報入力シート!W112)</f>
        <v/>
      </c>
      <c r="F83" s="74" t="str">
        <f>IF(基本情報入力シート!X112="","",基本情報入力シート!X112)</f>
        <v/>
      </c>
      <c r="G83" s="74" t="str">
        <f>IF(基本情報入力シート!Y112="","",基本情報入力シート!Y112)</f>
        <v/>
      </c>
      <c r="H83" s="151" t="str">
        <f>IF(基本情報入力シート!Z112="","",基本情報入力シート!Z112)</f>
        <v/>
      </c>
      <c r="I83" s="409"/>
      <c r="J83" s="410"/>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
      </c>
      <c r="E84" s="74" t="str">
        <f>IF(基本情報入力シート!W113="","",基本情報入力シート!W113)</f>
        <v/>
      </c>
      <c r="F84" s="74" t="str">
        <f>IF(基本情報入力シート!X113="","",基本情報入力シート!X113)</f>
        <v/>
      </c>
      <c r="G84" s="75" t="str">
        <f>IF(基本情報入力シート!Y113="","",基本情報入力シート!Y113)</f>
        <v/>
      </c>
      <c r="H84" s="151" t="str">
        <f>IF(基本情報入力シート!Z113="","",基本情報入力シート!Z113)</f>
        <v/>
      </c>
      <c r="I84" s="409"/>
      <c r="J84" s="410"/>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
      </c>
      <c r="E85" s="74" t="str">
        <f>IF(基本情報入力シート!W114="","",基本情報入力シート!W114)</f>
        <v/>
      </c>
      <c r="F85" s="74" t="str">
        <f>IF(基本情報入力シート!X114="","",基本情報入力シート!X114)</f>
        <v/>
      </c>
      <c r="G85" s="74" t="str">
        <f>IF(基本情報入力シート!Y114="","",基本情報入力シート!Y114)</f>
        <v/>
      </c>
      <c r="H85" s="151" t="str">
        <f>IF(基本情報入力シート!Z114="","",基本情報入力シート!Z114)</f>
        <v/>
      </c>
      <c r="I85" s="409"/>
      <c r="J85" s="410"/>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
      </c>
      <c r="E86" s="74" t="str">
        <f>IF(基本情報入力シート!W115="","",基本情報入力シート!W115)</f>
        <v/>
      </c>
      <c r="F86" s="74" t="str">
        <f>IF(基本情報入力シート!X115="","",基本情報入力シート!X115)</f>
        <v/>
      </c>
      <c r="G86" s="75" t="str">
        <f>IF(基本情報入力シート!Y115="","",基本情報入力シート!Y115)</f>
        <v/>
      </c>
      <c r="H86" s="151" t="str">
        <f>IF(基本情報入力シート!Z115="","",基本情報入力シート!Z115)</f>
        <v/>
      </c>
      <c r="I86" s="409"/>
      <c r="J86" s="410"/>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
      </c>
      <c r="E87" s="74" t="str">
        <f>IF(基本情報入力シート!W116="","",基本情報入力シート!W116)</f>
        <v/>
      </c>
      <c r="F87" s="74" t="str">
        <f>IF(基本情報入力シート!X116="","",基本情報入力シート!X116)</f>
        <v/>
      </c>
      <c r="G87" s="74" t="str">
        <f>IF(基本情報入力シート!Y116="","",基本情報入力シート!Y116)</f>
        <v/>
      </c>
      <c r="H87" s="151" t="str">
        <f>IF(基本情報入力シート!Z116="","",基本情報入力シート!Z116)</f>
        <v/>
      </c>
      <c r="I87" s="409"/>
      <c r="J87" s="410"/>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
      </c>
      <c r="E88" s="74" t="str">
        <f>IF(基本情報入力シート!W117="","",基本情報入力シート!W117)</f>
        <v/>
      </c>
      <c r="F88" s="74" t="str">
        <f>IF(基本情報入力シート!X117="","",基本情報入力シート!X117)</f>
        <v/>
      </c>
      <c r="G88" s="75" t="str">
        <f>IF(基本情報入力シート!Y117="","",基本情報入力シート!Y117)</f>
        <v/>
      </c>
      <c r="H88" s="151" t="str">
        <f>IF(基本情報入力シート!Z117="","",基本情報入力シート!Z117)</f>
        <v/>
      </c>
      <c r="I88" s="409"/>
      <c r="J88" s="410"/>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
      </c>
      <c r="E89" s="74" t="str">
        <f>IF(基本情報入力シート!W118="","",基本情報入力シート!W118)</f>
        <v/>
      </c>
      <c r="F89" s="74" t="str">
        <f>IF(基本情報入力シート!X118="","",基本情報入力シート!X118)</f>
        <v/>
      </c>
      <c r="G89" s="74" t="str">
        <f>IF(基本情報入力シート!Y118="","",基本情報入力シート!Y118)</f>
        <v/>
      </c>
      <c r="H89" s="151" t="str">
        <f>IF(基本情報入力シート!Z118="","",基本情報入力シート!Z118)</f>
        <v/>
      </c>
      <c r="I89" s="409"/>
      <c r="J89" s="410"/>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
      </c>
      <c r="E90" s="74" t="str">
        <f>IF(基本情報入力シート!W119="","",基本情報入力シート!W119)</f>
        <v/>
      </c>
      <c r="F90" s="74" t="str">
        <f>IF(基本情報入力シート!X119="","",基本情報入力シート!X119)</f>
        <v/>
      </c>
      <c r="G90" s="75" t="str">
        <f>IF(基本情報入力シート!Y119="","",基本情報入力シート!Y119)</f>
        <v/>
      </c>
      <c r="H90" s="151" t="str">
        <f>IF(基本情報入力シート!Z119="","",基本情報入力シート!Z119)</f>
        <v/>
      </c>
      <c r="I90" s="409"/>
      <c r="J90" s="410"/>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
      </c>
      <c r="E91" s="74" t="str">
        <f>IF(基本情報入力シート!W120="","",基本情報入力シート!W120)</f>
        <v/>
      </c>
      <c r="F91" s="74" t="str">
        <f>IF(基本情報入力シート!X120="","",基本情報入力シート!X120)</f>
        <v/>
      </c>
      <c r="G91" s="74" t="str">
        <f>IF(基本情報入力シート!Y120="","",基本情報入力シート!Y120)</f>
        <v/>
      </c>
      <c r="H91" s="151" t="str">
        <f>IF(基本情報入力シート!Z120="","",基本情報入力シート!Z120)</f>
        <v/>
      </c>
      <c r="I91" s="409"/>
      <c r="J91" s="410"/>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
      </c>
      <c r="E92" s="74" t="str">
        <f>IF(基本情報入力シート!W121="","",基本情報入力シート!W121)</f>
        <v/>
      </c>
      <c r="F92" s="74" t="str">
        <f>IF(基本情報入力シート!X121="","",基本情報入力シート!X121)</f>
        <v/>
      </c>
      <c r="G92" s="75" t="str">
        <f>IF(基本情報入力シート!Y121="","",基本情報入力シート!Y121)</f>
        <v/>
      </c>
      <c r="H92" s="151" t="str">
        <f>IF(基本情報入力シート!Z121="","",基本情報入力シート!Z121)</f>
        <v/>
      </c>
      <c r="I92" s="409"/>
      <c r="J92" s="410"/>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
      </c>
      <c r="E93" s="74" t="str">
        <f>IF(基本情報入力シート!W122="","",基本情報入力シート!W122)</f>
        <v/>
      </c>
      <c r="F93" s="74" t="str">
        <f>IF(基本情報入力シート!X122="","",基本情報入力シート!X122)</f>
        <v/>
      </c>
      <c r="G93" s="74" t="str">
        <f>IF(基本情報入力シート!Y122="","",基本情報入力シート!Y122)</f>
        <v/>
      </c>
      <c r="H93" s="151" t="str">
        <f>IF(基本情報入力シート!Z122="","",基本情報入力シート!Z122)</f>
        <v/>
      </c>
      <c r="I93" s="409"/>
      <c r="J93" s="410"/>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
      </c>
      <c r="E94" s="74" t="str">
        <f>IF(基本情報入力シート!W123="","",基本情報入力シート!W123)</f>
        <v/>
      </c>
      <c r="F94" s="74" t="str">
        <f>IF(基本情報入力シート!X123="","",基本情報入力シート!X123)</f>
        <v/>
      </c>
      <c r="G94" s="75" t="str">
        <f>IF(基本情報入力シート!Y123="","",基本情報入力シート!Y123)</f>
        <v/>
      </c>
      <c r="H94" s="151" t="str">
        <f>IF(基本情報入力シート!Z123="","",基本情報入力シート!Z123)</f>
        <v/>
      </c>
      <c r="I94" s="409"/>
      <c r="J94" s="410"/>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
      </c>
      <c r="E95" s="74" t="str">
        <f>IF(基本情報入力シート!W124="","",基本情報入力シート!W124)</f>
        <v/>
      </c>
      <c r="F95" s="74" t="str">
        <f>IF(基本情報入力シート!X124="","",基本情報入力シート!X124)</f>
        <v/>
      </c>
      <c r="G95" s="74" t="str">
        <f>IF(基本情報入力シート!Y124="","",基本情報入力シート!Y124)</f>
        <v/>
      </c>
      <c r="H95" s="151" t="str">
        <f>IF(基本情報入力シート!Z124="","",基本情報入力シート!Z124)</f>
        <v/>
      </c>
      <c r="I95" s="409"/>
      <c r="J95" s="410"/>
    </row>
    <row r="96" spans="1:10" ht="36.75" customHeight="1">
      <c r="A96" s="72">
        <f t="shared" si="1"/>
        <v>86</v>
      </c>
      <c r="B96" s="73" t="str">
        <f>IF(基本情報入力シート!C125="","",基本情報入力シート!C125)</f>
        <v/>
      </c>
      <c r="C96" s="74" t="str">
        <f>IF(基本情報入力シート!M125="","",基本情報入力シート!M125)</f>
        <v/>
      </c>
      <c r="D96" s="74"/>
      <c r="E96" s="74" t="str">
        <f>IF(基本情報入力シート!W125="","",基本情報入力シート!W125)</f>
        <v/>
      </c>
      <c r="F96" s="74" t="str">
        <f>IF(基本情報入力シート!X125="","",基本情報入力シート!X125)</f>
        <v/>
      </c>
      <c r="G96" s="75" t="str">
        <f>IF(基本情報入力シート!Y125="","",基本情報入力シート!Y125)</f>
        <v/>
      </c>
      <c r="H96" s="151" t="str">
        <f>IF(基本情報入力シート!Z125="","",基本情報入力シート!Z125)</f>
        <v/>
      </c>
      <c r="I96" s="409"/>
      <c r="J96" s="410"/>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
      </c>
      <c r="E97" s="74" t="str">
        <f>IF(基本情報入力シート!W126="","",基本情報入力シート!W126)</f>
        <v/>
      </c>
      <c r="F97" s="74" t="str">
        <f>IF(基本情報入力シート!X126="","",基本情報入力シート!X126)</f>
        <v/>
      </c>
      <c r="G97" s="74" t="str">
        <f>IF(基本情報入力シート!Y126="","",基本情報入力シート!Y126)</f>
        <v/>
      </c>
      <c r="H97" s="151" t="str">
        <f>IF(基本情報入力シート!Z126="","",基本情報入力シート!Z126)</f>
        <v/>
      </c>
      <c r="I97" s="409"/>
      <c r="J97" s="410"/>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
      </c>
      <c r="E98" s="74" t="str">
        <f>IF(基本情報入力シート!W127="","",基本情報入力シート!W127)</f>
        <v/>
      </c>
      <c r="F98" s="74" t="str">
        <f>IF(基本情報入力シート!X127="","",基本情報入力シート!X127)</f>
        <v/>
      </c>
      <c r="G98" s="75" t="str">
        <f>IF(基本情報入力シート!Y127="","",基本情報入力シート!Y127)</f>
        <v/>
      </c>
      <c r="H98" s="151" t="str">
        <f>IF(基本情報入力シート!Z127="","",基本情報入力シート!Z127)</f>
        <v/>
      </c>
      <c r="I98" s="409"/>
      <c r="J98" s="410"/>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
      </c>
      <c r="E99" s="74" t="str">
        <f>IF(基本情報入力シート!W128="","",基本情報入力シート!W128)</f>
        <v/>
      </c>
      <c r="F99" s="74" t="str">
        <f>IF(基本情報入力シート!X128="","",基本情報入力シート!X128)</f>
        <v/>
      </c>
      <c r="G99" s="74" t="str">
        <f>IF(基本情報入力シート!Y128="","",基本情報入力シート!Y128)</f>
        <v/>
      </c>
      <c r="H99" s="151" t="str">
        <f>IF(基本情報入力シート!Z128="","",基本情報入力シート!Z128)</f>
        <v/>
      </c>
      <c r="I99" s="409"/>
      <c r="J99" s="410"/>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
      </c>
      <c r="E100" s="74" t="str">
        <f>IF(基本情報入力シート!W129="","",基本情報入力シート!W129)</f>
        <v/>
      </c>
      <c r="F100" s="74" t="str">
        <f>IF(基本情報入力シート!X129="","",基本情報入力シート!X129)</f>
        <v/>
      </c>
      <c r="G100" s="75" t="str">
        <f>IF(基本情報入力シート!Y129="","",基本情報入力シート!Y129)</f>
        <v/>
      </c>
      <c r="H100" s="151" t="str">
        <f>IF(基本情報入力シート!Z129="","",基本情報入力シート!Z129)</f>
        <v/>
      </c>
      <c r="I100" s="409"/>
      <c r="J100" s="410"/>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
      </c>
      <c r="E101" s="74" t="str">
        <f>IF(基本情報入力シート!W130="","",基本情報入力シート!W130)</f>
        <v/>
      </c>
      <c r="F101" s="74" t="str">
        <f>IF(基本情報入力シート!X130="","",基本情報入力シート!X130)</f>
        <v/>
      </c>
      <c r="G101" s="74" t="str">
        <f>IF(基本情報入力シート!Y130="","",基本情報入力シート!Y130)</f>
        <v/>
      </c>
      <c r="H101" s="151" t="str">
        <f>IF(基本情報入力シート!Z130="","",基本情報入力シート!Z130)</f>
        <v/>
      </c>
      <c r="I101" s="409"/>
      <c r="J101" s="410"/>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
      </c>
      <c r="E102" s="74" t="str">
        <f>IF(基本情報入力シート!W131="","",基本情報入力シート!W131)</f>
        <v/>
      </c>
      <c r="F102" s="74" t="str">
        <f>IF(基本情報入力シート!X131="","",基本情報入力シート!X131)</f>
        <v/>
      </c>
      <c r="G102" s="75" t="str">
        <f>IF(基本情報入力シート!Y131="","",基本情報入力シート!Y131)</f>
        <v/>
      </c>
      <c r="H102" s="151" t="str">
        <f>IF(基本情報入力シート!Z131="","",基本情報入力シート!Z131)</f>
        <v/>
      </c>
      <c r="I102" s="409"/>
      <c r="J102" s="410"/>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
      </c>
      <c r="E103" s="74" t="str">
        <f>IF(基本情報入力シート!W132="","",基本情報入力シート!W132)</f>
        <v/>
      </c>
      <c r="F103" s="74" t="str">
        <f>IF(基本情報入力シート!X132="","",基本情報入力シート!X132)</f>
        <v/>
      </c>
      <c r="G103" s="74" t="str">
        <f>IF(基本情報入力シート!Y132="","",基本情報入力シート!Y132)</f>
        <v/>
      </c>
      <c r="H103" s="151" t="str">
        <f>IF(基本情報入力シート!Z132="","",基本情報入力シート!Z132)</f>
        <v/>
      </c>
      <c r="I103" s="409"/>
      <c r="J103" s="410"/>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
      </c>
      <c r="E104" s="74" t="str">
        <f>IF(基本情報入力シート!W133="","",基本情報入力シート!W133)</f>
        <v/>
      </c>
      <c r="F104" s="74" t="str">
        <f>IF(基本情報入力シート!X133="","",基本情報入力シート!X133)</f>
        <v/>
      </c>
      <c r="G104" s="75" t="str">
        <f>IF(基本情報入力シート!Y133="","",基本情報入力シート!Y133)</f>
        <v/>
      </c>
      <c r="H104" s="151" t="str">
        <f>IF(基本情報入力シート!Z133="","",基本情報入力シート!Z133)</f>
        <v/>
      </c>
      <c r="I104" s="409"/>
      <c r="J104" s="410"/>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
      </c>
      <c r="E105" s="74" t="str">
        <f>IF(基本情報入力シート!W134="","",基本情報入力シート!W134)</f>
        <v/>
      </c>
      <c r="F105" s="74" t="str">
        <f>IF(基本情報入力シート!X134="","",基本情報入力シート!X134)</f>
        <v/>
      </c>
      <c r="G105" s="74" t="str">
        <f>IF(基本情報入力シート!Y134="","",基本情報入力シート!Y134)</f>
        <v/>
      </c>
      <c r="H105" s="151" t="str">
        <f>IF(基本情報入力シート!Z134="","",基本情報入力シート!Z134)</f>
        <v/>
      </c>
      <c r="I105" s="409"/>
      <c r="J105" s="410"/>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
      </c>
      <c r="E106" s="74" t="str">
        <f>IF(基本情報入力シート!W135="","",基本情報入力シート!W135)</f>
        <v/>
      </c>
      <c r="F106" s="74" t="str">
        <f>IF(基本情報入力シート!X135="","",基本情報入力シート!X135)</f>
        <v/>
      </c>
      <c r="G106" s="75" t="str">
        <f>IF(基本情報入力シート!Y135="","",基本情報入力シート!Y135)</f>
        <v/>
      </c>
      <c r="H106" s="151" t="str">
        <f>IF(基本情報入力シート!Z135="","",基本情報入力シート!Z135)</f>
        <v/>
      </c>
      <c r="I106" s="409"/>
      <c r="J106" s="410"/>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
      </c>
      <c r="E107" s="74" t="str">
        <f>IF(基本情報入力シート!W136="","",基本情報入力シート!W136)</f>
        <v/>
      </c>
      <c r="F107" s="74" t="str">
        <f>IF(基本情報入力シート!X136="","",基本情報入力シート!X136)</f>
        <v/>
      </c>
      <c r="G107" s="74" t="str">
        <f>IF(基本情報入力シート!Y136="","",基本情報入力シート!Y136)</f>
        <v/>
      </c>
      <c r="H107" s="151" t="str">
        <f>IF(基本情報入力シート!Z136="","",基本情報入力シート!Z136)</f>
        <v/>
      </c>
      <c r="I107" s="409"/>
      <c r="J107" s="410"/>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
      </c>
      <c r="E108" s="74" t="str">
        <f>IF(基本情報入力シート!W137="","",基本情報入力シート!W137)</f>
        <v/>
      </c>
      <c r="F108" s="74" t="str">
        <f>IF(基本情報入力シート!X137="","",基本情報入力シート!X137)</f>
        <v/>
      </c>
      <c r="G108" s="75" t="str">
        <f>IF(基本情報入力シート!Y137="","",基本情報入力シート!Y137)</f>
        <v/>
      </c>
      <c r="H108" s="151" t="str">
        <f>IF(基本情報入力シート!Z137="","",基本情報入力シート!Z137)</f>
        <v/>
      </c>
      <c r="I108" s="409"/>
      <c r="J108" s="410"/>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
      </c>
      <c r="E109" s="74" t="str">
        <f>IF(基本情報入力シート!W138="","",基本情報入力シート!W138)</f>
        <v/>
      </c>
      <c r="F109" s="74" t="str">
        <f>IF(基本情報入力シート!X138="","",基本情報入力シート!X138)</f>
        <v/>
      </c>
      <c r="G109" s="74" t="str">
        <f>IF(基本情報入力シート!Y138="","",基本情報入力シート!Y138)</f>
        <v/>
      </c>
      <c r="H109" s="151" t="str">
        <f>IF(基本情報入力シート!Z138="","",基本情報入力シート!Z138)</f>
        <v/>
      </c>
      <c r="I109" s="409"/>
      <c r="J109" s="410"/>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
      </c>
      <c r="E110" s="79" t="str">
        <f>IF(基本情報入力シート!W139="","",基本情報入力シート!W139)</f>
        <v/>
      </c>
      <c r="F110" s="78" t="str">
        <f>IF(基本情報入力シート!X139="","",基本情報入力シート!X139)</f>
        <v/>
      </c>
      <c r="G110" s="79" t="str">
        <f>IF(基本情報入力シート!Y139="","",基本情報入力シート!Y139)</f>
        <v/>
      </c>
      <c r="H110" s="152" t="str">
        <f>IF(基本情報入力シート!Z139="","",基本情報入力シート!Z139)</f>
        <v/>
      </c>
      <c r="I110" s="413"/>
      <c r="J110" s="414"/>
    </row>
    <row r="111" spans="1:10">
      <c r="D111" s="67"/>
      <c r="E111" s="67"/>
      <c r="F111" s="67"/>
      <c r="G111" s="67"/>
      <c r="H111" s="83"/>
      <c r="I111" s="22"/>
      <c r="J111" s="22"/>
    </row>
    <row r="112" spans="1:10">
      <c r="D112" s="67"/>
      <c r="E112" s="67"/>
      <c r="F112" s="67"/>
      <c r="G112" s="67"/>
      <c r="H112" s="83"/>
      <c r="I112" s="22"/>
      <c r="J112" s="22"/>
    </row>
    <row r="113" spans="4:10">
      <c r="D113" s="67"/>
      <c r="E113" s="67"/>
      <c r="F113" s="67"/>
      <c r="G113" s="67"/>
      <c r="H113" s="83"/>
      <c r="I113" s="22"/>
      <c r="J113" s="22"/>
    </row>
    <row r="114" spans="4:10">
      <c r="D114" s="67"/>
      <c r="E114" s="67"/>
      <c r="F114" s="67"/>
      <c r="G114" s="67"/>
      <c r="H114" s="83"/>
      <c r="I114" s="22"/>
      <c r="J114" s="22"/>
    </row>
    <row r="115" spans="4:10">
      <c r="D115" s="67"/>
      <c r="E115" s="67"/>
      <c r="F115" s="67"/>
      <c r="G115" s="67"/>
      <c r="H115" s="83"/>
      <c r="I115" s="22"/>
      <c r="J115" s="22"/>
    </row>
    <row r="116" spans="4:10">
      <c r="D116" s="67"/>
      <c r="E116" s="67"/>
      <c r="F116" s="67"/>
      <c r="G116" s="67"/>
      <c r="H116" s="83"/>
      <c r="I116" s="22"/>
      <c r="J116" s="22"/>
    </row>
    <row r="117" spans="4:10">
      <c r="D117" s="67"/>
      <c r="E117" s="67"/>
      <c r="F117" s="67"/>
      <c r="G117" s="67"/>
      <c r="H117" s="83"/>
      <c r="I117" s="22"/>
      <c r="J117" s="22"/>
    </row>
    <row r="118" spans="4:10">
      <c r="D118" s="67"/>
      <c r="E118" s="67"/>
      <c r="F118" s="67"/>
      <c r="G118" s="67"/>
      <c r="H118" s="83"/>
      <c r="I118" s="22"/>
      <c r="J118" s="22"/>
    </row>
    <row r="119" spans="4:10">
      <c r="D119" s="67"/>
      <c r="E119" s="67"/>
      <c r="F119" s="67"/>
      <c r="G119" s="67"/>
      <c r="H119" s="83"/>
      <c r="I119" s="22"/>
      <c r="J119" s="22"/>
    </row>
    <row r="120" spans="4:10">
      <c r="D120" s="67"/>
      <c r="E120" s="67"/>
      <c r="F120" s="67"/>
      <c r="G120" s="67"/>
      <c r="H120" s="83"/>
      <c r="I120" s="22"/>
      <c r="J120" s="22"/>
    </row>
    <row r="121" spans="4:10">
      <c r="D121" s="67"/>
      <c r="E121" s="67"/>
      <c r="F121" s="67"/>
      <c r="G121" s="67"/>
      <c r="H121" s="83"/>
      <c r="I121" s="22"/>
      <c r="J121" s="22"/>
    </row>
    <row r="122" spans="4:10">
      <c r="D122" s="67"/>
      <c r="E122" s="67"/>
      <c r="F122" s="67"/>
      <c r="G122" s="67"/>
      <c r="H122" s="83"/>
      <c r="I122" s="22"/>
      <c r="J122" s="22"/>
    </row>
    <row r="123" spans="4:10">
      <c r="D123" s="67"/>
      <c r="E123" s="67"/>
      <c r="F123" s="67"/>
      <c r="G123" s="67"/>
      <c r="H123" s="83"/>
      <c r="I123" s="22"/>
      <c r="J123" s="22"/>
    </row>
    <row r="124" spans="4:10">
      <c r="D124" s="67"/>
      <c r="E124" s="67"/>
      <c r="F124" s="67"/>
      <c r="G124" s="67"/>
      <c r="H124" s="83"/>
      <c r="I124" s="22"/>
      <c r="J124" s="22"/>
    </row>
    <row r="125" spans="4:10">
      <c r="D125" s="67"/>
      <c r="E125" s="67"/>
      <c r="F125" s="67"/>
      <c r="G125" s="67"/>
      <c r="H125" s="83"/>
      <c r="I125" s="22"/>
      <c r="J125" s="22"/>
    </row>
    <row r="126" spans="4:10">
      <c r="D126" s="67"/>
      <c r="E126" s="67"/>
      <c r="F126" s="67"/>
      <c r="G126" s="67"/>
      <c r="H126" s="83"/>
      <c r="I126" s="22"/>
      <c r="J126" s="22"/>
    </row>
    <row r="127" spans="4:10">
      <c r="D127" s="67"/>
      <c r="E127" s="67"/>
      <c r="F127" s="67"/>
      <c r="G127" s="67"/>
      <c r="H127" s="83"/>
      <c r="I127" s="22"/>
      <c r="J127" s="22"/>
    </row>
    <row r="128" spans="4:10">
      <c r="D128" s="67"/>
      <c r="E128" s="67"/>
      <c r="F128" s="67"/>
      <c r="G128" s="67"/>
      <c r="H128" s="83"/>
      <c r="I128" s="22"/>
      <c r="J128" s="22"/>
    </row>
    <row r="129" spans="4:10">
      <c r="D129" s="67"/>
      <c r="E129" s="67"/>
      <c r="F129" s="67"/>
      <c r="G129" s="67"/>
      <c r="H129" s="83"/>
      <c r="I129" s="22"/>
      <c r="J129" s="22"/>
    </row>
    <row r="130" spans="4:10">
      <c r="D130" s="67"/>
      <c r="E130" s="67"/>
      <c r="F130" s="67"/>
      <c r="G130" s="67"/>
      <c r="H130" s="83"/>
      <c r="I130" s="22"/>
      <c r="J130" s="22"/>
    </row>
    <row r="131" spans="4:10">
      <c r="D131" s="67"/>
      <c r="E131" s="67"/>
      <c r="F131" s="67"/>
      <c r="G131" s="67"/>
      <c r="H131" s="83"/>
      <c r="I131" s="22"/>
      <c r="J131" s="22"/>
    </row>
    <row r="132" spans="4:10">
      <c r="D132" s="67"/>
      <c r="E132" s="67"/>
      <c r="F132" s="67"/>
      <c r="G132" s="67"/>
      <c r="H132" s="83"/>
      <c r="I132" s="22"/>
      <c r="J132" s="22"/>
    </row>
    <row r="133" spans="4:10">
      <c r="D133" s="67"/>
      <c r="E133" s="67"/>
      <c r="F133" s="67"/>
      <c r="G133" s="67"/>
      <c r="H133" s="83"/>
      <c r="I133" s="22"/>
      <c r="J133" s="22"/>
    </row>
    <row r="134" spans="4:10">
      <c r="D134" s="67"/>
      <c r="E134" s="67"/>
      <c r="F134" s="67"/>
      <c r="G134" s="67"/>
      <c r="H134" s="83"/>
      <c r="I134" s="22"/>
      <c r="J134" s="22"/>
    </row>
    <row r="135" spans="4:10">
      <c r="D135" s="67"/>
      <c r="E135" s="67"/>
      <c r="F135" s="67"/>
      <c r="G135" s="67"/>
      <c r="H135" s="83"/>
      <c r="I135" s="22"/>
      <c r="J135" s="22"/>
    </row>
    <row r="136" spans="4:10">
      <c r="D136" s="67"/>
      <c r="E136" s="67"/>
      <c r="F136" s="67"/>
      <c r="G136" s="67"/>
      <c r="H136" s="83"/>
      <c r="I136" s="22"/>
      <c r="J136" s="22"/>
    </row>
    <row r="137" spans="4:10">
      <c r="D137" s="67"/>
      <c r="E137" s="67"/>
      <c r="F137" s="67"/>
      <c r="G137" s="67"/>
      <c r="H137" s="83"/>
      <c r="I137" s="22"/>
      <c r="J137" s="22"/>
    </row>
    <row r="138" spans="4:10">
      <c r="D138" s="67"/>
      <c r="E138" s="67"/>
      <c r="F138" s="67"/>
      <c r="G138" s="67"/>
      <c r="H138" s="83"/>
      <c r="I138" s="22"/>
      <c r="J138" s="22"/>
    </row>
    <row r="139" spans="4:10">
      <c r="D139" s="67"/>
      <c r="E139" s="67"/>
      <c r="F139" s="67"/>
      <c r="G139" s="67"/>
      <c r="H139" s="83"/>
      <c r="I139" s="22"/>
      <c r="J139" s="22"/>
    </row>
    <row r="140" spans="4:10">
      <c r="D140" s="67"/>
      <c r="E140" s="67"/>
      <c r="F140" s="67"/>
      <c r="G140" s="67"/>
      <c r="H140" s="83"/>
      <c r="I140" s="22"/>
      <c r="J140" s="22"/>
    </row>
    <row r="141" spans="4:10">
      <c r="D141" s="67"/>
      <c r="E141" s="67"/>
      <c r="F141" s="67"/>
      <c r="G141" s="67"/>
      <c r="H141" s="83"/>
      <c r="I141" s="22"/>
      <c r="J141" s="22"/>
    </row>
    <row r="142" spans="4:10">
      <c r="D142" s="67"/>
      <c r="E142" s="67"/>
      <c r="F142" s="67"/>
      <c r="G142" s="67"/>
      <c r="H142" s="83"/>
      <c r="I142" s="22"/>
      <c r="J142" s="22"/>
    </row>
    <row r="143" spans="4:10">
      <c r="D143" s="67"/>
      <c r="E143" s="67"/>
      <c r="F143" s="67"/>
      <c r="G143" s="67"/>
      <c r="H143" s="83"/>
      <c r="I143" s="22"/>
      <c r="J143" s="22"/>
    </row>
    <row r="144" spans="4:10">
      <c r="D144" s="67"/>
      <c r="E144" s="67"/>
      <c r="F144" s="67"/>
      <c r="G144" s="67"/>
      <c r="H144" s="83"/>
      <c r="I144" s="22"/>
      <c r="J144" s="22"/>
    </row>
    <row r="145" spans="4:10">
      <c r="D145" s="67"/>
      <c r="E145" s="67"/>
      <c r="F145" s="67"/>
      <c r="G145" s="67"/>
      <c r="H145" s="83"/>
      <c r="I145" s="22"/>
      <c r="J145" s="22"/>
    </row>
    <row r="146" spans="4:10">
      <c r="D146" s="67"/>
      <c r="E146" s="67"/>
      <c r="F146" s="67"/>
      <c r="G146" s="67"/>
      <c r="H146" s="83"/>
      <c r="I146" s="22"/>
      <c r="J146" s="22"/>
    </row>
    <row r="147" spans="4:10">
      <c r="D147" s="67"/>
      <c r="E147" s="67"/>
      <c r="F147" s="67"/>
      <c r="G147" s="67"/>
      <c r="H147" s="83"/>
      <c r="I147" s="22"/>
      <c r="J147" s="22"/>
    </row>
    <row r="148" spans="4:10">
      <c r="D148" s="67"/>
      <c r="E148" s="67"/>
      <c r="F148" s="67"/>
      <c r="G148" s="67"/>
      <c r="H148" s="83"/>
      <c r="I148" s="22"/>
      <c r="J148" s="22"/>
    </row>
    <row r="149" spans="4:10">
      <c r="D149" s="67"/>
      <c r="E149" s="67"/>
      <c r="F149" s="67"/>
      <c r="G149" s="67"/>
      <c r="H149" s="83"/>
      <c r="I149" s="22"/>
      <c r="J149" s="22"/>
    </row>
    <row r="150" spans="4:10">
      <c r="D150" s="67"/>
      <c r="E150" s="67"/>
      <c r="F150" s="67"/>
      <c r="G150" s="67"/>
      <c r="H150" s="83"/>
      <c r="I150" s="22"/>
      <c r="J150" s="22"/>
    </row>
    <row r="151" spans="4:10">
      <c r="D151" s="67"/>
      <c r="E151" s="67"/>
      <c r="F151" s="67"/>
      <c r="G151" s="67"/>
      <c r="H151" s="83"/>
      <c r="I151" s="22"/>
      <c r="J151" s="22"/>
    </row>
    <row r="152" spans="4:10">
      <c r="D152" s="67"/>
      <c r="E152" s="67"/>
      <c r="F152" s="67"/>
      <c r="G152" s="67"/>
      <c r="H152" s="83"/>
      <c r="I152" s="22"/>
      <c r="J152" s="22"/>
    </row>
    <row r="153" spans="4:10">
      <c r="D153" s="67"/>
      <c r="E153" s="67"/>
      <c r="F153" s="67"/>
      <c r="G153" s="67"/>
      <c r="H153" s="83"/>
      <c r="I153" s="22"/>
      <c r="J153" s="22"/>
    </row>
    <row r="154" spans="4:10">
      <c r="D154" s="67"/>
      <c r="E154" s="67"/>
      <c r="F154" s="67"/>
      <c r="G154" s="67"/>
      <c r="H154" s="83"/>
      <c r="I154" s="22"/>
      <c r="J154" s="22"/>
    </row>
    <row r="155" spans="4:10">
      <c r="D155" s="67"/>
      <c r="E155" s="67"/>
      <c r="F155" s="67"/>
      <c r="G155" s="67"/>
      <c r="H155" s="83"/>
      <c r="I155" s="22"/>
      <c r="J155" s="22"/>
    </row>
    <row r="156" spans="4:10">
      <c r="D156" s="67"/>
      <c r="E156" s="67"/>
      <c r="F156" s="67"/>
      <c r="G156" s="67"/>
      <c r="H156" s="83"/>
      <c r="I156" s="22"/>
      <c r="J156" s="22"/>
    </row>
    <row r="157" spans="4:10">
      <c r="D157" s="67"/>
      <c r="E157" s="67"/>
      <c r="F157" s="67"/>
      <c r="G157" s="67"/>
      <c r="H157" s="83"/>
      <c r="I157" s="22"/>
      <c r="J157" s="22"/>
    </row>
    <row r="158" spans="4:10">
      <c r="D158" s="67"/>
      <c r="E158" s="67"/>
      <c r="F158" s="67"/>
      <c r="G158" s="67"/>
      <c r="H158" s="83"/>
      <c r="I158" s="22"/>
      <c r="J158" s="22"/>
    </row>
    <row r="159" spans="4:10">
      <c r="D159" s="67"/>
      <c r="E159" s="67"/>
      <c r="F159" s="67"/>
      <c r="G159" s="67"/>
      <c r="H159" s="83"/>
      <c r="I159" s="22"/>
      <c r="J159" s="22"/>
    </row>
    <row r="160" spans="4:10">
      <c r="D160" s="67"/>
      <c r="E160" s="67"/>
      <c r="F160" s="67"/>
      <c r="G160" s="67"/>
      <c r="H160" s="83"/>
      <c r="I160" s="22"/>
      <c r="J160" s="22"/>
    </row>
    <row r="161" spans="4:10">
      <c r="D161" s="67"/>
      <c r="E161" s="67"/>
      <c r="F161" s="67"/>
      <c r="G161" s="67"/>
      <c r="H161" s="83"/>
      <c r="I161" s="22"/>
      <c r="J161" s="22"/>
    </row>
    <row r="162" spans="4:10">
      <c r="D162" s="67"/>
      <c r="E162" s="67"/>
      <c r="F162" s="67"/>
      <c r="G162" s="67"/>
      <c r="H162" s="83"/>
      <c r="I162" s="22"/>
      <c r="J162" s="22"/>
    </row>
    <row r="163" spans="4:10">
      <c r="D163" s="67"/>
      <c r="E163" s="67"/>
      <c r="F163" s="67"/>
      <c r="G163" s="67"/>
      <c r="H163" s="83"/>
      <c r="I163" s="22"/>
      <c r="J163" s="22"/>
    </row>
    <row r="164" spans="4:10">
      <c r="D164" s="67"/>
      <c r="E164" s="67"/>
      <c r="F164" s="67"/>
      <c r="G164" s="67"/>
      <c r="H164" s="83"/>
      <c r="I164" s="22"/>
      <c r="J164" s="22"/>
    </row>
    <row r="165" spans="4:10">
      <c r="D165" s="67"/>
      <c r="E165" s="67"/>
      <c r="F165" s="67"/>
      <c r="G165" s="67"/>
      <c r="H165" s="83"/>
      <c r="I165" s="22"/>
      <c r="J165" s="22"/>
    </row>
    <row r="166" spans="4:10">
      <c r="D166" s="67"/>
      <c r="E166" s="67"/>
      <c r="F166" s="67"/>
      <c r="G166" s="67"/>
      <c r="H166" s="83"/>
      <c r="I166" s="22"/>
      <c r="J166" s="22"/>
    </row>
    <row r="167" spans="4:10">
      <c r="D167" s="67"/>
      <c r="E167" s="67"/>
      <c r="F167" s="67"/>
      <c r="G167" s="67"/>
      <c r="H167" s="83"/>
      <c r="I167" s="22"/>
      <c r="J167" s="22"/>
    </row>
    <row r="168" spans="4:10">
      <c r="D168" s="67"/>
      <c r="E168" s="67"/>
      <c r="F168" s="67"/>
      <c r="G168" s="67"/>
      <c r="H168" s="83"/>
      <c r="I168" s="22"/>
      <c r="J168" s="22"/>
    </row>
    <row r="169" spans="4:10">
      <c r="D169" s="67"/>
      <c r="E169" s="67"/>
      <c r="F169" s="67"/>
      <c r="G169" s="67"/>
      <c r="H169" s="83"/>
      <c r="I169" s="22"/>
      <c r="J169" s="22"/>
    </row>
    <row r="170" spans="4:10">
      <c r="D170" s="67"/>
      <c r="E170" s="67"/>
      <c r="F170" s="67"/>
      <c r="G170" s="67"/>
      <c r="H170" s="83"/>
      <c r="I170" s="22"/>
      <c r="J170" s="22"/>
    </row>
    <row r="171" spans="4:10">
      <c r="D171" s="67"/>
      <c r="E171" s="67"/>
      <c r="F171" s="67"/>
      <c r="G171" s="67"/>
      <c r="H171" s="83"/>
      <c r="I171" s="22"/>
      <c r="J171" s="22"/>
    </row>
    <row r="172" spans="4:10">
      <c r="D172" s="67"/>
      <c r="E172" s="67"/>
      <c r="F172" s="67"/>
      <c r="G172" s="67"/>
      <c r="H172" s="83"/>
      <c r="I172" s="22"/>
      <c r="J172" s="22"/>
    </row>
    <row r="173" spans="4:10">
      <c r="D173" s="67"/>
      <c r="E173" s="67"/>
      <c r="F173" s="67"/>
      <c r="G173" s="67"/>
      <c r="H173" s="83"/>
      <c r="I173" s="22"/>
      <c r="J173" s="22"/>
    </row>
    <row r="174" spans="4:10">
      <c r="D174" s="67"/>
      <c r="E174" s="67"/>
      <c r="F174" s="67"/>
      <c r="G174" s="67"/>
      <c r="H174" s="83"/>
      <c r="I174" s="22"/>
      <c r="J174" s="22"/>
    </row>
    <row r="175" spans="4:10">
      <c r="D175" s="67"/>
      <c r="E175" s="67"/>
      <c r="F175" s="67"/>
      <c r="G175" s="67"/>
      <c r="H175" s="83"/>
      <c r="I175" s="22"/>
      <c r="J175" s="22"/>
    </row>
    <row r="176" spans="4:10">
      <c r="D176" s="67"/>
      <c r="E176" s="67"/>
      <c r="F176" s="67"/>
      <c r="G176" s="67"/>
      <c r="H176" s="83"/>
      <c r="I176" s="22"/>
      <c r="J176" s="22"/>
    </row>
    <row r="177" spans="4:10">
      <c r="D177" s="67"/>
      <c r="E177" s="67"/>
      <c r="F177" s="67"/>
      <c r="G177" s="67"/>
      <c r="H177" s="83"/>
      <c r="I177" s="22"/>
      <c r="J177" s="22"/>
    </row>
    <row r="178" spans="4:10">
      <c r="D178" s="67"/>
      <c r="E178" s="67"/>
      <c r="F178" s="67"/>
      <c r="G178" s="67"/>
      <c r="H178" s="83"/>
      <c r="I178" s="22"/>
      <c r="J178" s="22"/>
    </row>
    <row r="179" spans="4:10">
      <c r="D179" s="67"/>
      <c r="E179" s="67"/>
      <c r="F179" s="67"/>
      <c r="G179" s="67"/>
      <c r="H179" s="83"/>
      <c r="I179" s="22"/>
      <c r="J179" s="22"/>
    </row>
    <row r="180" spans="4:10">
      <c r="D180" s="67"/>
      <c r="E180" s="67"/>
      <c r="F180" s="67"/>
      <c r="G180" s="67"/>
      <c r="H180" s="83"/>
      <c r="I180" s="22"/>
      <c r="J180" s="22"/>
    </row>
    <row r="181" spans="4:10">
      <c r="D181" s="67"/>
      <c r="E181" s="67"/>
      <c r="F181" s="67"/>
      <c r="G181" s="67"/>
      <c r="H181" s="83"/>
      <c r="I181" s="22"/>
      <c r="J181" s="22"/>
    </row>
    <row r="182" spans="4:10">
      <c r="D182" s="67"/>
      <c r="E182" s="67"/>
      <c r="F182" s="67"/>
      <c r="G182" s="67"/>
      <c r="H182" s="83"/>
      <c r="I182" s="22"/>
      <c r="J182" s="22"/>
    </row>
    <row r="183" spans="4:10">
      <c r="D183" s="67"/>
      <c r="E183" s="67"/>
      <c r="F183" s="67"/>
      <c r="G183" s="67"/>
      <c r="H183" s="83"/>
      <c r="I183" s="22"/>
      <c r="J183" s="22"/>
    </row>
    <row r="184" spans="4:10">
      <c r="D184" s="67"/>
      <c r="E184" s="67"/>
      <c r="F184" s="67"/>
      <c r="G184" s="67"/>
      <c r="H184" s="83"/>
      <c r="I184" s="22"/>
      <c r="J184" s="22"/>
    </row>
    <row r="185" spans="4:10">
      <c r="D185" s="67"/>
      <c r="E185" s="67"/>
      <c r="F185" s="67"/>
      <c r="G185" s="67"/>
      <c r="H185" s="83"/>
      <c r="I185" s="22"/>
      <c r="J185" s="22"/>
    </row>
    <row r="186" spans="4:10">
      <c r="D186" s="67"/>
      <c r="E186" s="67"/>
      <c r="F186" s="67"/>
      <c r="G186" s="67"/>
      <c r="H186" s="83"/>
      <c r="I186" s="22"/>
      <c r="J186" s="22"/>
    </row>
    <row r="187" spans="4:10">
      <c r="D187" s="67"/>
      <c r="E187" s="67"/>
      <c r="F187" s="67"/>
      <c r="G187" s="67"/>
      <c r="H187" s="83"/>
      <c r="I187" s="22"/>
      <c r="J187" s="22"/>
    </row>
    <row r="188" spans="4:10">
      <c r="D188" s="67"/>
      <c r="E188" s="67"/>
      <c r="F188" s="67"/>
      <c r="G188" s="67"/>
      <c r="H188" s="83"/>
      <c r="I188" s="22"/>
      <c r="J188" s="22"/>
    </row>
    <row r="189" spans="4:10">
      <c r="D189" s="67"/>
      <c r="E189" s="67"/>
      <c r="F189" s="67"/>
      <c r="G189" s="67"/>
      <c r="H189" s="83"/>
      <c r="I189" s="22"/>
      <c r="J189" s="22"/>
    </row>
    <row r="190" spans="4:10">
      <c r="D190" s="67"/>
      <c r="E190" s="67"/>
      <c r="F190" s="67"/>
      <c r="G190" s="67"/>
      <c r="H190" s="83"/>
      <c r="I190" s="22"/>
      <c r="J190" s="22"/>
    </row>
    <row r="191" spans="4:10">
      <c r="D191" s="67"/>
      <c r="E191" s="67"/>
      <c r="F191" s="67"/>
      <c r="G191" s="67"/>
      <c r="H191" s="83"/>
      <c r="I191" s="22"/>
      <c r="J191" s="22"/>
    </row>
    <row r="192" spans="4:10">
      <c r="D192" s="67"/>
      <c r="E192" s="67"/>
      <c r="F192" s="67"/>
      <c r="G192" s="67"/>
      <c r="H192" s="83"/>
      <c r="I192" s="22"/>
      <c r="J192" s="22"/>
    </row>
    <row r="193" spans="4:10">
      <c r="D193" s="67"/>
      <c r="E193" s="67"/>
      <c r="F193" s="67"/>
      <c r="G193" s="67"/>
      <c r="H193" s="83"/>
      <c r="I193" s="22"/>
      <c r="J193" s="22"/>
    </row>
    <row r="194" spans="4:10">
      <c r="D194" s="67"/>
      <c r="E194" s="67"/>
      <c r="F194" s="67"/>
      <c r="G194" s="67"/>
      <c r="H194" s="83"/>
      <c r="I194" s="22"/>
      <c r="J194" s="22"/>
    </row>
    <row r="195" spans="4:10">
      <c r="D195" s="67"/>
      <c r="E195" s="67"/>
      <c r="F195" s="67"/>
      <c r="G195" s="67"/>
      <c r="H195" s="83"/>
      <c r="I195" s="22"/>
      <c r="J195" s="22"/>
    </row>
    <row r="196" spans="4:10">
      <c r="D196" s="67"/>
      <c r="E196" s="67"/>
      <c r="F196" s="67"/>
      <c r="G196" s="67"/>
      <c r="H196" s="83"/>
      <c r="I196" s="22"/>
      <c r="J196" s="22"/>
    </row>
    <row r="197" spans="4:10">
      <c r="D197" s="67"/>
      <c r="E197" s="67"/>
      <c r="F197" s="67"/>
      <c r="G197" s="67"/>
      <c r="H197" s="83"/>
      <c r="I197" s="22"/>
      <c r="J197" s="22"/>
    </row>
    <row r="198" spans="4:10">
      <c r="D198" s="67"/>
      <c r="E198" s="67"/>
      <c r="F198" s="67"/>
      <c r="G198" s="67"/>
      <c r="H198" s="83"/>
      <c r="I198" s="22"/>
      <c r="J198" s="22"/>
    </row>
    <row r="199" spans="4:10">
      <c r="D199" s="67"/>
      <c r="E199" s="67"/>
      <c r="F199" s="67"/>
      <c r="G199" s="67"/>
      <c r="H199" s="83"/>
      <c r="I199" s="22"/>
      <c r="J199" s="22"/>
    </row>
    <row r="200" spans="4:10">
      <c r="D200" s="67"/>
      <c r="E200" s="67"/>
      <c r="F200" s="67"/>
      <c r="G200" s="67"/>
      <c r="H200" s="83"/>
      <c r="I200" s="22"/>
      <c r="J200" s="22"/>
    </row>
    <row r="201" spans="4:10">
      <c r="D201" s="67"/>
      <c r="E201" s="67"/>
      <c r="F201" s="67"/>
      <c r="G201" s="67"/>
      <c r="H201" s="83"/>
      <c r="I201" s="22"/>
      <c r="J201" s="22"/>
    </row>
    <row r="202" spans="4:10">
      <c r="D202" s="67"/>
      <c r="E202" s="67"/>
      <c r="F202" s="67"/>
      <c r="G202" s="67"/>
      <c r="H202" s="83"/>
      <c r="I202" s="22"/>
      <c r="J202" s="22"/>
    </row>
    <row r="203" spans="4:10">
      <c r="D203" s="67"/>
      <c r="E203" s="67"/>
      <c r="F203" s="67"/>
      <c r="G203" s="67"/>
      <c r="H203" s="83"/>
      <c r="I203" s="22"/>
      <c r="J203" s="22"/>
    </row>
    <row r="204" spans="4:10">
      <c r="D204" s="67"/>
      <c r="E204" s="67"/>
      <c r="F204" s="67"/>
      <c r="G204" s="67"/>
      <c r="H204" s="83"/>
      <c r="I204" s="22"/>
      <c r="J204" s="22"/>
    </row>
    <row r="205" spans="4:10">
      <c r="D205" s="67"/>
      <c r="E205" s="67"/>
      <c r="F205" s="67"/>
      <c r="G205" s="67"/>
      <c r="H205" s="83"/>
      <c r="I205" s="22"/>
      <c r="J205" s="22"/>
    </row>
    <row r="206" spans="4:10">
      <c r="D206" s="67"/>
      <c r="E206" s="67"/>
      <c r="F206" s="67"/>
      <c r="G206" s="67"/>
      <c r="H206" s="83"/>
      <c r="I206" s="22"/>
      <c r="J206" s="22"/>
    </row>
    <row r="207" spans="4:10">
      <c r="D207" s="67"/>
      <c r="E207" s="67"/>
      <c r="F207" s="67"/>
      <c r="G207" s="67"/>
      <c r="H207" s="83"/>
      <c r="I207" s="22"/>
      <c r="J207" s="22"/>
    </row>
    <row r="208" spans="4:10">
      <c r="D208" s="67"/>
      <c r="E208" s="67"/>
      <c r="F208" s="67"/>
      <c r="G208" s="67"/>
      <c r="H208" s="83"/>
      <c r="I208" s="22"/>
      <c r="J208" s="22"/>
    </row>
    <row r="209" spans="4:10">
      <c r="D209" s="67"/>
      <c r="E209" s="67"/>
      <c r="F209" s="67"/>
      <c r="G209" s="67"/>
      <c r="H209" s="83"/>
      <c r="I209" s="22"/>
      <c r="J209" s="22"/>
    </row>
    <row r="210" spans="4:10">
      <c r="D210" s="67"/>
      <c r="E210" s="67"/>
      <c r="F210" s="67"/>
      <c r="G210" s="67"/>
      <c r="H210" s="83"/>
      <c r="I210" s="22"/>
      <c r="J210" s="22"/>
    </row>
    <row r="211" spans="4:10">
      <c r="D211" s="67"/>
      <c r="E211" s="67"/>
      <c r="F211" s="67"/>
      <c r="G211" s="67"/>
      <c r="H211" s="83"/>
      <c r="I211" s="22"/>
      <c r="J211" s="22"/>
    </row>
    <row r="212" spans="4:10">
      <c r="D212" s="67"/>
      <c r="E212" s="67"/>
      <c r="F212" s="67"/>
      <c r="G212" s="67"/>
      <c r="H212" s="83"/>
      <c r="I212" s="22"/>
      <c r="J212" s="22"/>
    </row>
    <row r="213" spans="4:10">
      <c r="D213" s="67"/>
      <c r="E213" s="67"/>
      <c r="F213" s="67"/>
      <c r="G213" s="67"/>
      <c r="H213" s="83"/>
      <c r="I213" s="22"/>
      <c r="J213" s="22"/>
    </row>
    <row r="214" spans="4:10">
      <c r="D214" s="67"/>
      <c r="E214" s="67"/>
      <c r="F214" s="67"/>
      <c r="G214" s="67"/>
      <c r="H214" s="83"/>
      <c r="I214" s="22"/>
      <c r="J214" s="22"/>
    </row>
    <row r="215" spans="4:10">
      <c r="D215" s="67"/>
      <c r="E215" s="67"/>
      <c r="F215" s="67"/>
      <c r="G215" s="67"/>
      <c r="H215" s="83"/>
      <c r="I215" s="22"/>
      <c r="J215" s="22"/>
    </row>
    <row r="216" spans="4:10">
      <c r="D216" s="67"/>
      <c r="E216" s="67"/>
      <c r="F216" s="67"/>
      <c r="G216" s="67"/>
      <c r="H216" s="83"/>
      <c r="I216" s="22"/>
      <c r="J216" s="22"/>
    </row>
    <row r="217" spans="4:10">
      <c r="D217" s="67"/>
      <c r="E217" s="67"/>
      <c r="F217" s="67"/>
      <c r="G217" s="67"/>
      <c r="H217" s="83"/>
      <c r="I217" s="22"/>
      <c r="J217" s="22"/>
    </row>
    <row r="218" spans="4:10">
      <c r="D218" s="67"/>
      <c r="E218" s="67"/>
      <c r="F218" s="67"/>
      <c r="G218" s="67"/>
      <c r="H218" s="83"/>
      <c r="I218" s="22"/>
      <c r="J218" s="22"/>
    </row>
    <row r="219" spans="4:10">
      <c r="D219" s="67"/>
      <c r="E219" s="67"/>
      <c r="F219" s="67"/>
      <c r="G219" s="67"/>
      <c r="H219" s="83"/>
      <c r="I219" s="22"/>
      <c r="J219" s="22"/>
    </row>
    <row r="220" spans="4:10">
      <c r="D220" s="67"/>
      <c r="E220" s="67"/>
      <c r="F220" s="67"/>
      <c r="G220" s="67"/>
      <c r="H220" s="83"/>
      <c r="I220" s="22"/>
      <c r="J220" s="22"/>
    </row>
    <row r="221" spans="4:10">
      <c r="D221" s="67"/>
      <c r="E221" s="67"/>
      <c r="F221" s="67"/>
      <c r="G221" s="67"/>
      <c r="H221" s="83"/>
      <c r="I221" s="22"/>
      <c r="J221" s="22"/>
    </row>
    <row r="222" spans="4:10">
      <c r="D222" s="67"/>
      <c r="E222" s="67"/>
      <c r="F222" s="67"/>
      <c r="G222" s="67"/>
      <c r="H222" s="83"/>
      <c r="I222" s="22"/>
      <c r="J222" s="22"/>
    </row>
    <row r="223" spans="4:10">
      <c r="D223" s="67"/>
      <c r="E223" s="67"/>
      <c r="F223" s="67"/>
      <c r="G223" s="67"/>
      <c r="H223" s="83"/>
      <c r="I223" s="22"/>
      <c r="J223" s="22"/>
    </row>
    <row r="224" spans="4:10">
      <c r="D224" s="67"/>
      <c r="E224" s="67"/>
      <c r="F224" s="67"/>
      <c r="G224" s="67"/>
      <c r="H224" s="83"/>
      <c r="I224" s="22"/>
      <c r="J224" s="22"/>
    </row>
    <row r="225" spans="4:10">
      <c r="D225" s="67"/>
      <c r="E225" s="67"/>
      <c r="F225" s="67"/>
      <c r="G225" s="67"/>
      <c r="H225" s="83"/>
      <c r="I225" s="22"/>
      <c r="J225" s="22"/>
    </row>
    <row r="226" spans="4:10">
      <c r="D226" s="67"/>
      <c r="E226" s="67"/>
      <c r="F226" s="67"/>
      <c r="G226" s="67"/>
      <c r="H226" s="83"/>
      <c r="I226" s="22"/>
      <c r="J226" s="22"/>
    </row>
    <row r="227" spans="4:10">
      <c r="D227" s="67"/>
      <c r="E227" s="67"/>
      <c r="F227" s="67"/>
      <c r="G227" s="67"/>
      <c r="H227" s="83"/>
      <c r="I227" s="22"/>
      <c r="J227" s="22"/>
    </row>
    <row r="228" spans="4:10">
      <c r="D228" s="67"/>
      <c r="E228" s="67"/>
      <c r="F228" s="67"/>
      <c r="G228" s="67"/>
      <c r="H228" s="83"/>
      <c r="I228" s="22"/>
      <c r="J228" s="22"/>
    </row>
    <row r="229" spans="4:10">
      <c r="D229" s="67"/>
      <c r="E229" s="67"/>
      <c r="F229" s="67"/>
      <c r="G229" s="67"/>
      <c r="H229" s="83"/>
      <c r="I229" s="22"/>
      <c r="J229" s="22"/>
    </row>
    <row r="230" spans="4:10">
      <c r="D230" s="67"/>
      <c r="E230" s="67"/>
      <c r="F230" s="67"/>
      <c r="G230" s="67"/>
      <c r="H230" s="83"/>
      <c r="I230" s="22"/>
      <c r="J230" s="22"/>
    </row>
    <row r="231" spans="4:10">
      <c r="D231" s="67"/>
      <c r="E231" s="67"/>
      <c r="F231" s="67"/>
      <c r="G231" s="67"/>
      <c r="H231" s="83"/>
      <c r="I231" s="22"/>
      <c r="J231" s="22"/>
    </row>
    <row r="232" spans="4:10">
      <c r="D232" s="67"/>
      <c r="E232" s="67"/>
      <c r="F232" s="67"/>
      <c r="G232" s="67"/>
      <c r="H232" s="83"/>
      <c r="I232" s="22"/>
      <c r="J232" s="22"/>
    </row>
    <row r="233" spans="4:10">
      <c r="D233" s="67"/>
      <c r="E233" s="67"/>
      <c r="F233" s="67"/>
      <c r="G233" s="67"/>
      <c r="H233" s="83"/>
      <c r="I233" s="22"/>
      <c r="J233" s="22"/>
    </row>
    <row r="234" spans="4:10">
      <c r="D234" s="67"/>
      <c r="E234" s="67"/>
      <c r="F234" s="67"/>
      <c r="G234" s="67"/>
      <c r="H234" s="83"/>
      <c r="I234" s="22"/>
      <c r="J234" s="22"/>
    </row>
    <row r="235" spans="4:10">
      <c r="D235" s="67"/>
      <c r="E235" s="67"/>
      <c r="F235" s="67"/>
      <c r="G235" s="67"/>
      <c r="H235" s="83"/>
      <c r="I235" s="22"/>
      <c r="J235" s="22"/>
    </row>
    <row r="236" spans="4:10">
      <c r="D236" s="67"/>
      <c r="E236" s="67"/>
      <c r="F236" s="67"/>
      <c r="G236" s="67"/>
      <c r="H236" s="83"/>
      <c r="I236" s="22"/>
      <c r="J236" s="22"/>
    </row>
    <row r="237" spans="4:10">
      <c r="D237" s="67"/>
      <c r="E237" s="67"/>
      <c r="F237" s="67"/>
      <c r="G237" s="67"/>
      <c r="H237" s="83"/>
      <c r="I237" s="22"/>
      <c r="J237" s="22"/>
    </row>
    <row r="238" spans="4:10">
      <c r="D238" s="67"/>
      <c r="E238" s="67"/>
      <c r="F238" s="67"/>
      <c r="G238" s="67"/>
      <c r="H238" s="83"/>
      <c r="I238" s="22"/>
      <c r="J238" s="22"/>
    </row>
    <row r="239" spans="4:10">
      <c r="D239" s="67"/>
      <c r="E239" s="67"/>
      <c r="F239" s="67"/>
      <c r="G239" s="67"/>
      <c r="H239" s="83"/>
      <c r="I239" s="22"/>
      <c r="J239" s="22"/>
    </row>
    <row r="240" spans="4:10">
      <c r="D240" s="67"/>
      <c r="E240" s="67"/>
      <c r="F240" s="67"/>
      <c r="G240" s="67"/>
      <c r="H240" s="83"/>
      <c r="I240" s="22"/>
      <c r="J240" s="22"/>
    </row>
    <row r="241" spans="4:10">
      <c r="D241" s="67"/>
      <c r="E241" s="67"/>
      <c r="F241" s="67"/>
      <c r="G241" s="67"/>
      <c r="H241" s="83"/>
      <c r="I241" s="22"/>
      <c r="J241" s="22"/>
    </row>
    <row r="242" spans="4:10">
      <c r="D242" s="67"/>
      <c r="E242" s="67"/>
      <c r="F242" s="67"/>
      <c r="G242" s="67"/>
      <c r="H242" s="83"/>
      <c r="I242" s="22"/>
      <c r="J242" s="22"/>
    </row>
    <row r="243" spans="4:10">
      <c r="D243" s="67"/>
      <c r="E243" s="67"/>
      <c r="F243" s="67"/>
      <c r="G243" s="67"/>
      <c r="H243" s="83"/>
      <c r="I243" s="22"/>
      <c r="J243" s="22"/>
    </row>
    <row r="244" spans="4:10">
      <c r="D244" s="67"/>
      <c r="E244" s="67"/>
      <c r="F244" s="67"/>
      <c r="G244" s="67"/>
      <c r="H244" s="83"/>
      <c r="I244" s="22"/>
      <c r="J244" s="22"/>
    </row>
    <row r="245" spans="4:10">
      <c r="D245" s="67"/>
      <c r="E245" s="67"/>
      <c r="F245" s="67"/>
      <c r="G245" s="67"/>
      <c r="H245" s="83"/>
      <c r="I245" s="22"/>
      <c r="J245" s="22"/>
    </row>
    <row r="246" spans="4:10">
      <c r="D246" s="67"/>
      <c r="E246" s="67"/>
      <c r="F246" s="67"/>
      <c r="G246" s="67"/>
      <c r="H246" s="83"/>
      <c r="I246" s="22"/>
      <c r="J246" s="22"/>
    </row>
    <row r="247" spans="4:10">
      <c r="D247" s="67"/>
      <c r="E247" s="67"/>
      <c r="F247" s="67"/>
      <c r="G247" s="67"/>
      <c r="H247" s="83"/>
      <c r="I247" s="22"/>
      <c r="J247" s="22"/>
    </row>
    <row r="248" spans="4:10">
      <c r="D248" s="67"/>
      <c r="E248" s="67"/>
      <c r="F248" s="67"/>
      <c r="G248" s="67"/>
      <c r="H248" s="83"/>
      <c r="I248" s="22"/>
      <c r="J248" s="22"/>
    </row>
    <row r="249" spans="4:10">
      <c r="D249" s="67"/>
      <c r="E249" s="67"/>
      <c r="F249" s="67"/>
      <c r="G249" s="67"/>
      <c r="H249" s="83"/>
      <c r="I249" s="22"/>
      <c r="J249" s="22"/>
    </row>
    <row r="250" spans="4:10">
      <c r="D250" s="67"/>
      <c r="E250" s="67"/>
      <c r="F250" s="67"/>
      <c r="G250" s="67"/>
      <c r="H250" s="83"/>
      <c r="I250" s="22"/>
      <c r="J250" s="22"/>
    </row>
    <row r="251" spans="4:10">
      <c r="D251" s="67"/>
      <c r="E251" s="67"/>
      <c r="F251" s="67"/>
      <c r="G251" s="67"/>
      <c r="H251" s="83"/>
      <c r="I251" s="22"/>
      <c r="J251" s="22"/>
    </row>
    <row r="252" spans="4:10">
      <c r="D252" s="67"/>
      <c r="E252" s="67"/>
      <c r="F252" s="67"/>
      <c r="G252" s="67"/>
      <c r="H252" s="83"/>
      <c r="I252" s="22"/>
      <c r="J252" s="22"/>
    </row>
    <row r="253" spans="4:10">
      <c r="D253" s="67"/>
      <c r="E253" s="67"/>
      <c r="F253" s="67"/>
      <c r="G253" s="67"/>
      <c r="H253" s="83"/>
      <c r="I253" s="22"/>
      <c r="J253" s="22"/>
    </row>
    <row r="254" spans="4:10">
      <c r="D254" s="67"/>
      <c r="E254" s="67"/>
      <c r="F254" s="67"/>
      <c r="G254" s="67"/>
      <c r="H254" s="83"/>
      <c r="I254" s="22"/>
      <c r="J254" s="22"/>
    </row>
    <row r="255" spans="4:10">
      <c r="D255" s="67"/>
      <c r="E255" s="67"/>
      <c r="F255" s="67"/>
      <c r="G255" s="67"/>
      <c r="H255" s="83"/>
      <c r="I255" s="22"/>
      <c r="J255" s="22"/>
    </row>
    <row r="256" spans="4:10">
      <c r="D256" s="67"/>
      <c r="E256" s="67"/>
      <c r="F256" s="67"/>
      <c r="G256" s="67"/>
      <c r="H256" s="83"/>
      <c r="I256" s="22"/>
      <c r="J256" s="22"/>
    </row>
    <row r="257" spans="4:10">
      <c r="D257" s="67"/>
      <c r="E257" s="67"/>
      <c r="F257" s="67"/>
      <c r="G257" s="67"/>
      <c r="H257" s="83"/>
      <c r="I257" s="22"/>
      <c r="J257" s="22"/>
    </row>
    <row r="258" spans="4:10">
      <c r="D258" s="67"/>
      <c r="E258" s="67"/>
      <c r="F258" s="67"/>
      <c r="G258" s="67"/>
      <c r="H258" s="83"/>
      <c r="I258" s="22"/>
      <c r="J258" s="22"/>
    </row>
    <row r="259" spans="4:10">
      <c r="D259" s="67"/>
      <c r="E259" s="67"/>
      <c r="F259" s="67"/>
      <c r="G259" s="67"/>
      <c r="H259" s="83"/>
      <c r="I259" s="22"/>
      <c r="J259" s="22"/>
    </row>
    <row r="260" spans="4:10">
      <c r="D260" s="67"/>
      <c r="E260" s="67"/>
      <c r="F260" s="67"/>
      <c r="G260" s="67"/>
      <c r="H260" s="83"/>
      <c r="I260" s="22"/>
      <c r="J260" s="22"/>
    </row>
    <row r="261" spans="4:10">
      <c r="D261" s="67"/>
      <c r="E261" s="67"/>
      <c r="F261" s="67"/>
      <c r="G261" s="67"/>
      <c r="H261" s="83"/>
      <c r="I261" s="22"/>
      <c r="J261" s="22"/>
    </row>
    <row r="262" spans="4:10">
      <c r="D262" s="67"/>
      <c r="E262" s="67"/>
      <c r="F262" s="67"/>
      <c r="G262" s="67"/>
      <c r="H262" s="83"/>
    </row>
    <row r="263" spans="4:10">
      <c r="D263" s="67"/>
      <c r="E263" s="67"/>
      <c r="F263" s="67"/>
      <c r="G263" s="67"/>
      <c r="H263" s="83"/>
    </row>
    <row r="264" spans="4:10">
      <c r="D264" s="67"/>
      <c r="E264" s="67"/>
      <c r="F264" s="67"/>
      <c r="G264" s="67"/>
      <c r="H264" s="83"/>
    </row>
    <row r="265" spans="4:10">
      <c r="D265" s="67"/>
      <c r="E265" s="67"/>
      <c r="F265" s="67"/>
      <c r="G265" s="67"/>
      <c r="H265" s="83"/>
    </row>
    <row r="266" spans="4:10">
      <c r="D266" s="67"/>
      <c r="E266" s="67"/>
      <c r="F266" s="67"/>
      <c r="G266" s="67"/>
      <c r="H266" s="83"/>
    </row>
    <row r="267" spans="4:10">
      <c r="D267" s="67"/>
      <c r="E267" s="67"/>
      <c r="F267" s="67"/>
      <c r="G267" s="67"/>
      <c r="H267" s="83"/>
    </row>
    <row r="268" spans="4:10">
      <c r="D268" s="67"/>
      <c r="E268" s="67"/>
      <c r="F268" s="67"/>
      <c r="G268" s="67"/>
      <c r="H268" s="83"/>
    </row>
    <row r="269" spans="4:10">
      <c r="D269" s="67"/>
      <c r="E269" s="67"/>
      <c r="F269" s="67"/>
      <c r="G269" s="67"/>
      <c r="H269" s="83"/>
    </row>
    <row r="270" spans="4:10">
      <c r="D270" s="67"/>
      <c r="E270" s="67"/>
      <c r="F270" s="67"/>
      <c r="G270" s="67"/>
      <c r="H270" s="83"/>
    </row>
    <row r="271" spans="4:10">
      <c r="D271" s="67"/>
      <c r="E271" s="67"/>
      <c r="F271" s="67"/>
      <c r="G271" s="67"/>
      <c r="H271" s="83"/>
    </row>
    <row r="272" spans="4:10">
      <c r="D272" s="67"/>
      <c r="E272" s="67"/>
      <c r="F272" s="67"/>
      <c r="G272" s="67"/>
      <c r="H272" s="83"/>
    </row>
    <row r="273" spans="4:8">
      <c r="D273" s="67"/>
      <c r="E273" s="67"/>
      <c r="F273" s="67"/>
      <c r="G273" s="67"/>
      <c r="H273" s="83"/>
    </row>
    <row r="274" spans="4:8">
      <c r="D274" s="67"/>
      <c r="E274" s="67"/>
      <c r="F274" s="67"/>
      <c r="G274" s="67"/>
      <c r="H274" s="83"/>
    </row>
    <row r="275" spans="4:8">
      <c r="D275" s="67"/>
      <c r="E275" s="67"/>
      <c r="F275" s="67"/>
      <c r="G275" s="67"/>
      <c r="H275" s="83"/>
    </row>
    <row r="276" spans="4:8">
      <c r="D276" s="67"/>
      <c r="E276" s="67"/>
      <c r="F276" s="67"/>
      <c r="G276" s="67"/>
      <c r="H276" s="83"/>
    </row>
    <row r="277" spans="4:8">
      <c r="D277" s="67"/>
      <c r="E277" s="67"/>
      <c r="F277" s="67"/>
      <c r="G277" s="67"/>
      <c r="H277" s="83"/>
    </row>
    <row r="278" spans="4:8">
      <c r="D278" s="67"/>
      <c r="E278" s="67"/>
      <c r="F278" s="67"/>
      <c r="G278" s="67"/>
      <c r="H278" s="83"/>
    </row>
    <row r="279" spans="4:8">
      <c r="D279" s="67"/>
      <c r="E279" s="67"/>
      <c r="F279" s="67"/>
      <c r="G279" s="67"/>
      <c r="H279" s="83"/>
    </row>
    <row r="280" spans="4:8">
      <c r="D280" s="67"/>
      <c r="E280" s="67"/>
      <c r="F280" s="67"/>
      <c r="G280" s="67"/>
      <c r="H280" s="83"/>
    </row>
    <row r="281" spans="4:8">
      <c r="D281" s="67"/>
      <c r="E281" s="67"/>
      <c r="F281" s="67"/>
      <c r="G281" s="67"/>
      <c r="H281" s="83"/>
    </row>
    <row r="282" spans="4:8">
      <c r="D282" s="67"/>
      <c r="E282" s="67"/>
      <c r="F282" s="67"/>
      <c r="G282" s="67"/>
      <c r="H282" s="83"/>
    </row>
    <row r="283" spans="4:8">
      <c r="D283" s="67"/>
      <c r="E283" s="67"/>
      <c r="F283" s="67"/>
      <c r="G283" s="67"/>
      <c r="H283" s="83"/>
    </row>
    <row r="284" spans="4:8">
      <c r="D284" s="67"/>
      <c r="E284" s="67"/>
      <c r="F284" s="67"/>
      <c r="G284" s="67"/>
      <c r="H284" s="83"/>
    </row>
  </sheetData>
  <sheetProtection algorithmName="SHA-512" hashValue="LhDcmL9E4p6G0zYMuB+wbyvC2fVsXmkbCjqcmC3/v8xPEeTg+8IQL+27zH9bnEeuMDx4eSoLWOwQzJzAH7qkrQ==" saltValue="bsfNibG5rs+c1TCdAGWLw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90625" defaultRowHeight="13"/>
  <cols>
    <col min="1" max="1" width="51.453125" customWidth="1"/>
    <col min="2" max="2" width="9.6328125" customWidth="1"/>
    <col min="6" max="6" width="9" style="13"/>
    <col min="7" max="7" width="10" style="13" customWidth="1"/>
    <col min="9" max="9" width="43.90625" style="67" customWidth="1"/>
  </cols>
  <sheetData>
    <row r="1" spans="1:11" ht="13.5" thickBot="1">
      <c r="A1" s="12" t="s">
        <v>90</v>
      </c>
      <c r="B1" s="12"/>
      <c r="D1" s="7" t="s">
        <v>89</v>
      </c>
      <c r="F1" s="7" t="s">
        <v>1813</v>
      </c>
      <c r="I1" s="67" t="s">
        <v>1836</v>
      </c>
      <c r="K1" s="6" t="s">
        <v>1824</v>
      </c>
    </row>
    <row r="2" spans="1:11" ht="26.5" thickBot="1">
      <c r="A2" s="156" t="s">
        <v>1830</v>
      </c>
      <c r="B2" s="165" t="s">
        <v>1831</v>
      </c>
      <c r="D2" s="8" t="s">
        <v>33</v>
      </c>
      <c r="F2" s="8" t="s">
        <v>33</v>
      </c>
      <c r="G2" s="14" t="s">
        <v>96</v>
      </c>
      <c r="I2" s="141" t="s">
        <v>1837</v>
      </c>
      <c r="K2" s="19" t="s">
        <v>1817</v>
      </c>
    </row>
    <row r="3" spans="1:11" ht="26">
      <c r="A3" s="157" t="s">
        <v>1857</v>
      </c>
      <c r="B3" s="166" t="s">
        <v>1858</v>
      </c>
      <c r="D3" s="9" t="s">
        <v>40</v>
      </c>
      <c r="F3" s="15" t="s">
        <v>40</v>
      </c>
      <c r="G3" s="16" t="s">
        <v>97</v>
      </c>
      <c r="I3" s="142" t="s">
        <v>1903</v>
      </c>
      <c r="K3" s="20" t="s">
        <v>1818</v>
      </c>
    </row>
    <row r="4" spans="1:11" ht="26.5" thickBot="1">
      <c r="A4" s="158" t="s">
        <v>1859</v>
      </c>
      <c r="B4" s="167" t="s">
        <v>1863</v>
      </c>
      <c r="D4" s="10" t="s">
        <v>41</v>
      </c>
      <c r="F4" s="10" t="s">
        <v>40</v>
      </c>
      <c r="G4" s="17" t="s">
        <v>98</v>
      </c>
      <c r="I4" s="143" t="s">
        <v>1902</v>
      </c>
      <c r="K4" s="21"/>
    </row>
    <row r="5" spans="1:11" ht="26.5" thickBot="1">
      <c r="A5" s="158" t="s">
        <v>1861</v>
      </c>
      <c r="B5" s="167" t="s">
        <v>1867</v>
      </c>
      <c r="D5" s="10" t="s">
        <v>42</v>
      </c>
      <c r="F5" s="10" t="s">
        <v>40</v>
      </c>
      <c r="G5" s="17" t="s">
        <v>99</v>
      </c>
      <c r="I5" s="144" t="s">
        <v>1904</v>
      </c>
    </row>
    <row r="6" spans="1:11">
      <c r="A6" s="159" t="s">
        <v>1862</v>
      </c>
      <c r="B6" s="167" t="s">
        <v>1912</v>
      </c>
      <c r="D6" s="10" t="s">
        <v>43</v>
      </c>
      <c r="F6" s="10" t="s">
        <v>40</v>
      </c>
      <c r="G6" s="17" t="s">
        <v>100</v>
      </c>
    </row>
    <row r="7" spans="1:11">
      <c r="A7" s="158" t="s">
        <v>1864</v>
      </c>
      <c r="B7" s="167" t="s">
        <v>1913</v>
      </c>
      <c r="D7" s="10" t="s">
        <v>44</v>
      </c>
      <c r="F7" s="10" t="s">
        <v>40</v>
      </c>
      <c r="G7" s="17" t="s">
        <v>101</v>
      </c>
    </row>
    <row r="8" spans="1:11">
      <c r="A8" s="158" t="s">
        <v>1866</v>
      </c>
      <c r="B8" s="167" t="s">
        <v>1900</v>
      </c>
      <c r="D8" s="10" t="s">
        <v>45</v>
      </c>
      <c r="F8" s="10" t="s">
        <v>40</v>
      </c>
      <c r="G8" s="17" t="s">
        <v>102</v>
      </c>
    </row>
    <row r="9" spans="1:11">
      <c r="A9" s="158" t="s">
        <v>1868</v>
      </c>
      <c r="B9" s="167" t="s">
        <v>1888</v>
      </c>
      <c r="D9" s="10" t="s">
        <v>46</v>
      </c>
      <c r="F9" s="10" t="s">
        <v>40</v>
      </c>
      <c r="G9" s="17" t="s">
        <v>103</v>
      </c>
    </row>
    <row r="10" spans="1:11">
      <c r="A10" s="158" t="s">
        <v>1869</v>
      </c>
      <c r="B10" s="167" t="s">
        <v>1897</v>
      </c>
      <c r="D10" s="10" t="s">
        <v>47</v>
      </c>
      <c r="F10" s="10" t="s">
        <v>40</v>
      </c>
      <c r="G10" s="17" t="s">
        <v>104</v>
      </c>
    </row>
    <row r="11" spans="1:11">
      <c r="A11" s="158" t="s">
        <v>1870</v>
      </c>
      <c r="B11" s="167" t="s">
        <v>1895</v>
      </c>
      <c r="D11" s="10" t="s">
        <v>48</v>
      </c>
      <c r="F11" s="10" t="s">
        <v>40</v>
      </c>
      <c r="G11" s="17" t="s">
        <v>105</v>
      </c>
    </row>
    <row r="12" spans="1:11">
      <c r="A12" s="158" t="s">
        <v>1871</v>
      </c>
      <c r="B12" s="167" t="s">
        <v>1914</v>
      </c>
      <c r="D12" s="10" t="s">
        <v>49</v>
      </c>
      <c r="F12" s="10" t="s">
        <v>40</v>
      </c>
      <c r="G12" s="17" t="s">
        <v>106</v>
      </c>
    </row>
    <row r="13" spans="1:11">
      <c r="A13" s="158" t="s">
        <v>1873</v>
      </c>
      <c r="B13" s="167" t="s">
        <v>1915</v>
      </c>
      <c r="D13" s="10" t="s">
        <v>50</v>
      </c>
      <c r="F13" s="10" t="s">
        <v>40</v>
      </c>
      <c r="G13" s="17" t="s">
        <v>107</v>
      </c>
    </row>
    <row r="14" spans="1:11">
      <c r="A14" s="158" t="s">
        <v>1910</v>
      </c>
      <c r="B14" s="167" t="s">
        <v>1911</v>
      </c>
      <c r="D14" s="10" t="s">
        <v>51</v>
      </c>
      <c r="F14" s="10" t="s">
        <v>40</v>
      </c>
      <c r="G14" s="17" t="s">
        <v>108</v>
      </c>
    </row>
    <row r="15" spans="1:11">
      <c r="A15" s="158" t="s">
        <v>1874</v>
      </c>
      <c r="B15" s="167"/>
      <c r="D15" s="10" t="s">
        <v>1814</v>
      </c>
      <c r="F15" s="10" t="s">
        <v>40</v>
      </c>
      <c r="G15" s="17" t="s">
        <v>109</v>
      </c>
    </row>
    <row r="16" spans="1:11">
      <c r="A16" s="158" t="s">
        <v>1876</v>
      </c>
      <c r="B16" s="167" t="s">
        <v>1916</v>
      </c>
      <c r="D16" s="10" t="s">
        <v>53</v>
      </c>
      <c r="F16" s="10" t="s">
        <v>40</v>
      </c>
      <c r="G16" s="17" t="s">
        <v>110</v>
      </c>
    </row>
    <row r="17" spans="1:7">
      <c r="A17" s="158" t="s">
        <v>1908</v>
      </c>
      <c r="B17" s="167" t="s">
        <v>1909</v>
      </c>
      <c r="D17" s="10" t="s">
        <v>54</v>
      </c>
      <c r="F17" s="10" t="s">
        <v>40</v>
      </c>
      <c r="G17" s="17" t="s">
        <v>111</v>
      </c>
    </row>
    <row r="18" spans="1:7">
      <c r="A18" s="158" t="s">
        <v>1877</v>
      </c>
      <c r="B18" s="167" t="s">
        <v>1917</v>
      </c>
      <c r="D18" s="10" t="s">
        <v>55</v>
      </c>
      <c r="F18" s="10" t="s">
        <v>40</v>
      </c>
      <c r="G18" s="17" t="s">
        <v>112</v>
      </c>
    </row>
    <row r="19" spans="1:7">
      <c r="A19" s="158" t="s">
        <v>1878</v>
      </c>
      <c r="B19" s="167" t="s">
        <v>1918</v>
      </c>
      <c r="D19" s="10" t="s">
        <v>56</v>
      </c>
      <c r="F19" s="10" t="s">
        <v>40</v>
      </c>
      <c r="G19" s="17" t="s">
        <v>113</v>
      </c>
    </row>
    <row r="20" spans="1:7">
      <c r="A20" s="158" t="s">
        <v>1880</v>
      </c>
      <c r="B20" s="167" t="s">
        <v>1919</v>
      </c>
      <c r="D20" s="10" t="s">
        <v>57</v>
      </c>
      <c r="F20" s="10" t="s">
        <v>40</v>
      </c>
      <c r="G20" s="17" t="s">
        <v>114</v>
      </c>
    </row>
    <row r="21" spans="1:7">
      <c r="A21" s="158" t="s">
        <v>1881</v>
      </c>
      <c r="B21" s="167" t="s">
        <v>1875</v>
      </c>
      <c r="D21" s="10" t="s">
        <v>58</v>
      </c>
      <c r="F21" s="10" t="s">
        <v>40</v>
      </c>
      <c r="G21" s="17" t="s">
        <v>115</v>
      </c>
    </row>
    <row r="22" spans="1:7">
      <c r="A22" s="158" t="s">
        <v>1882</v>
      </c>
      <c r="B22" s="167" t="s">
        <v>1872</v>
      </c>
      <c r="D22" s="10" t="s">
        <v>59</v>
      </c>
      <c r="F22" s="10" t="s">
        <v>40</v>
      </c>
      <c r="G22" s="17" t="s">
        <v>116</v>
      </c>
    </row>
    <row r="23" spans="1:7">
      <c r="A23" s="158" t="s">
        <v>1883</v>
      </c>
      <c r="B23" s="167" t="s">
        <v>1872</v>
      </c>
      <c r="D23" s="10" t="s">
        <v>60</v>
      </c>
      <c r="F23" s="10" t="s">
        <v>40</v>
      </c>
      <c r="G23" s="17" t="s">
        <v>117</v>
      </c>
    </row>
    <row r="24" spans="1:7">
      <c r="A24" s="158" t="s">
        <v>1884</v>
      </c>
      <c r="B24" s="167" t="s">
        <v>1872</v>
      </c>
      <c r="D24" s="10" t="s">
        <v>61</v>
      </c>
      <c r="F24" s="10" t="s">
        <v>40</v>
      </c>
      <c r="G24" s="17" t="s">
        <v>118</v>
      </c>
    </row>
    <row r="25" spans="1:7">
      <c r="A25" s="158" t="s">
        <v>1885</v>
      </c>
      <c r="B25" s="167" t="s">
        <v>1920</v>
      </c>
      <c r="D25" s="10" t="s">
        <v>62</v>
      </c>
      <c r="F25" s="10" t="s">
        <v>40</v>
      </c>
      <c r="G25" s="17" t="s">
        <v>119</v>
      </c>
    </row>
    <row r="26" spans="1:7">
      <c r="A26" s="158" t="s">
        <v>1886</v>
      </c>
      <c r="B26" s="167" t="s">
        <v>1865</v>
      </c>
      <c r="D26" s="10" t="s">
        <v>63</v>
      </c>
      <c r="F26" s="10" t="s">
        <v>40</v>
      </c>
      <c r="G26" s="17" t="s">
        <v>120</v>
      </c>
    </row>
    <row r="27" spans="1:7">
      <c r="A27" s="158" t="s">
        <v>1887</v>
      </c>
      <c r="B27" s="167" t="s">
        <v>1921</v>
      </c>
      <c r="D27" s="10" t="s">
        <v>64</v>
      </c>
      <c r="F27" s="10" t="s">
        <v>40</v>
      </c>
      <c r="G27" s="17" t="s">
        <v>121</v>
      </c>
    </row>
    <row r="28" spans="1:7">
      <c r="A28" s="158" t="s">
        <v>1889</v>
      </c>
      <c r="B28" s="167" t="s">
        <v>1922</v>
      </c>
      <c r="D28" s="10" t="s">
        <v>65</v>
      </c>
      <c r="F28" s="10" t="s">
        <v>40</v>
      </c>
      <c r="G28" s="17" t="s">
        <v>122</v>
      </c>
    </row>
    <row r="29" spans="1:7">
      <c r="A29" s="158" t="s">
        <v>1890</v>
      </c>
      <c r="B29" s="167" t="s">
        <v>1923</v>
      </c>
      <c r="D29" s="10" t="s">
        <v>66</v>
      </c>
      <c r="F29" s="10" t="s">
        <v>40</v>
      </c>
      <c r="G29" s="17" t="s">
        <v>123</v>
      </c>
    </row>
    <row r="30" spans="1:7">
      <c r="A30" s="158" t="s">
        <v>1891</v>
      </c>
      <c r="B30" s="167" t="s">
        <v>1860</v>
      </c>
      <c r="D30" s="10" t="s">
        <v>67</v>
      </c>
      <c r="F30" s="10" t="s">
        <v>40</v>
      </c>
      <c r="G30" s="17" t="s">
        <v>124</v>
      </c>
    </row>
    <row r="31" spans="1:7">
      <c r="A31" s="158" t="s">
        <v>1892</v>
      </c>
      <c r="B31" s="167" t="s">
        <v>1879</v>
      </c>
      <c r="D31" s="10" t="s">
        <v>68</v>
      </c>
      <c r="F31" s="10" t="s">
        <v>40</v>
      </c>
      <c r="G31" s="17" t="s">
        <v>125</v>
      </c>
    </row>
    <row r="32" spans="1:7">
      <c r="A32" s="158" t="s">
        <v>1893</v>
      </c>
      <c r="B32" s="167" t="s">
        <v>1900</v>
      </c>
      <c r="D32" s="10" t="s">
        <v>69</v>
      </c>
      <c r="F32" s="10" t="s">
        <v>40</v>
      </c>
      <c r="G32" s="17" t="s">
        <v>126</v>
      </c>
    </row>
    <row r="33" spans="1:7">
      <c r="A33" s="158" t="s">
        <v>1894</v>
      </c>
      <c r="B33" s="167" t="s">
        <v>1914</v>
      </c>
      <c r="D33" s="10" t="s">
        <v>70</v>
      </c>
      <c r="F33" s="10" t="s">
        <v>40</v>
      </c>
      <c r="G33" s="17" t="s">
        <v>127</v>
      </c>
    </row>
    <row r="34" spans="1:7">
      <c r="A34" s="158" t="s">
        <v>1896</v>
      </c>
      <c r="B34" s="167" t="s">
        <v>1915</v>
      </c>
      <c r="D34" s="10" t="s">
        <v>71</v>
      </c>
      <c r="F34" s="10" t="s">
        <v>40</v>
      </c>
      <c r="G34" s="17" t="s">
        <v>128</v>
      </c>
    </row>
    <row r="35" spans="1:7">
      <c r="A35" s="158" t="s">
        <v>1898</v>
      </c>
      <c r="B35" s="167" t="s">
        <v>1916</v>
      </c>
      <c r="D35" s="10" t="s">
        <v>72</v>
      </c>
      <c r="F35" s="10" t="s">
        <v>40</v>
      </c>
      <c r="G35" s="17" t="s">
        <v>129</v>
      </c>
    </row>
    <row r="36" spans="1:7">
      <c r="A36" s="158" t="s">
        <v>1899</v>
      </c>
      <c r="B36" s="167" t="s">
        <v>1917</v>
      </c>
      <c r="D36" s="10" t="s">
        <v>73</v>
      </c>
      <c r="F36" s="10" t="s">
        <v>40</v>
      </c>
      <c r="G36" s="17" t="s">
        <v>130</v>
      </c>
    </row>
    <row r="37" spans="1:7" ht="13.5" thickBot="1">
      <c r="A37" s="161" t="s">
        <v>1901</v>
      </c>
      <c r="B37" s="168" t="s">
        <v>1918</v>
      </c>
      <c r="D37" s="10" t="s">
        <v>74</v>
      </c>
      <c r="F37" s="10" t="s">
        <v>40</v>
      </c>
      <c r="G37" s="17" t="s">
        <v>131</v>
      </c>
    </row>
    <row r="38" spans="1:7">
      <c r="A38" s="162"/>
      <c r="B38" s="163"/>
      <c r="D38" s="10" t="s">
        <v>75</v>
      </c>
      <c r="F38" s="10" t="s">
        <v>40</v>
      </c>
      <c r="G38" s="17" t="s">
        <v>132</v>
      </c>
    </row>
    <row r="39" spans="1:7">
      <c r="A39" s="6"/>
      <c r="B39" s="164"/>
      <c r="D39" s="10" t="s">
        <v>76</v>
      </c>
      <c r="F39" s="10" t="s">
        <v>40</v>
      </c>
      <c r="G39" s="17" t="s">
        <v>133</v>
      </c>
    </row>
    <row r="40" spans="1:7">
      <c r="A40" s="6"/>
      <c r="B40" s="164"/>
      <c r="D40" s="10" t="s">
        <v>77</v>
      </c>
      <c r="F40" s="10" t="s">
        <v>40</v>
      </c>
      <c r="G40" s="17" t="s">
        <v>134</v>
      </c>
    </row>
    <row r="41" spans="1:7">
      <c r="A41" s="6"/>
      <c r="B41" s="164"/>
      <c r="D41" s="10" t="s">
        <v>78</v>
      </c>
      <c r="F41" s="10" t="s">
        <v>40</v>
      </c>
      <c r="G41" s="17" t="s">
        <v>135</v>
      </c>
    </row>
    <row r="42" spans="1:7">
      <c r="A42" s="6"/>
      <c r="B42" s="164"/>
      <c r="D42" s="10" t="s">
        <v>79</v>
      </c>
      <c r="F42" s="10" t="s">
        <v>40</v>
      </c>
      <c r="G42" s="17" t="s">
        <v>136</v>
      </c>
    </row>
    <row r="43" spans="1:7">
      <c r="A43" s="6"/>
      <c r="B43" s="164"/>
      <c r="D43" s="10" t="s">
        <v>80</v>
      </c>
      <c r="F43" s="10" t="s">
        <v>40</v>
      </c>
      <c r="G43" s="17" t="s">
        <v>137</v>
      </c>
    </row>
    <row r="44" spans="1:7">
      <c r="A44" s="6"/>
      <c r="B44" s="164"/>
      <c r="D44" s="10" t="s">
        <v>81</v>
      </c>
      <c r="F44" s="10" t="s">
        <v>40</v>
      </c>
      <c r="G44" s="17" t="s">
        <v>138</v>
      </c>
    </row>
    <row r="45" spans="1:7">
      <c r="A45" s="6"/>
      <c r="B45" s="164"/>
      <c r="D45" s="10" t="s">
        <v>82</v>
      </c>
      <c r="F45" s="10" t="s">
        <v>40</v>
      </c>
      <c r="G45" s="17" t="s">
        <v>139</v>
      </c>
    </row>
    <row r="46" spans="1:7">
      <c r="A46" s="6"/>
      <c r="B46" s="164"/>
      <c r="D46" s="10" t="s">
        <v>83</v>
      </c>
      <c r="F46" s="10" t="s">
        <v>40</v>
      </c>
      <c r="G46" s="17" t="s">
        <v>140</v>
      </c>
    </row>
    <row r="47" spans="1:7">
      <c r="A47" s="6"/>
      <c r="B47" s="164"/>
      <c r="D47" s="10" t="s">
        <v>84</v>
      </c>
      <c r="F47" s="10" t="s">
        <v>40</v>
      </c>
      <c r="G47" s="17" t="s">
        <v>141</v>
      </c>
    </row>
    <row r="48" spans="1:7">
      <c r="A48" s="6"/>
      <c r="B48" s="164"/>
      <c r="D48" s="10" t="s">
        <v>85</v>
      </c>
      <c r="F48" s="10" t="s">
        <v>40</v>
      </c>
      <c r="G48" s="17" t="s">
        <v>142</v>
      </c>
    </row>
    <row r="49" spans="4:7" ht="13.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5" thickBot="1">
      <c r="F1749" s="11" t="s">
        <v>86</v>
      </c>
      <c r="G1749" s="18" t="s">
        <v>1812</v>
      </c>
    </row>
  </sheetData>
  <sheetProtection algorithmName="SHA-512" hashValue="+xB61CZU8IojvzxdVnDYjeCU8E86yW80KhEZJlLvFPL0rrpDNfkUx0C1nvPq/E5wpMzpg4NzzLh9rwOV3As63Q==" saltValue="bIThpHMO7q/OF2ajuqBvn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三村　泰隆</cp:lastModifiedBy>
  <dcterms:modified xsi:type="dcterms:W3CDTF">2025-12-10T01:58:43Z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