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★10月22日（本番）\夜\02 開票（小選挙区）\12開票（小選挙区）【確定】参考資料も\２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B18" i="1" l="1"/>
  <c r="B17" i="1"/>
  <c r="C14" i="1"/>
  <c r="B14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<sst xmlns="http://schemas.openxmlformats.org/spreadsheetml/2006/main" count="30" uniqueCount="30">
  <si>
    <r>
      <t>小選挙区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</si>
  <si>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r>
      <t> </t>
    </r>
    <r>
      <rPr>
        <b/>
        <sz val="12"/>
        <color indexed="8"/>
        <rFont val="ＭＳ ゴシック"/>
        <family val="3"/>
        <charset val="128"/>
      </rPr>
      <t>香川県第２区</t>
    </r>
  </si>
  <si>
    <t>区分</t>
  </si>
  <si>
    <t> 1
せと　隆一
 (自由民主党)</t>
  </si>
  <si>
    <t> 2
たまき　雄一郎
 (希望の党)</t>
  </si>
  <si>
    <t> 3
河村　ただし
 (日本共産党)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</si>
  <si>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</si>
  <si>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</si>
  <si>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</si>
  <si>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</si>
  <si>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</si>
  <si>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</si>
  <si>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</si>
  <si>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</si>
  <si>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高松市（第２）</t>
  </si>
  <si>
    <t>丸亀市（第２）</t>
  </si>
  <si>
    <t>坂出市</t>
  </si>
  <si>
    <t>さぬき市</t>
  </si>
  <si>
    <t>東かがわ市</t>
  </si>
  <si>
    <t>三木町</t>
  </si>
  <si>
    <t>宇多津町</t>
  </si>
  <si>
    <t>綾川町</t>
  </si>
  <si>
    <t>香川県第２区 計</t>
  </si>
  <si>
    <t>　　 </t>
  </si>
  <si>
    <t>惜敗率（%）</t>
  </si>
  <si>
    <t>(注)惜敗率は、香川県第２区における最多得票者の得票数に対する割合である（比例代表選挙に重複立候補し、名簿登載順位が同一順位とされた者に限る。）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</si>
  <si>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</si>
  <si>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</si>
  <si>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</si>
  <si>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23日 0時 50分 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</si>
</sst>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&quot;日&quot;h&quot;時&quot;mm&quot;分&quot;"/>
    <numFmt numFmtId="181" formatCode="#,##0.000"/>
  </numFmts>
  <fonts count="26" x14ac:knownFonts="1"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A9" sqref="A9"/>
    </sheetView>
  </sheetViews>
  <sheetFormatPr defaultRowHeight="13.5" x14ac:dyDescent="0.1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0"/>
      <c r="K1" s="21" t="s">
        <v>29</v>
      </c>
      <c r="L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2"/>
      <c r="K2" s="22"/>
      <c r="L2" s="22"/>
    </row>
    <row r="3" spans="1:12" ht="33.75" customHeight="1" x14ac:dyDescent="0.15">
      <c r="A3" s="17" t="s">
        <v>1</v>
      </c>
      <c r="B3" s="17"/>
    </row>
    <row r="4" spans="1:12" s="1" customFormat="1" ht="56.25" customHeight="1" x14ac:dyDescent="0.1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</row>
    <row r="5" spans="1:12" ht="18.75" customHeight="1" x14ac:dyDescent="0.15">
      <c r="A5" s="6" t="s">
        <v>14</v>
      </c>
      <c r="B5" s="7">
        <v>15270</v>
      </c>
      <c r="C5" s="7">
        <v>19073</v>
      </c>
      <c r="D5" s="7">
        <v>1946</v>
      </c>
      <c r="E5" s="7">
        <v>36289</v>
      </c>
      <c r="F5" s="8">
        <v>0</v>
      </c>
      <c r="G5" s="9">
        <v>36289</v>
      </c>
      <c r="H5" s="9">
        <v>741</v>
      </c>
      <c r="I5" s="9">
        <v>37030</v>
      </c>
      <c r="J5" s="9">
        <v>8</v>
      </c>
      <c r="K5" s="9">
        <v>37038</v>
      </c>
      <c r="L5" s="10">
        <v>43031.010416666664</v>
      </c>
    </row>
    <row r="6" spans="1:12" ht="18.75" customHeight="1" x14ac:dyDescent="0.15">
      <c r="A6" s="6" t="s">
        <v>15</v>
      </c>
      <c r="B6" s="7">
        <v>5694</v>
      </c>
      <c r="C6" s="7">
        <v>6824</v>
      </c>
      <c r="D6" s="7">
        <v>509</v>
      </c>
      <c r="E6" s="7">
        <v>13027</v>
      </c>
      <c r="F6" s="8">
        <v>0</v>
      </c>
      <c r="G6" s="9">
        <v>13027</v>
      </c>
      <c r="H6" s="9">
        <v>209</v>
      </c>
      <c r="I6" s="9">
        <v>13236</v>
      </c>
      <c r="J6" s="9">
        <v>0</v>
      </c>
      <c r="K6" s="9">
        <v>13236</v>
      </c>
      <c r="L6" s="10">
        <v>43030.944444444445</v>
      </c>
    </row>
    <row r="7" spans="1:12" ht="18.75" customHeight="1" x14ac:dyDescent="0.15">
      <c r="A7" s="6" t="s">
        <v>16</v>
      </c>
      <c r="B7" s="7">
        <v>12553</v>
      </c>
      <c r="C7" s="7">
        <v>12121</v>
      </c>
      <c r="D7" s="7">
        <v>965</v>
      </c>
      <c r="E7" s="7">
        <v>25639</v>
      </c>
      <c r="F7" s="8">
        <v>0</v>
      </c>
      <c r="G7" s="9">
        <v>25639</v>
      </c>
      <c r="H7" s="9">
        <v>361</v>
      </c>
      <c r="I7" s="9">
        <v>26000</v>
      </c>
      <c r="J7" s="9">
        <v>0</v>
      </c>
      <c r="K7" s="9">
        <v>26000</v>
      </c>
      <c r="L7" s="10">
        <v>43030.967361111114</v>
      </c>
    </row>
    <row r="8" spans="1:12" ht="18.75" customHeight="1" x14ac:dyDescent="0.15">
      <c r="A8" s="6" t="s">
        <v>17</v>
      </c>
      <c r="B8" s="7">
        <v>7685</v>
      </c>
      <c r="C8" s="7">
        <v>16467</v>
      </c>
      <c r="D8" s="7">
        <v>732</v>
      </c>
      <c r="E8" s="7">
        <v>24884</v>
      </c>
      <c r="F8" s="8">
        <v>0</v>
      </c>
      <c r="G8" s="9">
        <v>24884</v>
      </c>
      <c r="H8" s="9">
        <v>355</v>
      </c>
      <c r="I8" s="9">
        <v>25239</v>
      </c>
      <c r="J8" s="9">
        <v>1</v>
      </c>
      <c r="K8" s="9">
        <v>25240</v>
      </c>
      <c r="L8" s="10">
        <v>43031.019444444442</v>
      </c>
    </row>
    <row r="9" spans="1:12" ht="18.75" customHeight="1" x14ac:dyDescent="0.15">
      <c r="A9" s="6" t="s">
        <v>18</v>
      </c>
      <c r="B9" s="7">
        <v>5667</v>
      </c>
      <c r="C9" s="7">
        <v>9634</v>
      </c>
      <c r="D9" s="7">
        <v>563</v>
      </c>
      <c r="E9" s="7">
        <v>15864</v>
      </c>
      <c r="F9" s="8">
        <v>0</v>
      </c>
      <c r="G9" s="9">
        <v>15864</v>
      </c>
      <c r="H9" s="9">
        <v>259</v>
      </c>
      <c r="I9" s="9">
        <v>16123</v>
      </c>
      <c r="J9" s="9">
        <v>1</v>
      </c>
      <c r="K9" s="9">
        <v>16124</v>
      </c>
      <c r="L9" s="10">
        <v>43030.96875</v>
      </c>
    </row>
    <row r="10" spans="1:12" ht="18.75" customHeight="1" x14ac:dyDescent="0.15">
      <c r="A10" s="6" t="s">
        <v>19</v>
      </c>
      <c r="B10" s="7">
        <v>4700</v>
      </c>
      <c r="C10" s="7">
        <v>7842</v>
      </c>
      <c r="D10" s="7">
        <v>570</v>
      </c>
      <c r="E10" s="7">
        <v>13112</v>
      </c>
      <c r="F10" s="8">
        <v>0</v>
      </c>
      <c r="G10" s="9">
        <v>13112</v>
      </c>
      <c r="H10" s="9">
        <v>263</v>
      </c>
      <c r="I10" s="9">
        <v>13375</v>
      </c>
      <c r="J10" s="9">
        <v>0</v>
      </c>
      <c r="K10" s="9">
        <v>13375</v>
      </c>
      <c r="L10" s="10">
        <v>43030.951388888891</v>
      </c>
    </row>
    <row r="11" spans="1:12" ht="18.75" customHeight="1" x14ac:dyDescent="0.15">
      <c r="A11" s="6" t="s">
        <v>20</v>
      </c>
      <c r="B11" s="7">
        <v>3400</v>
      </c>
      <c r="C11" s="7">
        <v>3846</v>
      </c>
      <c r="D11" s="7">
        <v>317</v>
      </c>
      <c r="E11" s="7">
        <v>7563</v>
      </c>
      <c r="F11" s="8">
        <v>0</v>
      </c>
      <c r="G11" s="9">
        <v>7563</v>
      </c>
      <c r="H11" s="9">
        <v>136</v>
      </c>
      <c r="I11" s="9">
        <v>7699</v>
      </c>
      <c r="J11" s="9">
        <v>1</v>
      </c>
      <c r="K11" s="9">
        <v>7700</v>
      </c>
      <c r="L11" s="10">
        <v>43030.975694444445</v>
      </c>
    </row>
    <row r="12" spans="1:12" ht="18.75" customHeight="1" x14ac:dyDescent="0.15">
      <c r="A12" s="6" t="s">
        <v>21</v>
      </c>
      <c r="B12" s="7">
        <v>4980</v>
      </c>
      <c r="C12" s="7">
        <v>6538</v>
      </c>
      <c r="D12" s="7">
        <v>496</v>
      </c>
      <c r="E12" s="7">
        <v>12014</v>
      </c>
      <c r="F12" s="8">
        <v>0</v>
      </c>
      <c r="G12" s="9">
        <v>12014</v>
      </c>
      <c r="H12" s="9">
        <v>165</v>
      </c>
      <c r="I12" s="9">
        <v>12179</v>
      </c>
      <c r="J12" s="9">
        <v>0</v>
      </c>
      <c r="K12" s="9">
        <v>12179</v>
      </c>
      <c r="L12" s="10">
        <v>43030.947916666664</v>
      </c>
    </row>
    <row r="13" spans="1:12" ht="26.25" customHeight="1" x14ac:dyDescent="0.15">
      <c r="A13" s="2" t="s">
        <v>22</v>
      </c>
      <c r="B13" s="7">
        <f t="shared" ref="B13:K13" si="0">SUBTOTAL(9,B5:B12)</f>
        <v>59949</v>
      </c>
      <c r="C13" s="7">
        <f t="shared" si="0"/>
        <v>82345</v>
      </c>
      <c r="D13" s="7">
        <f t="shared" si="0"/>
        <v>6098</v>
      </c>
      <c r="E13" s="7">
        <f t="shared" si="0"/>
        <v>148392</v>
      </c>
      <c r="F13" s="11">
        <f t="shared" si="0"/>
        <v>0</v>
      </c>
      <c r="G13" s="9">
        <f t="shared" si="0"/>
        <v>148392</v>
      </c>
      <c r="H13" s="9">
        <f t="shared" si="0"/>
        <v>2489</v>
      </c>
      <c r="I13" s="9">
        <f t="shared" si="0"/>
        <v>150881</v>
      </c>
      <c r="J13" s="9">
        <f t="shared" si="0"/>
        <v>11</v>
      </c>
      <c r="K13" s="9">
        <f t="shared" si="0"/>
        <v>150892</v>
      </c>
      <c r="L13" s="12" t="s">
        <v>23</v>
      </c>
    </row>
    <row r="14" spans="1:12" ht="18.75" customHeight="1" x14ac:dyDescent="0.15">
      <c r="A14" s="2" t="s">
        <v>24</v>
      </c>
      <c r="B14" s="13">
        <f>IF(B13&lt;&gt;MAX(B13:D13),ROUNDDOWN((B13/MAX(B13:D13)*100),3),"")</f>
        <v>72.802000000000007</v>
      </c>
      <c r="C14" s="13" t="str">
        <f>IF(C13&lt;&gt;MAX(B13:D13),ROUNDDOWN((C13/MAX(B13:D13)*100),3),"")</f>
        <v/>
      </c>
      <c r="D14" s="13"/>
    </row>
    <row r="15" spans="1:12" s="14" customFormat="1" ht="18.75" customHeight="1" x14ac:dyDescent="0.15">
      <c r="A15" s="18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4" customFormat="1" ht="22.5" customHeight="1" x14ac:dyDescent="0.15">
      <c r="A16" s="15" t="s">
        <v>26</v>
      </c>
    </row>
    <row r="17" spans="1:3" x14ac:dyDescent="0.15">
      <c r="A17" s="16" t="s">
        <v>27</v>
      </c>
      <c r="B17" s="19" t="str">
        <f>G13&amp;"÷6="&amp;ROUNDDOWN(G13/6,3)</f>
        <v>148392÷6=24732</v>
      </c>
      <c r="C17" s="19"/>
    </row>
    <row r="18" spans="1:3" x14ac:dyDescent="0.15">
      <c r="A18" s="16" t="s">
        <v>28</v>
      </c>
      <c r="B18" s="19" t="str">
        <f>G13&amp;"÷10="&amp;ROUNDDOWN(G13/10,3)</f>
        <v>148392÷10=14839.2</v>
      </c>
      <c r="C18" s="19"/>
    </row>
  </sheetData>
  <mergeCells count="10">
    <mergeCell ref="A3:B3"/>
    <mergeCell ref="A15:L15"/>
    <mergeCell ref="B17:C17"/>
    <mergeCell ref="B18:C18"/>
    <mergeCell ref="A1:C1"/>
    <mergeCell ref="D1:J1"/>
    <mergeCell ref="K1:L1"/>
    <mergeCell ref="A2:C2"/>
    <mergeCell ref="D2:I2"/>
    <mergeCell ref="J2:L2"/>
  </mergeCells>
  <phoneticPr fontId="4"/>
  <pageMargins left="0.5" right="0.4" top="0.79" bottom="0.7" header="0.45" footer="0.51"/>
  <pageSetup paperSize="9" fitToHeight="0" orientation="landscape" horizontalDpi="300" verticalDpi="300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cp:lastPrinted>2017-10-22T15:48:21Z</cp:lastPrinted>
  <dcterms:created xsi:type="dcterms:W3CDTF">2017-10-22T15:47:43Z</dcterms:created>
  <dcterms:modified xsi:type="dcterms:W3CDTF">2017-10-22T15:48:30Z</dcterms:modified>
</cp:coreProperties>
</file>