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14-3676\Desktop\新HP\2 選挙制度・データ\過去の選挙結果\１ 衆議院議員総選挙・最高裁判所裁判官国民審査\H26.12.14\"/>
    </mc:Choice>
  </mc:AlternateContent>
  <bookViews>
    <workbookView xWindow="0" yWindow="0" windowWidth="20490" windowHeight="7770"/>
  </bookViews>
  <sheets>
    <sheet name="sheet1" sheetId="2" r:id="rId1"/>
  </sheets>
  <definedNames>
    <definedName name="_xlnm.Print_Titles" localSheetId="0">sheet1!$1:$1</definedName>
  </definedNames>
  <calcPr calcId="152511"/>
</workbook>
</file>

<file path=xl/calcChain.xml><?xml version="1.0" encoding="utf-8"?>
<calcChain xmlns="http://schemas.openxmlformats.org/spreadsheetml/2006/main">
  <c r="R10" i="2" l="1"/>
  <c r="Q10" i="2" s="1"/>
  <c r="R7" i="2"/>
  <c r="Q7" i="2" s="1"/>
  <c r="Q26" i="2" s="1"/>
  <c r="N7" i="2"/>
  <c r="M7" i="2"/>
  <c r="M26" i="2" s="1"/>
  <c r="J7" i="2"/>
  <c r="I7" i="2"/>
  <c r="I26" i="2" s="1"/>
  <c r="F7" i="2"/>
  <c r="E7" i="2"/>
  <c r="E26" i="2" s="1"/>
  <c r="B7" i="2"/>
  <c r="C10" i="2"/>
  <c r="E10" i="2"/>
  <c r="G10" i="2"/>
  <c r="I10" i="2"/>
  <c r="K10" i="2"/>
  <c r="M10" i="2"/>
  <c r="O10" i="2"/>
  <c r="D10" i="2" l="1"/>
  <c r="H10" i="2"/>
  <c r="L10" i="2"/>
  <c r="P10" i="2"/>
  <c r="C7" i="2"/>
  <c r="C26" i="2" s="1"/>
  <c r="D7" i="2"/>
  <c r="G7" i="2"/>
  <c r="G26" i="2" s="1"/>
  <c r="H7" i="2"/>
  <c r="H26" i="2" s="1"/>
  <c r="K7" i="2"/>
  <c r="K26" i="2" s="1"/>
  <c r="L7" i="2"/>
  <c r="L26" i="2" s="1"/>
  <c r="O7" i="2"/>
  <c r="O26" i="2" s="1"/>
  <c r="P7" i="2"/>
  <c r="P26" i="2" s="1"/>
  <c r="B10" i="2"/>
  <c r="B26" i="2" s="1"/>
  <c r="F10" i="2"/>
  <c r="F26" i="2" s="1"/>
  <c r="J10" i="2"/>
  <c r="J26" i="2" s="1"/>
  <c r="N10" i="2"/>
  <c r="N26" i="2" s="1"/>
  <c r="D26" i="2" l="1"/>
</calcChain>
</file>

<file path=xl/sharedStrings.xml><?xml version="1.0" encoding="utf-8"?>
<sst xmlns="http://schemas.openxmlformats.org/spreadsheetml/2006/main" count="46" uniqueCount="46">
  <si>
    <r>
      <t>比例代表　</t>
    </r>
    <r>
      <rPr>
        <sz val="20"/>
        <color indexed="8"/>
        <rFont val="ＭＳ ゴシック"/>
        <family val="3"/>
        <charset val="128"/>
      </rPr>
      <t>開票状況確定</t>
    </r>
    <r>
      <rPr>
        <sz val="10"/>
        <color indexed="8"/>
        <rFont val="ＭＳ ゴシック"/>
        <family val="3"/>
        <charset val="128"/>
      </rPr>
      <t>　速報集計表</t>
    </r>
  </si>
  <si>
    <t>区分</t>
  </si>
  <si>
    <t> 1
次世代の党</t>
  </si>
  <si>
    <t> 2
民主党</t>
  </si>
  <si>
    <t> 3
維新の党</t>
  </si>
  <si>
    <t> 4
公明党</t>
  </si>
  <si>
    <t> 5
自由民主党</t>
  </si>
  <si>
    <t> 6
日本共産党</t>
  </si>
  <si>
    <t> 7
幸福実現党</t>
  </si>
  <si>
    <t> 8
社会民主党</t>
  </si>
  <si>
    <t>得票総数
A</t>
  </si>
  <si>
    <t>按分で切り捨てた票数
B</t>
  </si>
  <si>
    <t>いずれの政党等にも属しない票数
C</t>
  </si>
  <si>
    <t>有効投票数
(A+B+C)
D</t>
  </si>
  <si>
    <t>無効
投票数
E</t>
  </si>
  <si>
    <t>投票総数
(D+E)
F</t>
  </si>
  <si>
    <t>不受理持帰り等
G</t>
  </si>
  <si>
    <t>投票者数
(F+G)
H</t>
  </si>
  <si>
    <t>投票点検
終了時刻</t>
  </si>
  <si>
    <t>高松市（第１）</t>
  </si>
  <si>
    <t>高松市（第２）</t>
  </si>
  <si>
    <t>高松市 計</t>
  </si>
  <si>
    <t>丸亀市（第１）</t>
  </si>
  <si>
    <t>丸亀市（第２）</t>
  </si>
  <si>
    <t>丸亀市 計</t>
  </si>
  <si>
    <t>坂出市</t>
  </si>
  <si>
    <t>善通寺市</t>
  </si>
  <si>
    <t>観音寺市</t>
  </si>
  <si>
    <t>さぬき市</t>
  </si>
  <si>
    <t>東かがわ市</t>
  </si>
  <si>
    <t>三豊市</t>
  </si>
  <si>
    <t>土庄町</t>
  </si>
  <si>
    <t>小豆島町</t>
  </si>
  <si>
    <t>三木町</t>
  </si>
  <si>
    <t>直島町</t>
  </si>
  <si>
    <t>宇多津町</t>
  </si>
  <si>
    <t>綾川町</t>
  </si>
  <si>
    <t>琴平町</t>
  </si>
  <si>
    <t>多度津町</t>
  </si>
  <si>
    <t>まんのう町</t>
  </si>
  <si>
    <t>県 計</t>
  </si>
  <si>
    <t>　　 </t>
  </si>
  <si>
    <t>(注) 高松市のうち、(第1)は市町合併前の旧高松市の区域に係る集計を、(第2)は旧高松市以外の区域に係る集計を、それぞれ内訳として記載している。</t>
  </si>
  <si>
    <t>　　 丸亀市のうち、(第1)は市町合併前の旧丸亀市の区域に係る集計を、(第2)は旧丸亀市以外の区域に係る集計を、それぞれ内訳として記載している。</t>
  </si>
  <si>
    <t>□中間状況　■全市町確定</t>
    <phoneticPr fontId="3"/>
  </si>
  <si>
    <t>15日 1時 0分 発表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</si>
</sst>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d&quot;日&quot;h&quot;時&quot;mm&quot;分&quot;"/>
    <numFmt numFmtId="177" formatCode="#,##0.000"/>
  </numFmts>
  <fonts count="25" x14ac:knownFonts="1">
    <font>
      <sz val="11"/>
      <color theme="1"/>
      <name val="ＭＳ Ｐゴシック"/>
      <family val="3"/>
      <charset val="128"/>
      <scheme val="minor"/>
    </font>
    <font>
      <sz val="10"/>
      <color indexed="8"/>
      <name val="ＭＳ ゴシック"/>
      <family val="3"/>
      <charset val="128"/>
    </font>
    <font>
      <sz val="20"/>
      <color indexed="8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0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8.5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42">
    <xf numFmtId="0" fontId="0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26" borderId="1" applyNumberFormat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4" fillId="28" borderId="2" applyNumberFormat="0" applyFont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1" fillId="30" borderId="4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30" borderId="9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31" borderId="4" applyNumberFormat="0" applyAlignment="0" applyProtection="0">
      <alignment vertical="center"/>
    </xf>
    <xf numFmtId="0" fontId="20" fillId="32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21" fillId="0" borderId="10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left" vertical="center" wrapText="1"/>
    </xf>
    <xf numFmtId="0" fontId="22" fillId="0" borderId="11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1" fillId="0" borderId="10" xfId="0" applyFont="1" applyBorder="1" applyAlignment="1">
      <alignment vertical="center" wrapText="1"/>
    </xf>
    <xf numFmtId="3" fontId="21" fillId="0" borderId="11" xfId="0" applyNumberFormat="1" applyFont="1" applyBorder="1" applyAlignment="1">
      <alignment horizontal="right" vertical="center" wrapText="1"/>
    </xf>
    <xf numFmtId="0" fontId="21" fillId="0" borderId="11" xfId="0" applyFont="1" applyBorder="1" applyAlignment="1">
      <alignment vertical="center" wrapText="1"/>
    </xf>
    <xf numFmtId="3" fontId="21" fillId="0" borderId="11" xfId="0" applyNumberFormat="1" applyFont="1" applyBorder="1" applyAlignment="1">
      <alignment vertical="center" wrapText="1"/>
    </xf>
    <xf numFmtId="176" fontId="21" fillId="0" borderId="11" xfId="0" applyNumberFormat="1" applyFont="1" applyBorder="1" applyAlignment="1">
      <alignment horizontal="center" vertical="center" wrapText="1"/>
    </xf>
    <xf numFmtId="0" fontId="21" fillId="0" borderId="11" xfId="0" applyFont="1" applyBorder="1" applyAlignment="1">
      <alignment horizontal="right" vertical="center" wrapText="1"/>
    </xf>
    <xf numFmtId="176" fontId="21" fillId="0" borderId="11" xfId="0" applyNumberFormat="1" applyFont="1" applyBorder="1" applyAlignment="1">
      <alignment horizontal="right" vertical="center" wrapText="1"/>
    </xf>
    <xf numFmtId="177" fontId="21" fillId="0" borderId="11" xfId="0" applyNumberFormat="1" applyFont="1" applyBorder="1" applyAlignment="1">
      <alignment vertical="center" wrapText="1"/>
    </xf>
    <xf numFmtId="0" fontId="21" fillId="0" borderId="11" xfId="0" applyFont="1" applyBorder="1" applyAlignment="1">
      <alignment horizontal="center" vertical="center" wrapText="1"/>
    </xf>
    <xf numFmtId="0" fontId="22" fillId="0" borderId="0" xfId="0" applyFont="1">
      <alignment vertical="center"/>
    </xf>
    <xf numFmtId="0" fontId="24" fillId="0" borderId="12" xfId="0" applyFont="1" applyBorder="1" applyAlignment="1">
      <alignment vertical="center" wrapText="1"/>
    </xf>
    <xf numFmtId="0" fontId="21" fillId="0" borderId="0" xfId="0" applyFont="1" applyAlignment="1">
      <alignment horizontal="center" vertical="center" wrapText="1"/>
    </xf>
    <xf numFmtId="0" fontId="22" fillId="0" borderId="12" xfId="0" applyFont="1" applyBorder="1" applyAlignment="1">
      <alignment horizontal="right" wrapText="1"/>
    </xf>
    <xf numFmtId="0" fontId="21" fillId="0" borderId="0" xfId="0" applyFont="1" applyAlignment="1">
      <alignment horizontal="right" wrapText="1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9"/>
  <sheetViews>
    <sheetView showGridLines="0" tabSelected="1" workbookViewId="0">
      <pane xSplit="1" ySplit="4" topLeftCell="B5" activePane="bottomRight" state="frozen"/>
      <selection activeCell="B1" sqref="B1"/>
      <selection pane="topRight" activeCell="B1" sqref="B1"/>
      <selection pane="bottomLeft"/>
      <selection pane="bottomRight" activeCell="A3" sqref="A3:B3"/>
    </sheetView>
  </sheetViews>
  <sheetFormatPr defaultRowHeight="13.5" x14ac:dyDescent="0.15"/>
  <cols>
    <col min="1" max="1" width="15" customWidth="1"/>
    <col min="2" max="9" width="14.375" customWidth="1"/>
    <col min="10" max="10" width="10" customWidth="1"/>
    <col min="11" max="13" width="8.75" customWidth="1"/>
    <col min="14" max="14" width="6.25" customWidth="1"/>
    <col min="15" max="15" width="8.75" customWidth="1"/>
    <col min="16" max="16" width="7.5" customWidth="1"/>
    <col min="17" max="17" width="8.75" customWidth="1"/>
    <col min="18" max="18" width="11.875" customWidth="1"/>
  </cols>
  <sheetData>
    <row r="1" spans="1:18" ht="22.5" customHeight="1" x14ac:dyDescent="0.15">
      <c r="A1" s="16"/>
      <c r="B1" s="16"/>
      <c r="C1" s="16"/>
      <c r="D1" s="16" t="s">
        <v>0</v>
      </c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7" t="s">
        <v>45</v>
      </c>
      <c r="R1" s="17"/>
    </row>
    <row r="2" spans="1:18" ht="22.5" customHeight="1" x14ac:dyDescent="0.1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8" t="s">
        <v>44</v>
      </c>
      <c r="Q2" s="18"/>
      <c r="R2" s="18"/>
    </row>
    <row r="3" spans="1:18" ht="33.75" customHeight="1" x14ac:dyDescent="0.15">
      <c r="A3" s="15"/>
      <c r="B3" s="15"/>
    </row>
    <row r="4" spans="1:18" ht="56.25" customHeight="1" x14ac:dyDescent="0.15">
      <c r="A4" s="1" t="s">
        <v>1</v>
      </c>
      <c r="B4" s="2" t="s">
        <v>2</v>
      </c>
      <c r="C4" s="2" t="s">
        <v>3</v>
      </c>
      <c r="D4" s="2" t="s">
        <v>4</v>
      </c>
      <c r="E4" s="2" t="s">
        <v>5</v>
      </c>
      <c r="F4" s="2" t="s">
        <v>6</v>
      </c>
      <c r="G4" s="2" t="s">
        <v>7</v>
      </c>
      <c r="H4" s="2" t="s">
        <v>8</v>
      </c>
      <c r="I4" s="2" t="s">
        <v>9</v>
      </c>
      <c r="J4" s="3" t="s">
        <v>10</v>
      </c>
      <c r="K4" s="4" t="s">
        <v>11</v>
      </c>
      <c r="L4" s="3" t="s">
        <v>12</v>
      </c>
      <c r="M4" s="3" t="s">
        <v>13</v>
      </c>
      <c r="N4" s="3" t="s">
        <v>14</v>
      </c>
      <c r="O4" s="3" t="s">
        <v>15</v>
      </c>
      <c r="P4" s="3" t="s">
        <v>16</v>
      </c>
      <c r="Q4" s="3" t="s">
        <v>17</v>
      </c>
      <c r="R4" s="3" t="s">
        <v>18</v>
      </c>
    </row>
    <row r="5" spans="1:18" ht="18.75" customHeight="1" x14ac:dyDescent="0.15">
      <c r="A5" s="5" t="s">
        <v>19</v>
      </c>
      <c r="B5" s="6">
        <v>2973</v>
      </c>
      <c r="C5" s="6">
        <v>33579</v>
      </c>
      <c r="D5" s="6">
        <v>14860</v>
      </c>
      <c r="E5" s="6">
        <v>19344</v>
      </c>
      <c r="F5" s="6">
        <v>47763</v>
      </c>
      <c r="G5" s="6">
        <v>9938</v>
      </c>
      <c r="H5" s="6">
        <v>731</v>
      </c>
      <c r="I5" s="6">
        <v>2951</v>
      </c>
      <c r="J5" s="6">
        <v>132139</v>
      </c>
      <c r="K5" s="7">
        <v>0</v>
      </c>
      <c r="L5" s="8">
        <v>0</v>
      </c>
      <c r="M5" s="8">
        <v>132139</v>
      </c>
      <c r="N5" s="8">
        <v>4071</v>
      </c>
      <c r="O5" s="8">
        <v>136210</v>
      </c>
      <c r="P5" s="8">
        <v>4</v>
      </c>
      <c r="Q5" s="8">
        <v>136214</v>
      </c>
      <c r="R5" s="9">
        <v>41988.020138888889</v>
      </c>
    </row>
    <row r="6" spans="1:18" ht="18.75" customHeight="1" x14ac:dyDescent="0.15">
      <c r="A6" s="5" t="s">
        <v>20</v>
      </c>
      <c r="B6" s="6">
        <v>678</v>
      </c>
      <c r="C6" s="6">
        <v>8590</v>
      </c>
      <c r="D6" s="6">
        <v>3427</v>
      </c>
      <c r="E6" s="6">
        <v>4837</v>
      </c>
      <c r="F6" s="6">
        <v>12608</v>
      </c>
      <c r="G6" s="6">
        <v>2449</v>
      </c>
      <c r="H6" s="6">
        <v>220</v>
      </c>
      <c r="I6" s="6">
        <v>827</v>
      </c>
      <c r="J6" s="6">
        <v>33636</v>
      </c>
      <c r="K6" s="7">
        <v>0</v>
      </c>
      <c r="L6" s="8">
        <v>0</v>
      </c>
      <c r="M6" s="8">
        <v>33636</v>
      </c>
      <c r="N6" s="8">
        <v>909</v>
      </c>
      <c r="O6" s="8">
        <v>34545</v>
      </c>
      <c r="P6" s="8">
        <v>0</v>
      </c>
      <c r="Q6" s="8">
        <v>34545</v>
      </c>
      <c r="R6" s="9">
        <v>41987.989583333336</v>
      </c>
    </row>
    <row r="7" spans="1:18" ht="22.5" customHeight="1" x14ac:dyDescent="0.15">
      <c r="A7" s="1" t="s">
        <v>21</v>
      </c>
      <c r="B7" s="6">
        <f>IF(R7&lt;&gt;"",SUBTOTAL(9,B5:B6),"")</f>
        <v>3651</v>
      </c>
      <c r="C7" s="6">
        <f>IF(R7&lt;&gt;"",SUBTOTAL(9,C5:C6),"")</f>
        <v>42169</v>
      </c>
      <c r="D7" s="6">
        <f>IF(R7&lt;&gt;"",SUBTOTAL(9,D5:D6),"")</f>
        <v>18287</v>
      </c>
      <c r="E7" s="6">
        <f>IF(R7&lt;&gt;"",SUBTOTAL(9,E5:E6),"")</f>
        <v>24181</v>
      </c>
      <c r="F7" s="6">
        <f>IF(R7&lt;&gt;"",SUBTOTAL(9,F5:F6),"")</f>
        <v>60371</v>
      </c>
      <c r="G7" s="6">
        <f>IF(R7&lt;&gt;"",SUBTOTAL(9,G5:G6),"")</f>
        <v>12387</v>
      </c>
      <c r="H7" s="6">
        <f>IF(R7&lt;&gt;"",SUBTOTAL(9,H5:H6),"")</f>
        <v>951</v>
      </c>
      <c r="I7" s="6">
        <f>IF(R7&lt;&gt;"",SUBTOTAL(9,I5:I6),"")</f>
        <v>3778</v>
      </c>
      <c r="J7" s="6">
        <f>IF(R7&lt;&gt;"",SUBTOTAL(9,J5:J6),"")</f>
        <v>165775</v>
      </c>
      <c r="K7" s="10">
        <f>IF(R7&lt;&gt;"",SUBTOTAL(9,K5:K6),"")</f>
        <v>0</v>
      </c>
      <c r="L7" s="6">
        <f>IF(R7&lt;&gt;"",SUBTOTAL(9,L5:L6),"")</f>
        <v>0</v>
      </c>
      <c r="M7" s="6">
        <f>IF(R7&lt;&gt;"",SUBTOTAL(9,M5:M6),"")</f>
        <v>165775</v>
      </c>
      <c r="N7" s="6">
        <f>IF(R7&lt;&gt;"",SUBTOTAL(9,N5:N6),"")</f>
        <v>4980</v>
      </c>
      <c r="O7" s="6">
        <f>IF(R7&lt;&gt;"",SUBTOTAL(9,O5:O6),"")</f>
        <v>170755</v>
      </c>
      <c r="P7" s="6">
        <f>IF(R7&lt;&gt;"",SUBTOTAL(9,P5:P6),"")</f>
        <v>4</v>
      </c>
      <c r="Q7" s="6">
        <f>IF(R7&lt;&gt;"",SUBTOTAL(9,Q5:Q6),"")</f>
        <v>170759</v>
      </c>
      <c r="R7" s="11">
        <f>IF(COUNTBLANK(R5:R6)=0,MAX(R5:R6),"")</f>
        <v>41988.020138888889</v>
      </c>
    </row>
    <row r="8" spans="1:18" ht="18.75" customHeight="1" x14ac:dyDescent="0.15">
      <c r="A8" s="5" t="s">
        <v>22</v>
      </c>
      <c r="B8" s="6">
        <v>726</v>
      </c>
      <c r="C8" s="6">
        <v>4436</v>
      </c>
      <c r="D8" s="6">
        <v>3838</v>
      </c>
      <c r="E8" s="6">
        <v>4273</v>
      </c>
      <c r="F8" s="6">
        <v>11136</v>
      </c>
      <c r="G8" s="6">
        <v>2049</v>
      </c>
      <c r="H8" s="6">
        <v>200</v>
      </c>
      <c r="I8" s="6">
        <v>2009</v>
      </c>
      <c r="J8" s="6">
        <v>28667</v>
      </c>
      <c r="K8" s="7">
        <v>0</v>
      </c>
      <c r="L8" s="8">
        <v>0</v>
      </c>
      <c r="M8" s="8">
        <v>28667</v>
      </c>
      <c r="N8" s="8">
        <v>1039</v>
      </c>
      <c r="O8" s="8">
        <v>29706</v>
      </c>
      <c r="P8" s="8">
        <v>1</v>
      </c>
      <c r="Q8" s="8">
        <v>29707</v>
      </c>
      <c r="R8" s="9">
        <v>41987.995833333334</v>
      </c>
    </row>
    <row r="9" spans="1:18" ht="18.75" customHeight="1" x14ac:dyDescent="0.15">
      <c r="A9" s="5" t="s">
        <v>23</v>
      </c>
      <c r="B9" s="6">
        <v>213</v>
      </c>
      <c r="C9" s="6">
        <v>3042</v>
      </c>
      <c r="D9" s="6">
        <v>1155</v>
      </c>
      <c r="E9" s="6">
        <v>1793</v>
      </c>
      <c r="F9" s="6">
        <v>4749</v>
      </c>
      <c r="G9" s="6">
        <v>694</v>
      </c>
      <c r="H9" s="6">
        <v>53</v>
      </c>
      <c r="I9" s="6">
        <v>302</v>
      </c>
      <c r="J9" s="6">
        <v>12001</v>
      </c>
      <c r="K9" s="7">
        <v>0</v>
      </c>
      <c r="L9" s="8">
        <v>0</v>
      </c>
      <c r="M9" s="8">
        <v>12001</v>
      </c>
      <c r="N9" s="8">
        <v>374</v>
      </c>
      <c r="O9" s="8">
        <v>12375</v>
      </c>
      <c r="P9" s="8">
        <v>1</v>
      </c>
      <c r="Q9" s="8">
        <v>12376</v>
      </c>
      <c r="R9" s="9">
        <v>41987.958333333336</v>
      </c>
    </row>
    <row r="10" spans="1:18" ht="22.5" customHeight="1" x14ac:dyDescent="0.15">
      <c r="A10" s="1" t="s">
        <v>24</v>
      </c>
      <c r="B10" s="6">
        <f>IF(R10&lt;&gt;"",SUBTOTAL(9,B8:B9),"")</f>
        <v>939</v>
      </c>
      <c r="C10" s="6">
        <f>IF(R10&lt;&gt;"",SUBTOTAL(9,C8:C9),"")</f>
        <v>7478</v>
      </c>
      <c r="D10" s="6">
        <f>IF(R10&lt;&gt;"",SUBTOTAL(9,D8:D9),"")</f>
        <v>4993</v>
      </c>
      <c r="E10" s="6">
        <f>IF(R10&lt;&gt;"",SUBTOTAL(9,E8:E9),"")</f>
        <v>6066</v>
      </c>
      <c r="F10" s="6">
        <f>IF(R10&lt;&gt;"",SUBTOTAL(9,F8:F9),"")</f>
        <v>15885</v>
      </c>
      <c r="G10" s="6">
        <f>IF(R10&lt;&gt;"",SUBTOTAL(9,G8:G9),"")</f>
        <v>2743</v>
      </c>
      <c r="H10" s="6">
        <f>IF(R10&lt;&gt;"",SUBTOTAL(9,H8:H9),"")</f>
        <v>253</v>
      </c>
      <c r="I10" s="6">
        <f>IF(R10&lt;&gt;"",SUBTOTAL(9,I8:I9),"")</f>
        <v>2311</v>
      </c>
      <c r="J10" s="6">
        <f>IF(R10&lt;&gt;"",SUBTOTAL(9,J8:J9),"")</f>
        <v>40668</v>
      </c>
      <c r="K10" s="10">
        <f>IF(R10&lt;&gt;"",SUBTOTAL(9,K8:K9),"")</f>
        <v>0</v>
      </c>
      <c r="L10" s="6">
        <f>IF(R10&lt;&gt;"",SUBTOTAL(9,L8:L9),"")</f>
        <v>0</v>
      </c>
      <c r="M10" s="6">
        <f>IF(R10&lt;&gt;"",SUBTOTAL(9,M8:M9),"")</f>
        <v>40668</v>
      </c>
      <c r="N10" s="6">
        <f>IF(R10&lt;&gt;"",SUBTOTAL(9,N8:N9),"")</f>
        <v>1413</v>
      </c>
      <c r="O10" s="6">
        <f>IF(R10&lt;&gt;"",SUBTOTAL(9,O8:O9),"")</f>
        <v>42081</v>
      </c>
      <c r="P10" s="6">
        <f>IF(R10&lt;&gt;"",SUBTOTAL(9,P8:P9),"")</f>
        <v>2</v>
      </c>
      <c r="Q10" s="6">
        <f>IF(R10&lt;&gt;"",SUBTOTAL(9,Q8:Q9),"")</f>
        <v>42083</v>
      </c>
      <c r="R10" s="11">
        <f>IF(COUNTBLANK(R8:R9)=0,MAX(R8:R9),"")</f>
        <v>41987.995833333334</v>
      </c>
    </row>
    <row r="11" spans="1:18" ht="18.75" customHeight="1" x14ac:dyDescent="0.15">
      <c r="A11" s="5" t="s">
        <v>25</v>
      </c>
      <c r="B11" s="6">
        <v>386</v>
      </c>
      <c r="C11" s="6">
        <v>5856</v>
      </c>
      <c r="D11" s="6">
        <v>2063</v>
      </c>
      <c r="E11" s="6">
        <v>3482</v>
      </c>
      <c r="F11" s="6">
        <v>10199</v>
      </c>
      <c r="G11" s="6">
        <v>1411</v>
      </c>
      <c r="H11" s="6">
        <v>115</v>
      </c>
      <c r="I11" s="6">
        <v>536</v>
      </c>
      <c r="J11" s="6">
        <v>24048</v>
      </c>
      <c r="K11" s="7">
        <v>0</v>
      </c>
      <c r="L11" s="8">
        <v>0</v>
      </c>
      <c r="M11" s="8">
        <v>24048</v>
      </c>
      <c r="N11" s="8">
        <v>830</v>
      </c>
      <c r="O11" s="8">
        <v>24878</v>
      </c>
      <c r="P11" s="8">
        <v>0</v>
      </c>
      <c r="Q11" s="8">
        <v>24878</v>
      </c>
      <c r="R11" s="9">
        <v>41987.987500000003</v>
      </c>
    </row>
    <row r="12" spans="1:18" ht="18.75" customHeight="1" x14ac:dyDescent="0.15">
      <c r="A12" s="5" t="s">
        <v>26</v>
      </c>
      <c r="B12" s="6">
        <v>277</v>
      </c>
      <c r="C12" s="6">
        <v>1678</v>
      </c>
      <c r="D12" s="6">
        <v>1272</v>
      </c>
      <c r="E12" s="6">
        <v>1475</v>
      </c>
      <c r="F12" s="6">
        <v>5774</v>
      </c>
      <c r="G12" s="6">
        <v>820</v>
      </c>
      <c r="H12" s="6">
        <v>62</v>
      </c>
      <c r="I12" s="6">
        <v>1547</v>
      </c>
      <c r="J12" s="6">
        <v>12905</v>
      </c>
      <c r="K12" s="7">
        <v>0</v>
      </c>
      <c r="L12" s="8">
        <v>0</v>
      </c>
      <c r="M12" s="8">
        <v>12905</v>
      </c>
      <c r="N12" s="8">
        <v>462</v>
      </c>
      <c r="O12" s="8">
        <v>13367</v>
      </c>
      <c r="P12" s="8">
        <v>0</v>
      </c>
      <c r="Q12" s="8">
        <v>13367</v>
      </c>
      <c r="R12" s="9">
        <v>41987.965277777781</v>
      </c>
    </row>
    <row r="13" spans="1:18" ht="18.75" customHeight="1" x14ac:dyDescent="0.15">
      <c r="A13" s="5" t="s">
        <v>27</v>
      </c>
      <c r="B13" s="6">
        <v>492</v>
      </c>
      <c r="C13" s="6">
        <v>3405</v>
      </c>
      <c r="D13" s="6">
        <v>2770</v>
      </c>
      <c r="E13" s="6">
        <v>3843</v>
      </c>
      <c r="F13" s="6">
        <v>9733</v>
      </c>
      <c r="G13" s="6">
        <v>1845</v>
      </c>
      <c r="H13" s="6">
        <v>166</v>
      </c>
      <c r="I13" s="6">
        <v>1430</v>
      </c>
      <c r="J13" s="6">
        <v>23684</v>
      </c>
      <c r="K13" s="7">
        <v>0</v>
      </c>
      <c r="L13" s="8">
        <v>0</v>
      </c>
      <c r="M13" s="8">
        <v>23684</v>
      </c>
      <c r="N13" s="8">
        <v>1165</v>
      </c>
      <c r="O13" s="8">
        <v>24849</v>
      </c>
      <c r="P13" s="8">
        <v>14</v>
      </c>
      <c r="Q13" s="8">
        <v>24863</v>
      </c>
      <c r="R13" s="9">
        <v>41988.018750000003</v>
      </c>
    </row>
    <row r="14" spans="1:18" ht="18.75" customHeight="1" x14ac:dyDescent="0.15">
      <c r="A14" s="5" t="s">
        <v>28</v>
      </c>
      <c r="B14" s="6">
        <v>304</v>
      </c>
      <c r="C14" s="6">
        <v>8244</v>
      </c>
      <c r="D14" s="6">
        <v>1825</v>
      </c>
      <c r="E14" s="6">
        <v>3087</v>
      </c>
      <c r="F14" s="6">
        <v>8475</v>
      </c>
      <c r="G14" s="6">
        <v>978</v>
      </c>
      <c r="H14" s="6">
        <v>106</v>
      </c>
      <c r="I14" s="6">
        <v>566</v>
      </c>
      <c r="J14" s="6">
        <v>23585</v>
      </c>
      <c r="K14" s="7">
        <v>0</v>
      </c>
      <c r="L14" s="8">
        <v>0</v>
      </c>
      <c r="M14" s="8">
        <v>23585</v>
      </c>
      <c r="N14" s="8">
        <v>1101</v>
      </c>
      <c r="O14" s="8">
        <v>24686</v>
      </c>
      <c r="P14" s="8">
        <v>0</v>
      </c>
      <c r="Q14" s="8">
        <v>24686</v>
      </c>
      <c r="R14" s="9">
        <v>41987.997916666667</v>
      </c>
    </row>
    <row r="15" spans="1:18" ht="18.75" customHeight="1" x14ac:dyDescent="0.15">
      <c r="A15" s="5" t="s">
        <v>29</v>
      </c>
      <c r="B15" s="6">
        <v>186</v>
      </c>
      <c r="C15" s="6">
        <v>4606</v>
      </c>
      <c r="D15" s="6">
        <v>1395</v>
      </c>
      <c r="E15" s="6">
        <v>2626</v>
      </c>
      <c r="F15" s="6">
        <v>5256</v>
      </c>
      <c r="G15" s="6">
        <v>888</v>
      </c>
      <c r="H15" s="6">
        <v>67</v>
      </c>
      <c r="I15" s="6">
        <v>334</v>
      </c>
      <c r="J15" s="6">
        <v>15358</v>
      </c>
      <c r="K15" s="7">
        <v>0</v>
      </c>
      <c r="L15" s="8">
        <v>0</v>
      </c>
      <c r="M15" s="8">
        <v>15358</v>
      </c>
      <c r="N15" s="8">
        <v>714</v>
      </c>
      <c r="O15" s="8">
        <v>16072</v>
      </c>
      <c r="P15" s="8">
        <v>1</v>
      </c>
      <c r="Q15" s="8">
        <v>16073</v>
      </c>
      <c r="R15" s="9">
        <v>41987.976388888892</v>
      </c>
    </row>
    <row r="16" spans="1:18" ht="18.75" customHeight="1" x14ac:dyDescent="0.15">
      <c r="A16" s="5" t="s">
        <v>30</v>
      </c>
      <c r="B16" s="6">
        <v>554</v>
      </c>
      <c r="C16" s="6">
        <v>3913</v>
      </c>
      <c r="D16" s="6">
        <v>2851</v>
      </c>
      <c r="E16" s="6">
        <v>3744</v>
      </c>
      <c r="F16" s="6">
        <v>11453</v>
      </c>
      <c r="G16" s="6">
        <v>1904</v>
      </c>
      <c r="H16" s="6">
        <v>192</v>
      </c>
      <c r="I16" s="6">
        <v>2449</v>
      </c>
      <c r="J16" s="6">
        <v>27060</v>
      </c>
      <c r="K16" s="7">
        <v>0</v>
      </c>
      <c r="L16" s="8">
        <v>0</v>
      </c>
      <c r="M16" s="8">
        <v>27060</v>
      </c>
      <c r="N16" s="8">
        <v>1121</v>
      </c>
      <c r="O16" s="8">
        <v>28181</v>
      </c>
      <c r="P16" s="8">
        <v>3</v>
      </c>
      <c r="Q16" s="8">
        <v>28184</v>
      </c>
      <c r="R16" s="9">
        <v>41987.979166666664</v>
      </c>
    </row>
    <row r="17" spans="1:18" ht="18.75" customHeight="1" x14ac:dyDescent="0.15">
      <c r="A17" s="5" t="s">
        <v>31</v>
      </c>
      <c r="B17" s="6">
        <v>97</v>
      </c>
      <c r="C17" s="6">
        <v>1816</v>
      </c>
      <c r="D17" s="6">
        <v>645</v>
      </c>
      <c r="E17" s="6">
        <v>1256</v>
      </c>
      <c r="F17" s="6">
        <v>2829</v>
      </c>
      <c r="G17" s="6">
        <v>446</v>
      </c>
      <c r="H17" s="6">
        <v>56</v>
      </c>
      <c r="I17" s="6">
        <v>139</v>
      </c>
      <c r="J17" s="6">
        <v>7284</v>
      </c>
      <c r="K17" s="7">
        <v>0</v>
      </c>
      <c r="L17" s="8">
        <v>0</v>
      </c>
      <c r="M17" s="8">
        <v>7284</v>
      </c>
      <c r="N17" s="8">
        <v>420</v>
      </c>
      <c r="O17" s="8">
        <v>7704</v>
      </c>
      <c r="P17" s="8">
        <v>0</v>
      </c>
      <c r="Q17" s="8">
        <v>7704</v>
      </c>
      <c r="R17" s="9">
        <v>41987.930555555555</v>
      </c>
    </row>
    <row r="18" spans="1:18" ht="18.75" customHeight="1" x14ac:dyDescent="0.15">
      <c r="A18" s="5" t="s">
        <v>32</v>
      </c>
      <c r="B18" s="6">
        <v>105</v>
      </c>
      <c r="C18" s="6">
        <v>1703</v>
      </c>
      <c r="D18" s="6">
        <v>627</v>
      </c>
      <c r="E18" s="6">
        <v>1325</v>
      </c>
      <c r="F18" s="6">
        <v>3123</v>
      </c>
      <c r="G18" s="6">
        <v>573</v>
      </c>
      <c r="H18" s="6">
        <v>26</v>
      </c>
      <c r="I18" s="6">
        <v>200</v>
      </c>
      <c r="J18" s="6">
        <v>7682</v>
      </c>
      <c r="K18" s="7">
        <v>0</v>
      </c>
      <c r="L18" s="8">
        <v>0</v>
      </c>
      <c r="M18" s="8">
        <v>7682</v>
      </c>
      <c r="N18" s="8">
        <v>349</v>
      </c>
      <c r="O18" s="8">
        <v>8031</v>
      </c>
      <c r="P18" s="8">
        <v>0</v>
      </c>
      <c r="Q18" s="8">
        <v>8031</v>
      </c>
      <c r="R18" s="9">
        <v>41987.945138888892</v>
      </c>
    </row>
    <row r="19" spans="1:18" ht="18.75" customHeight="1" x14ac:dyDescent="0.15">
      <c r="A19" s="5" t="s">
        <v>33</v>
      </c>
      <c r="B19" s="6">
        <v>207</v>
      </c>
      <c r="C19" s="6">
        <v>3621</v>
      </c>
      <c r="D19" s="6">
        <v>1137</v>
      </c>
      <c r="E19" s="6">
        <v>1722</v>
      </c>
      <c r="F19" s="6">
        <v>4313</v>
      </c>
      <c r="G19" s="6">
        <v>769</v>
      </c>
      <c r="H19" s="6">
        <v>73</v>
      </c>
      <c r="I19" s="6">
        <v>238</v>
      </c>
      <c r="J19" s="6">
        <v>12080</v>
      </c>
      <c r="K19" s="7">
        <v>0</v>
      </c>
      <c r="L19" s="8">
        <v>0</v>
      </c>
      <c r="M19" s="8">
        <v>12080</v>
      </c>
      <c r="N19" s="8">
        <v>542</v>
      </c>
      <c r="O19" s="8">
        <v>12622</v>
      </c>
      <c r="P19" s="8">
        <v>0</v>
      </c>
      <c r="Q19" s="8">
        <v>12622</v>
      </c>
      <c r="R19" s="9">
        <v>41987.96875</v>
      </c>
    </row>
    <row r="20" spans="1:18" ht="18.75" customHeight="1" x14ac:dyDescent="0.15">
      <c r="A20" s="5" t="s">
        <v>34</v>
      </c>
      <c r="B20" s="6">
        <v>23</v>
      </c>
      <c r="C20" s="6">
        <v>402</v>
      </c>
      <c r="D20" s="6">
        <v>143</v>
      </c>
      <c r="E20" s="6">
        <v>356</v>
      </c>
      <c r="F20" s="6">
        <v>548</v>
      </c>
      <c r="G20" s="6">
        <v>71</v>
      </c>
      <c r="H20" s="6">
        <v>5</v>
      </c>
      <c r="I20" s="6">
        <v>52</v>
      </c>
      <c r="J20" s="6">
        <v>1600</v>
      </c>
      <c r="K20" s="7">
        <v>0</v>
      </c>
      <c r="L20" s="8">
        <v>0</v>
      </c>
      <c r="M20" s="8">
        <v>1600</v>
      </c>
      <c r="N20" s="8">
        <v>65</v>
      </c>
      <c r="O20" s="8">
        <v>1665</v>
      </c>
      <c r="P20" s="8">
        <v>0</v>
      </c>
      <c r="Q20" s="8">
        <v>1665</v>
      </c>
      <c r="R20" s="9">
        <v>41987.923611111109</v>
      </c>
    </row>
    <row r="21" spans="1:18" ht="18.75" customHeight="1" x14ac:dyDescent="0.15">
      <c r="A21" s="5" t="s">
        <v>35</v>
      </c>
      <c r="B21" s="6">
        <v>138</v>
      </c>
      <c r="C21" s="6">
        <v>1517</v>
      </c>
      <c r="D21" s="6">
        <v>760</v>
      </c>
      <c r="E21" s="6">
        <v>1000</v>
      </c>
      <c r="F21" s="6">
        <v>2661</v>
      </c>
      <c r="G21" s="6">
        <v>357</v>
      </c>
      <c r="H21" s="6">
        <v>54</v>
      </c>
      <c r="I21" s="6">
        <v>167</v>
      </c>
      <c r="J21" s="6">
        <v>6654</v>
      </c>
      <c r="K21" s="7">
        <v>0</v>
      </c>
      <c r="L21" s="8">
        <v>0</v>
      </c>
      <c r="M21" s="8">
        <v>6654</v>
      </c>
      <c r="N21" s="8">
        <v>197</v>
      </c>
      <c r="O21" s="8">
        <v>6851</v>
      </c>
      <c r="P21" s="8">
        <v>1</v>
      </c>
      <c r="Q21" s="8">
        <v>6852</v>
      </c>
      <c r="R21" s="9">
        <v>41987.958333333336</v>
      </c>
    </row>
    <row r="22" spans="1:18" ht="18.75" customHeight="1" x14ac:dyDescent="0.15">
      <c r="A22" s="5" t="s">
        <v>36</v>
      </c>
      <c r="B22" s="6">
        <v>192</v>
      </c>
      <c r="C22" s="6">
        <v>3142</v>
      </c>
      <c r="D22" s="6">
        <v>929</v>
      </c>
      <c r="E22" s="6">
        <v>1397</v>
      </c>
      <c r="F22" s="6">
        <v>4728</v>
      </c>
      <c r="G22" s="6">
        <v>625</v>
      </c>
      <c r="H22" s="6">
        <v>65</v>
      </c>
      <c r="I22" s="6">
        <v>322</v>
      </c>
      <c r="J22" s="6">
        <v>11400</v>
      </c>
      <c r="K22" s="7">
        <v>0</v>
      </c>
      <c r="L22" s="8">
        <v>0</v>
      </c>
      <c r="M22" s="8">
        <v>11400</v>
      </c>
      <c r="N22" s="8">
        <v>396</v>
      </c>
      <c r="O22" s="8">
        <v>11796</v>
      </c>
      <c r="P22" s="8">
        <v>0</v>
      </c>
      <c r="Q22" s="8">
        <v>11796</v>
      </c>
      <c r="R22" s="9">
        <v>41987.96875</v>
      </c>
    </row>
    <row r="23" spans="1:18" ht="18.75" customHeight="1" x14ac:dyDescent="0.15">
      <c r="A23" s="5" t="s">
        <v>37</v>
      </c>
      <c r="B23" s="6">
        <v>74</v>
      </c>
      <c r="C23" s="6">
        <v>646</v>
      </c>
      <c r="D23" s="6">
        <v>419</v>
      </c>
      <c r="E23" s="6">
        <v>521</v>
      </c>
      <c r="F23" s="6">
        <v>1688</v>
      </c>
      <c r="G23" s="6">
        <v>272</v>
      </c>
      <c r="H23" s="6">
        <v>53</v>
      </c>
      <c r="I23" s="6">
        <v>225</v>
      </c>
      <c r="J23" s="6">
        <v>3898</v>
      </c>
      <c r="K23" s="7">
        <v>0</v>
      </c>
      <c r="L23" s="8">
        <v>0</v>
      </c>
      <c r="M23" s="8">
        <v>3898</v>
      </c>
      <c r="N23" s="8">
        <v>175</v>
      </c>
      <c r="O23" s="8">
        <v>4073</v>
      </c>
      <c r="P23" s="8">
        <v>0</v>
      </c>
      <c r="Q23" s="8">
        <v>4073</v>
      </c>
      <c r="R23" s="9">
        <v>41987.928472222222</v>
      </c>
    </row>
    <row r="24" spans="1:18" ht="18.75" customHeight="1" x14ac:dyDescent="0.15">
      <c r="A24" s="5" t="s">
        <v>38</v>
      </c>
      <c r="B24" s="6">
        <v>181</v>
      </c>
      <c r="C24" s="6">
        <v>1362</v>
      </c>
      <c r="D24" s="6">
        <v>1057</v>
      </c>
      <c r="E24" s="6">
        <v>1058</v>
      </c>
      <c r="F24" s="6">
        <v>3620</v>
      </c>
      <c r="G24" s="6">
        <v>630</v>
      </c>
      <c r="H24" s="6">
        <v>71</v>
      </c>
      <c r="I24" s="6">
        <v>819</v>
      </c>
      <c r="J24" s="6">
        <v>8798</v>
      </c>
      <c r="K24" s="7">
        <v>0</v>
      </c>
      <c r="L24" s="8">
        <v>0</v>
      </c>
      <c r="M24" s="8">
        <v>8798</v>
      </c>
      <c r="N24" s="8">
        <v>371</v>
      </c>
      <c r="O24" s="8">
        <v>9169</v>
      </c>
      <c r="P24" s="8">
        <v>0</v>
      </c>
      <c r="Q24" s="8">
        <v>9169</v>
      </c>
      <c r="R24" s="9">
        <v>41987.936111111114</v>
      </c>
    </row>
    <row r="25" spans="1:18" ht="18.75" customHeight="1" x14ac:dyDescent="0.15">
      <c r="A25" s="5" t="s">
        <v>39</v>
      </c>
      <c r="B25" s="6">
        <v>107</v>
      </c>
      <c r="C25" s="6">
        <v>1091</v>
      </c>
      <c r="D25" s="6">
        <v>700</v>
      </c>
      <c r="E25" s="6">
        <v>1048</v>
      </c>
      <c r="F25" s="6">
        <v>3419</v>
      </c>
      <c r="G25" s="6">
        <v>547</v>
      </c>
      <c r="H25" s="6">
        <v>56</v>
      </c>
      <c r="I25" s="6">
        <v>449</v>
      </c>
      <c r="J25" s="6">
        <v>7417</v>
      </c>
      <c r="K25" s="7">
        <v>0</v>
      </c>
      <c r="L25" s="8">
        <v>0</v>
      </c>
      <c r="M25" s="8">
        <v>7417</v>
      </c>
      <c r="N25" s="8">
        <v>320</v>
      </c>
      <c r="O25" s="8">
        <v>7737</v>
      </c>
      <c r="P25" s="8">
        <v>0</v>
      </c>
      <c r="Q25" s="8">
        <v>7737</v>
      </c>
      <c r="R25" s="9">
        <v>41987.947916666664</v>
      </c>
    </row>
    <row r="26" spans="1:18" ht="26.25" customHeight="1" x14ac:dyDescent="0.15">
      <c r="A26" s="1" t="s">
        <v>40</v>
      </c>
      <c r="B26" s="6">
        <f t="shared" ref="B26:Q26" si="0">SUBTOTAL(9,B5:B25)</f>
        <v>7913</v>
      </c>
      <c r="C26" s="6">
        <f t="shared" si="0"/>
        <v>92649</v>
      </c>
      <c r="D26" s="6">
        <f t="shared" si="0"/>
        <v>41873</v>
      </c>
      <c r="E26" s="6">
        <f t="shared" si="0"/>
        <v>58187</v>
      </c>
      <c r="F26" s="6">
        <f t="shared" si="0"/>
        <v>154075</v>
      </c>
      <c r="G26" s="6">
        <f t="shared" si="0"/>
        <v>27266</v>
      </c>
      <c r="H26" s="6">
        <f t="shared" si="0"/>
        <v>2371</v>
      </c>
      <c r="I26" s="6">
        <f t="shared" si="0"/>
        <v>15562</v>
      </c>
      <c r="J26" s="6">
        <f t="shared" si="0"/>
        <v>399896</v>
      </c>
      <c r="K26" s="12">
        <f t="shared" si="0"/>
        <v>0</v>
      </c>
      <c r="L26" s="8">
        <f t="shared" si="0"/>
        <v>0</v>
      </c>
      <c r="M26" s="8">
        <f t="shared" si="0"/>
        <v>399896</v>
      </c>
      <c r="N26" s="8">
        <f t="shared" si="0"/>
        <v>14621</v>
      </c>
      <c r="O26" s="8">
        <f t="shared" si="0"/>
        <v>414517</v>
      </c>
      <c r="P26" s="8">
        <f t="shared" si="0"/>
        <v>25</v>
      </c>
      <c r="Q26" s="8">
        <f t="shared" si="0"/>
        <v>414542</v>
      </c>
      <c r="R26" s="13" t="s">
        <v>41</v>
      </c>
    </row>
    <row r="28" spans="1:18" x14ac:dyDescent="0.15">
      <c r="A28" s="14" t="s">
        <v>42</v>
      </c>
    </row>
    <row r="29" spans="1:18" x14ac:dyDescent="0.15">
      <c r="A29" s="14" t="s">
        <v>43</v>
      </c>
    </row>
  </sheetData>
  <mergeCells count="7">
    <mergeCell ref="A3:B3"/>
    <mergeCell ref="A1:C1"/>
    <mergeCell ref="D1:P1"/>
    <mergeCell ref="Q1:R1"/>
    <mergeCell ref="A2:C2"/>
    <mergeCell ref="D2:O2"/>
    <mergeCell ref="P2:R2"/>
  </mergeCells>
  <phoneticPr fontId="3"/>
  <pageMargins left="0.5" right="0.5" top="0.79" bottom="0.7" header="0.45" footer="0.51"/>
  <pageSetup paperSize="9" fitToHeight="0" orientation="landscape" horizontalDpi="300" verticalDpi="300" r:id="rId1"/>
  <headerFooter>
    <oddHeader>&amp;L第5号様式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SG12630のC14-1057</dc:creator>
  <cp:lastModifiedBy>C14-3676</cp:lastModifiedBy>
  <dcterms:created xsi:type="dcterms:W3CDTF">2014-12-14T15:55:20Z</dcterms:created>
  <dcterms:modified xsi:type="dcterms:W3CDTF">2018-03-21T10:02:01Z</dcterms:modified>
</cp:coreProperties>
</file>