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G12" i="1" l="1"/>
  <c r="B17" i="1" s="1"/>
  <c r="B16" i="1"/>
  <c r="C12" i="1"/>
  <c r="B12" i="1"/>
  <c r="B13" i="1" s="1"/>
  <c r="D12" i="1"/>
  <c r="C13" i="1"/>
  <c r="K12" i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<sst xmlns="http://schemas.openxmlformats.org/spreadsheetml/2006/main" count="29" uniqueCount="29">
  <si>
    <r>
      <t>小選挙区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</si>
  <si>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17日 0時 5分 発表</t>
  </si>
  <si>
    <r>
      <t> </t>
    </r>
    <r>
      <rPr>
        <b/>
        <sz val="12"/>
        <rFont val="ＭＳ ゴシック"/>
        <family val="3"/>
        <charset val="128"/>
      </rPr>
      <t>香川県第３区</t>
    </r>
  </si>
  <si>
    <t>区分</t>
  </si>
  <si>
    <t> 1
まいだ　晴彦
 (社会民主党)</t>
  </si>
  <si>
    <t> 2
大野　敬太郎
 (自由民主党)</t>
  </si>
  <si>
    <t> 3
藤田　ひとし
 (日本共産党)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</si>
  <si>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</si>
  <si>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</si>
  <si>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</si>
  <si>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</si>
  <si>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</si>
  <si>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</si>
  <si>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</si>
  <si>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</si>
  <si>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</si>
  <si>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</si>
  <si>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</si>
  <si>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</si>
  <si>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</si>
  <si>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</si>
  <si>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</si>
  <si>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</si>
  <si>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　　 </t>
  </si>
  <si>
    <t>惜敗率（%）</t>
  </si>
  <si>
    <t>(注)惜敗率は、香川県第３区における最多得票者の得票数に対する割合である（比例代表選挙に重複立候補し、名簿登載順位が同一順位とされた者に限る。）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</si>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</sst>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M1" sqref="M1"/>
    </sheetView>
  </sheetViews>
  <sheetFormatPr defaultRowHeight="13.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9" t="s">
        <v>1</v>
      </c>
      <c r="L1" s="19"/>
    </row>
    <row r="2" spans="1:12" s="1" customFormat="1" ht="22.5" customHeight="1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</row>
    <row r="3" spans="1:12" ht="33.75" customHeight="1">
      <c r="A3" s="21" t="s">
        <v>2</v>
      </c>
      <c r="B3" s="21"/>
    </row>
    <row r="4" spans="1:12" s="1" customFormat="1" ht="56.25" customHeight="1">
      <c r="A4" s="2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8.75" customHeight="1">
      <c r="A5" s="7" t="s">
        <v>15</v>
      </c>
      <c r="B5" s="8">
        <v>11924</v>
      </c>
      <c r="C5" s="8">
        <v>21053</v>
      </c>
      <c r="D5" s="8">
        <v>1928</v>
      </c>
      <c r="E5" s="8">
        <v>34905</v>
      </c>
      <c r="F5" s="9">
        <v>0</v>
      </c>
      <c r="G5" s="10">
        <v>34905</v>
      </c>
      <c r="H5" s="10">
        <v>1773</v>
      </c>
      <c r="I5" s="10">
        <v>36678</v>
      </c>
      <c r="J5" s="10">
        <v>0</v>
      </c>
      <c r="K5" s="10">
        <v>36678</v>
      </c>
      <c r="L5" s="11">
        <v>41259.959027777775</v>
      </c>
    </row>
    <row r="6" spans="1:12" ht="18.75" customHeight="1">
      <c r="A6" s="7" t="s">
        <v>16</v>
      </c>
      <c r="B6" s="8">
        <v>4893</v>
      </c>
      <c r="C6" s="8">
        <v>9649</v>
      </c>
      <c r="D6" s="8">
        <v>720</v>
      </c>
      <c r="E6" s="8">
        <v>15262</v>
      </c>
      <c r="F6" s="9">
        <v>0</v>
      </c>
      <c r="G6" s="10">
        <v>15262</v>
      </c>
      <c r="H6" s="10">
        <v>675</v>
      </c>
      <c r="I6" s="10">
        <v>15937</v>
      </c>
      <c r="J6" s="10">
        <v>0</v>
      </c>
      <c r="K6" s="10">
        <v>15937</v>
      </c>
      <c r="L6" s="11">
        <v>41259.9375</v>
      </c>
    </row>
    <row r="7" spans="1:12" ht="18.75" customHeight="1">
      <c r="A7" s="7" t="s">
        <v>17</v>
      </c>
      <c r="B7" s="8">
        <v>7334</v>
      </c>
      <c r="C7" s="8">
        <v>18938</v>
      </c>
      <c r="D7" s="8">
        <v>2206</v>
      </c>
      <c r="E7" s="8">
        <v>28478</v>
      </c>
      <c r="F7" s="9">
        <v>0</v>
      </c>
      <c r="G7" s="10">
        <v>28478</v>
      </c>
      <c r="H7" s="10">
        <v>1693</v>
      </c>
      <c r="I7" s="10">
        <v>30171</v>
      </c>
      <c r="J7" s="10">
        <v>0</v>
      </c>
      <c r="K7" s="10">
        <v>30171</v>
      </c>
      <c r="L7" s="11">
        <v>41259.986111111109</v>
      </c>
    </row>
    <row r="8" spans="1:12" ht="18.75" customHeight="1">
      <c r="A8" s="7" t="s">
        <v>18</v>
      </c>
      <c r="B8" s="8">
        <v>10104</v>
      </c>
      <c r="C8" s="8">
        <v>20893</v>
      </c>
      <c r="D8" s="8">
        <v>1795</v>
      </c>
      <c r="E8" s="8">
        <v>32792</v>
      </c>
      <c r="F8" s="9">
        <v>0</v>
      </c>
      <c r="G8" s="10">
        <v>32792</v>
      </c>
      <c r="H8" s="10">
        <v>1566</v>
      </c>
      <c r="I8" s="10">
        <v>34358</v>
      </c>
      <c r="J8" s="10">
        <v>0</v>
      </c>
      <c r="K8" s="10">
        <v>34358</v>
      </c>
      <c r="L8" s="11">
        <v>41259.954861111109</v>
      </c>
    </row>
    <row r="9" spans="1:12" ht="18.75" customHeight="1">
      <c r="A9" s="7" t="s">
        <v>19</v>
      </c>
      <c r="B9" s="8">
        <v>1180</v>
      </c>
      <c r="C9" s="8">
        <v>3197</v>
      </c>
      <c r="D9" s="8">
        <v>313</v>
      </c>
      <c r="E9" s="8">
        <v>4690</v>
      </c>
      <c r="F9" s="9">
        <v>0</v>
      </c>
      <c r="G9" s="10">
        <v>4690</v>
      </c>
      <c r="H9" s="10">
        <v>291</v>
      </c>
      <c r="I9" s="10">
        <v>4981</v>
      </c>
      <c r="J9" s="10">
        <v>0</v>
      </c>
      <c r="K9" s="10">
        <v>4981</v>
      </c>
      <c r="L9" s="11">
        <v>41259.90625</v>
      </c>
    </row>
    <row r="10" spans="1:12" ht="18.75" customHeight="1">
      <c r="A10" s="7" t="s">
        <v>20</v>
      </c>
      <c r="B10" s="8">
        <v>5448</v>
      </c>
      <c r="C10" s="8">
        <v>5461</v>
      </c>
      <c r="D10" s="8">
        <v>391</v>
      </c>
      <c r="E10" s="8">
        <v>11300</v>
      </c>
      <c r="F10" s="9">
        <v>0</v>
      </c>
      <c r="G10" s="10">
        <v>11300</v>
      </c>
      <c r="H10" s="10">
        <v>462</v>
      </c>
      <c r="I10" s="10">
        <v>11762</v>
      </c>
      <c r="J10" s="10">
        <v>1</v>
      </c>
      <c r="K10" s="10">
        <v>11763</v>
      </c>
      <c r="L10" s="11">
        <v>41259.942361111112</v>
      </c>
    </row>
    <row r="11" spans="1:12" ht="18.75" customHeight="1">
      <c r="A11" s="7" t="s">
        <v>21</v>
      </c>
      <c r="B11" s="8">
        <v>2024</v>
      </c>
      <c r="C11" s="8">
        <v>6272</v>
      </c>
      <c r="D11" s="8">
        <v>535</v>
      </c>
      <c r="E11" s="8">
        <v>8831</v>
      </c>
      <c r="F11" s="9">
        <v>0</v>
      </c>
      <c r="G11" s="10">
        <v>8831</v>
      </c>
      <c r="H11" s="10">
        <v>462</v>
      </c>
      <c r="I11" s="10">
        <v>9293</v>
      </c>
      <c r="J11" s="10">
        <v>0</v>
      </c>
      <c r="K11" s="10">
        <v>9293</v>
      </c>
      <c r="L11" s="11">
        <v>41259.944444444445</v>
      </c>
    </row>
    <row r="12" spans="1:12" ht="26.25" customHeight="1">
      <c r="A12" s="2" t="s">
        <v>22</v>
      </c>
      <c r="B12" s="8">
        <f t="shared" ref="B12:K12" si="0">SUBTOTAL(9,B5:B11)</f>
        <v>42907</v>
      </c>
      <c r="C12" s="8">
        <f t="shared" si="0"/>
        <v>85463</v>
      </c>
      <c r="D12" s="8">
        <f t="shared" si="0"/>
        <v>7888</v>
      </c>
      <c r="E12" s="8">
        <f t="shared" si="0"/>
        <v>136258</v>
      </c>
      <c r="F12" s="12">
        <f t="shared" si="0"/>
        <v>0</v>
      </c>
      <c r="G12" s="10">
        <f t="shared" si="0"/>
        <v>136258</v>
      </c>
      <c r="H12" s="10">
        <f t="shared" si="0"/>
        <v>6922</v>
      </c>
      <c r="I12" s="10">
        <f t="shared" si="0"/>
        <v>143180</v>
      </c>
      <c r="J12" s="10">
        <f t="shared" si="0"/>
        <v>1</v>
      </c>
      <c r="K12" s="10">
        <f t="shared" si="0"/>
        <v>143181</v>
      </c>
      <c r="L12" s="13" t="s">
        <v>23</v>
      </c>
    </row>
    <row r="13" spans="1:12" ht="18.75" customHeight="1">
      <c r="A13" s="2" t="s">
        <v>24</v>
      </c>
      <c r="B13" s="14">
        <f>IF(B12&lt;&gt;MAX(B12:D12),ROUNDDOWN((B12/MAX(B12:D12)*100),3),"")</f>
        <v>50.204999999999998</v>
      </c>
      <c r="C13" s="14" t="str">
        <f>IF(C12&lt;&gt;MAX(B12:D12),ROUNDDOWN((C12/MAX(B12:D12)*100),3),"")</f>
        <v/>
      </c>
      <c r="D13" s="14"/>
    </row>
    <row r="14" spans="1:12" s="15" customFormat="1" ht="18.75" customHeight="1">
      <c r="A14" s="22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5" customFormat="1" ht="22.5" customHeight="1">
      <c r="A15" s="16" t="s">
        <v>26</v>
      </c>
    </row>
    <row r="16" spans="1:12">
      <c r="A16" s="17" t="s">
        <v>27</v>
      </c>
      <c r="B16" s="23" t="str">
        <f>G12&amp;"÷6="&amp;ROUNDDOWN(G12/6,3)</f>
        <v>136258÷6=22709.666</v>
      </c>
      <c r="C16" s="23"/>
    </row>
    <row r="17" spans="1:3">
      <c r="A17" s="17" t="s">
        <v>28</v>
      </c>
      <c r="B17" s="23" t="str">
        <f>G12&amp;"÷10="&amp;ROUNDDOWN(G12/10,3)</f>
        <v>136258÷10=13625.8</v>
      </c>
      <c r="C17" s="23"/>
    </row>
  </sheetData>
  <mergeCells count="10">
    <mergeCell ref="A3:B3"/>
    <mergeCell ref="A14:L14"/>
    <mergeCell ref="B16:C16"/>
    <mergeCell ref="B17:C17"/>
    <mergeCell ref="A1:C1"/>
    <mergeCell ref="D1:J1"/>
    <mergeCell ref="K1:L1"/>
    <mergeCell ref="A2:C2"/>
    <mergeCell ref="D2:I2"/>
    <mergeCell ref="J2:L2"/>
  </mergeCells>
  <phoneticPr fontId="1"/>
  <pageMargins left="0.5" right="0.5" top="0.79" bottom="0.7" header="0.45" footer="0.51"/>
  <pageSetup paperSize="9" fitToHeight="0" orientation="landscape" horizontalDpi="300" verticalDpi="30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2012-12-27T00:34:24Z</dcterms:created>
  <dcterms:modified xsi:type="dcterms:W3CDTF">2018-03-22T09:38:26Z</dcterms:modified>
</cp:coreProperties>
</file>