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調査票" sheetId="1" r:id="rId1"/>
    <sheet name="リスト" sheetId="2" r:id="rId2"/>
    <sheet name="調査票 (入力例)" sheetId="3" r:id="rId3"/>
  </sheets>
  <calcPr calcId="152511"/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s="1"/>
  <c r="I41" i="3" s="1"/>
  <c r="I39" i="3" l="1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<sst xmlns="http://schemas.openxmlformats.org/spreadsheetml/2006/main" count="100" uniqueCount="52">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</sst>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tabSelected="1" view="pageLayout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30" t="s">
        <v>2</v>
      </c>
      <c r="B1" s="30"/>
      <c r="C1" s="30"/>
      <c r="D1" s="30"/>
      <c r="E1" s="30"/>
      <c r="F1" s="30"/>
      <c r="G1" s="30"/>
      <c r="H1" s="30"/>
      <c r="I1" s="29" t="s">
        <v>35</v>
      </c>
      <c r="J1" s="29"/>
    </row>
    <row r="2" spans="1:10" ht="19.7" customHeight="1" x14ac:dyDescent="0.15">
      <c r="A2" s="31" t="s">
        <v>38</v>
      </c>
      <c r="B2" s="31"/>
      <c r="C2" s="31"/>
      <c r="D2" s="31"/>
      <c r="E2" s="31"/>
      <c r="F2" s="31"/>
      <c r="G2" s="31"/>
      <c r="H2" s="31"/>
      <c r="I2" s="24"/>
      <c r="J2" s="24"/>
    </row>
    <row r="3" spans="1:10" ht="19.7" customHeight="1" x14ac:dyDescent="0.15">
      <c r="A3" s="24" t="s">
        <v>3</v>
      </c>
      <c r="B3" s="24"/>
      <c r="C3" s="25"/>
      <c r="D3" s="25"/>
      <c r="E3" s="25"/>
      <c r="F3" s="25"/>
      <c r="G3" s="25"/>
      <c r="H3" s="25"/>
      <c r="I3" s="25"/>
      <c r="J3" s="25"/>
    </row>
    <row r="4" spans="1:10" ht="19.7" customHeight="1" x14ac:dyDescent="0.15">
      <c r="A4" s="24" t="s">
        <v>5</v>
      </c>
      <c r="B4" s="24"/>
      <c r="C4" s="25"/>
      <c r="D4" s="25"/>
      <c r="E4" s="25"/>
      <c r="F4" s="25"/>
      <c r="G4" s="25"/>
      <c r="H4" s="25"/>
      <c r="I4" s="25"/>
      <c r="J4" s="25"/>
    </row>
    <row r="5" spans="1:10" ht="19.7" customHeight="1" x14ac:dyDescent="0.15">
      <c r="A5" s="24" t="s">
        <v>6</v>
      </c>
      <c r="B5" s="24"/>
      <c r="C5" s="25"/>
      <c r="D5" s="25"/>
      <c r="E5" s="25"/>
      <c r="F5" s="25"/>
      <c r="G5" s="25"/>
      <c r="H5" s="25"/>
      <c r="I5" s="25"/>
      <c r="J5" s="25"/>
    </row>
    <row r="6" spans="1:10" ht="19.7" customHeight="1" x14ac:dyDescent="0.15">
      <c r="A6" s="24" t="s">
        <v>18</v>
      </c>
      <c r="B6" s="26"/>
      <c r="C6" s="25"/>
      <c r="D6" s="25"/>
      <c r="E6" s="25"/>
      <c r="F6" s="24" t="s">
        <v>16</v>
      </c>
      <c r="G6" s="24"/>
      <c r="H6" s="26"/>
      <c r="I6" s="27"/>
      <c r="J6" s="14" t="s">
        <v>17</v>
      </c>
    </row>
    <row r="7" spans="1:10" ht="19.7" customHeight="1" x14ac:dyDescent="0.15">
      <c r="A7" s="24" t="s">
        <v>4</v>
      </c>
      <c r="B7" s="24"/>
      <c r="C7" s="32"/>
      <c r="D7" s="33"/>
      <c r="E7" s="34"/>
      <c r="F7" s="24" t="s">
        <v>7</v>
      </c>
      <c r="G7" s="24"/>
      <c r="H7" s="26"/>
      <c r="I7" s="27"/>
      <c r="J7" s="28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13" t="s">
        <v>9</v>
      </c>
      <c r="E9" s="6" t="s">
        <v>37</v>
      </c>
      <c r="F9" s="7" t="s">
        <v>0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8" t="str">
        <f>IFERROR(10^(-5+0.673278+1.726305*LOG(C10)+1.227196*LOG(D10)),"")</f>
        <v/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8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8" t="str">
        <f t="shared" si="0"/>
        <v/>
      </c>
      <c r="F12" s="10">
        <v>28</v>
      </c>
      <c r="G12" s="2"/>
      <c r="H12" s="2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8" t="str">
        <f t="shared" si="0"/>
        <v/>
      </c>
      <c r="F13" s="11">
        <v>29</v>
      </c>
      <c r="G13" s="2"/>
      <c r="H13" s="2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8" t="str">
        <f t="shared" si="0"/>
        <v/>
      </c>
      <c r="F14" s="10">
        <v>30</v>
      </c>
      <c r="G14" s="2"/>
      <c r="H14" s="2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8" t="str">
        <f t="shared" si="0"/>
        <v/>
      </c>
      <c r="F15" s="11">
        <v>31</v>
      </c>
      <c r="G15" s="2"/>
      <c r="H15" s="2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8" t="str">
        <f t="shared" si="0"/>
        <v/>
      </c>
      <c r="F16" s="10">
        <v>32</v>
      </c>
      <c r="G16" s="2"/>
      <c r="H16" s="2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8" t="str">
        <f t="shared" si="0"/>
        <v/>
      </c>
      <c r="F17" s="11">
        <v>33</v>
      </c>
      <c r="G17" s="2"/>
      <c r="H17" s="2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8" t="str">
        <f t="shared" si="0"/>
        <v/>
      </c>
      <c r="F18" s="10">
        <v>34</v>
      </c>
      <c r="G18" s="2"/>
      <c r="H18" s="2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8" t="str">
        <f t="shared" si="0"/>
        <v/>
      </c>
      <c r="F19" s="11">
        <v>35</v>
      </c>
      <c r="G19" s="2"/>
      <c r="H19" s="2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8" t="str">
        <f t="shared" si="0"/>
        <v/>
      </c>
      <c r="F20" s="10">
        <v>36</v>
      </c>
      <c r="G20" s="2"/>
      <c r="H20" s="2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8" t="str">
        <f t="shared" si="0"/>
        <v/>
      </c>
      <c r="F21" s="11">
        <v>37</v>
      </c>
      <c r="G21" s="2"/>
      <c r="H21" s="2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8" t="str">
        <f t="shared" si="0"/>
        <v/>
      </c>
      <c r="F22" s="10">
        <v>38</v>
      </c>
      <c r="G22" s="2"/>
      <c r="H22" s="2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8" t="str">
        <f t="shared" si="0"/>
        <v/>
      </c>
      <c r="F23" s="11">
        <v>39</v>
      </c>
      <c r="G23" s="2"/>
      <c r="H23" s="2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8" t="str">
        <f t="shared" si="0"/>
        <v/>
      </c>
      <c r="F24" s="10">
        <v>40</v>
      </c>
      <c r="G24" s="2"/>
      <c r="H24" s="2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8" t="str">
        <f t="shared" si="0"/>
        <v/>
      </c>
      <c r="F25" s="11">
        <v>41</v>
      </c>
      <c r="G25" s="2"/>
      <c r="H25" s="2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8" t="str">
        <f t="shared" si="0"/>
        <v/>
      </c>
      <c r="F26" s="10">
        <v>42</v>
      </c>
      <c r="G26" s="2"/>
      <c r="H26" s="2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8" t="str">
        <f t="shared" si="0"/>
        <v/>
      </c>
      <c r="F27" s="11">
        <v>43</v>
      </c>
      <c r="G27" s="2"/>
      <c r="H27" s="2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8" t="str">
        <f t="shared" si="0"/>
        <v/>
      </c>
      <c r="F28" s="10">
        <v>44</v>
      </c>
      <c r="G28" s="2"/>
      <c r="H28" s="2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8" t="str">
        <f t="shared" si="0"/>
        <v/>
      </c>
      <c r="F29" s="11">
        <v>45</v>
      </c>
      <c r="G29" s="2"/>
      <c r="H29" s="2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8" t="str">
        <f t="shared" si="0"/>
        <v/>
      </c>
      <c r="F30" s="10">
        <v>46</v>
      </c>
      <c r="G30" s="2"/>
      <c r="H30" s="2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8" t="str">
        <f t="shared" si="0"/>
        <v/>
      </c>
      <c r="F31" s="11">
        <v>47</v>
      </c>
      <c r="G31" s="2"/>
      <c r="H31" s="2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8" t="str">
        <f t="shared" si="0"/>
        <v/>
      </c>
      <c r="F32" s="10">
        <v>48</v>
      </c>
      <c r="G32" s="2"/>
      <c r="H32" s="2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8" t="str">
        <f t="shared" si="0"/>
        <v/>
      </c>
      <c r="F33" s="11">
        <v>49</v>
      </c>
      <c r="G33" s="2"/>
      <c r="H33" s="2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8" t="str">
        <f t="shared" si="0"/>
        <v/>
      </c>
      <c r="F34" s="10">
        <v>50</v>
      </c>
      <c r="G34" s="2"/>
      <c r="H34" s="2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5" t="s">
        <v>36</v>
      </c>
      <c r="B36" s="36"/>
      <c r="C36" s="36"/>
      <c r="D36" s="36"/>
      <c r="E36" s="37"/>
      <c r="F36" s="23" t="s">
        <v>10</v>
      </c>
      <c r="G36" s="23"/>
      <c r="H36" s="23"/>
      <c r="I36" s="12">
        <f>COUNT(D10:D34,I10:I34)</f>
        <v>0</v>
      </c>
      <c r="J36" s="16" t="s">
        <v>14</v>
      </c>
    </row>
    <row r="37" spans="1:10" ht="19.7" customHeight="1" x14ac:dyDescent="0.15">
      <c r="A37" s="38"/>
      <c r="B37" s="39"/>
      <c r="C37" s="39"/>
      <c r="D37" s="39"/>
      <c r="E37" s="40"/>
      <c r="F37" s="23" t="s">
        <v>19</v>
      </c>
      <c r="G37" s="23"/>
      <c r="H37" s="23"/>
      <c r="I37" s="12" t="str">
        <f>IFERROR(AVERAGE(D10:D34,I10:I34),"")</f>
        <v/>
      </c>
      <c r="J37" s="16" t="s">
        <v>20</v>
      </c>
    </row>
    <row r="38" spans="1:10" ht="19.7" customHeight="1" x14ac:dyDescent="0.15">
      <c r="A38" s="38"/>
      <c r="B38" s="39"/>
      <c r="C38" s="39"/>
      <c r="D38" s="39"/>
      <c r="E38" s="40"/>
      <c r="F38" s="23" t="s">
        <v>11</v>
      </c>
      <c r="G38" s="23"/>
      <c r="H38" s="23"/>
      <c r="I38" s="12" t="str">
        <f>IFERROR(SQRT(H6/I36)/I37*100,"")</f>
        <v/>
      </c>
      <c r="J38" s="17"/>
    </row>
    <row r="39" spans="1:10" ht="19.7" customHeight="1" x14ac:dyDescent="0.15">
      <c r="A39" s="38"/>
      <c r="B39" s="39"/>
      <c r="C39" s="39"/>
      <c r="D39" s="39"/>
      <c r="E39" s="40"/>
      <c r="F39" s="23" t="s">
        <v>12</v>
      </c>
      <c r="G39" s="23"/>
      <c r="H39" s="23"/>
      <c r="I39" s="20" t="str">
        <f>IFERROR(AVERAGE(E10:E34,J10:J34),"")</f>
        <v/>
      </c>
      <c r="J39" s="16" t="s">
        <v>15</v>
      </c>
    </row>
    <row r="40" spans="1:10" ht="19.7" customHeight="1" x14ac:dyDescent="0.15">
      <c r="A40" s="38"/>
      <c r="B40" s="39"/>
      <c r="C40" s="39"/>
      <c r="D40" s="39"/>
      <c r="E40" s="40"/>
      <c r="F40" s="23" t="s">
        <v>21</v>
      </c>
      <c r="G40" s="23"/>
      <c r="H40" s="23"/>
      <c r="I40" s="20">
        <f>SUM(E10:E34,J10:J34)</f>
        <v>0</v>
      </c>
      <c r="J40" s="16" t="s">
        <v>15</v>
      </c>
    </row>
    <row r="41" spans="1:10" ht="19.7" customHeight="1" x14ac:dyDescent="0.15">
      <c r="A41" s="41"/>
      <c r="B41" s="42"/>
      <c r="C41" s="42"/>
      <c r="D41" s="42"/>
      <c r="E41" s="43"/>
      <c r="F41" s="23" t="s">
        <v>13</v>
      </c>
      <c r="G41" s="23"/>
      <c r="H41" s="23"/>
      <c r="I41" s="20" t="str">
        <f>IFERROR(I40/H6*10^4,"")</f>
        <v/>
      </c>
      <c r="J41" s="16" t="s">
        <v>15</v>
      </c>
    </row>
  </sheetData>
  <mergeCells count="25"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  <mergeCell ref="F38:H38"/>
    <mergeCell ref="F39:H39"/>
    <mergeCell ref="A7:B7"/>
    <mergeCell ref="F6:G6"/>
    <mergeCell ref="C4:J4"/>
    <mergeCell ref="C5:J5"/>
    <mergeCell ref="F36:H36"/>
    <mergeCell ref="H7:J7"/>
    <mergeCell ref="F37:H37"/>
  </mergeCells>
  <phoneticPr fontId="1"/>
  <pageMargins left="0.78740157480314965" right="0.78740157480314965" top="0.78740157480314965" bottom="0.78740157480314965" header="0" footer="0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リスト!$A$2:$A$4</xm:f>
          </x14:formula1>
          <xm:sqref>C4:J4</xm:sqref>
        </x14:dataValidation>
        <x14:dataValidation type="list" allowBlank="1" showInputMessage="1" showErrorMessage="1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topLeftCell="A4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30" t="s">
        <v>2</v>
      </c>
      <c r="B1" s="30"/>
      <c r="C1" s="30"/>
      <c r="D1" s="30"/>
      <c r="E1" s="30"/>
      <c r="F1" s="30"/>
      <c r="G1" s="30"/>
      <c r="H1" s="30"/>
      <c r="I1" s="29" t="s">
        <v>35</v>
      </c>
      <c r="J1" s="29"/>
    </row>
    <row r="2" spans="1:10" ht="19.7" customHeight="1" x14ac:dyDescent="0.15">
      <c r="A2" s="31" t="s">
        <v>38</v>
      </c>
      <c r="B2" s="31"/>
      <c r="C2" s="31"/>
      <c r="D2" s="31"/>
      <c r="E2" s="31"/>
      <c r="F2" s="31"/>
      <c r="G2" s="31"/>
      <c r="H2" s="31"/>
      <c r="I2" s="24"/>
      <c r="J2" s="24"/>
    </row>
    <row r="3" spans="1:10" ht="19.7" customHeight="1" x14ac:dyDescent="0.15">
      <c r="A3" s="24" t="s">
        <v>3</v>
      </c>
      <c r="B3" s="24"/>
      <c r="C3" s="25" t="s">
        <v>39</v>
      </c>
      <c r="D3" s="25"/>
      <c r="E3" s="25"/>
      <c r="F3" s="25"/>
      <c r="G3" s="25"/>
      <c r="H3" s="25"/>
      <c r="I3" s="25"/>
      <c r="J3" s="25"/>
    </row>
    <row r="4" spans="1:10" ht="19.7" customHeight="1" x14ac:dyDescent="0.15">
      <c r="A4" s="24" t="s">
        <v>5</v>
      </c>
      <c r="B4" s="24"/>
      <c r="C4" s="25" t="s">
        <v>24</v>
      </c>
      <c r="D4" s="25"/>
      <c r="E4" s="25"/>
      <c r="F4" s="25"/>
      <c r="G4" s="25"/>
      <c r="H4" s="25"/>
      <c r="I4" s="25"/>
      <c r="J4" s="25"/>
    </row>
    <row r="5" spans="1:10" ht="19.7" customHeight="1" x14ac:dyDescent="0.15">
      <c r="A5" s="24" t="s">
        <v>6</v>
      </c>
      <c r="B5" s="24"/>
      <c r="C5" s="25" t="s">
        <v>40</v>
      </c>
      <c r="D5" s="25"/>
      <c r="E5" s="25"/>
      <c r="F5" s="25"/>
      <c r="G5" s="25"/>
      <c r="H5" s="25"/>
      <c r="I5" s="25"/>
      <c r="J5" s="25"/>
    </row>
    <row r="6" spans="1:10" ht="19.7" customHeight="1" x14ac:dyDescent="0.15">
      <c r="A6" s="24" t="s">
        <v>18</v>
      </c>
      <c r="B6" s="26"/>
      <c r="C6" s="25" t="s">
        <v>41</v>
      </c>
      <c r="D6" s="25"/>
      <c r="E6" s="25"/>
      <c r="F6" s="24" t="s">
        <v>16</v>
      </c>
      <c r="G6" s="24"/>
      <c r="H6" s="26">
        <v>100</v>
      </c>
      <c r="I6" s="27"/>
      <c r="J6" s="14" t="s">
        <v>17</v>
      </c>
    </row>
    <row r="7" spans="1:10" ht="19.7" customHeight="1" x14ac:dyDescent="0.15">
      <c r="A7" s="24" t="s">
        <v>4</v>
      </c>
      <c r="B7" s="24"/>
      <c r="C7" s="32">
        <v>43281</v>
      </c>
      <c r="D7" s="33"/>
      <c r="E7" s="34"/>
      <c r="F7" s="24" t="s">
        <v>7</v>
      </c>
      <c r="G7" s="24"/>
      <c r="H7" s="26" t="s">
        <v>42</v>
      </c>
      <c r="I7" s="27"/>
      <c r="J7" s="28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13" t="s">
        <v>8</v>
      </c>
      <c r="D9" s="13" t="s">
        <v>9</v>
      </c>
      <c r="E9" s="6" t="s">
        <v>37</v>
      </c>
      <c r="F9" s="7" t="s">
        <v>43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8">
        <f>IFERROR(10^(-5+0.673278+1.726305*LOG(C10)+1.227196*LOG(D10)),"")</f>
        <v>0.60482248448845821</v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1" t="s">
        <v>47</v>
      </c>
      <c r="C11" s="9">
        <v>28</v>
      </c>
      <c r="D11" s="9">
        <v>15</v>
      </c>
      <c r="E11" s="18">
        <f t="shared" ref="E11:E34" si="0">IFERROR(10^(-5+0.673278+1.726305*LOG(C11)+1.227196*LOG(D11)),"")</f>
        <v>0.41191597393200829</v>
      </c>
      <c r="F11" s="11">
        <v>27</v>
      </c>
      <c r="G11" s="21"/>
      <c r="H11" s="21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1" t="s">
        <v>44</v>
      </c>
      <c r="C12" s="9">
        <v>16</v>
      </c>
      <c r="D12" s="9">
        <v>16</v>
      </c>
      <c r="E12" s="18">
        <f t="shared" si="0"/>
        <v>0.16968660979598796</v>
      </c>
      <c r="F12" s="10">
        <v>28</v>
      </c>
      <c r="G12" s="21"/>
      <c r="H12" s="21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1" t="s">
        <v>44</v>
      </c>
      <c r="C13" s="9">
        <v>40</v>
      </c>
      <c r="D13" s="9">
        <v>16</v>
      </c>
      <c r="E13" s="18">
        <f t="shared" si="0"/>
        <v>0.82530295397355236</v>
      </c>
      <c r="F13" s="11">
        <v>29</v>
      </c>
      <c r="G13" s="21"/>
      <c r="H13" s="21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1" t="s">
        <v>44</v>
      </c>
      <c r="C14" s="9">
        <v>36</v>
      </c>
      <c r="D14" s="9">
        <v>18</v>
      </c>
      <c r="E14" s="18">
        <f t="shared" si="0"/>
        <v>0.79505319240960259</v>
      </c>
      <c r="F14" s="10">
        <v>30</v>
      </c>
      <c r="G14" s="21"/>
      <c r="H14" s="21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1" t="s">
        <v>44</v>
      </c>
      <c r="C15" s="9">
        <v>48</v>
      </c>
      <c r="D15" s="9">
        <v>20</v>
      </c>
      <c r="E15" s="18">
        <f t="shared" si="0"/>
        <v>1.4867295067461752</v>
      </c>
      <c r="F15" s="11">
        <v>31</v>
      </c>
      <c r="G15" s="21"/>
      <c r="H15" s="21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1" t="s">
        <v>44</v>
      </c>
      <c r="C16" s="9">
        <v>50</v>
      </c>
      <c r="D16" s="9">
        <v>22</v>
      </c>
      <c r="E16" s="18">
        <f t="shared" si="0"/>
        <v>1.7932224096682834</v>
      </c>
      <c r="F16" s="10">
        <v>32</v>
      </c>
      <c r="G16" s="21"/>
      <c r="H16" s="21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1" t="s">
        <v>48</v>
      </c>
      <c r="C17" s="9">
        <v>14</v>
      </c>
      <c r="D17" s="9">
        <v>7</v>
      </c>
      <c r="E17" s="18">
        <f t="shared" si="0"/>
        <v>4.8859103383483073E-2</v>
      </c>
      <c r="F17" s="11">
        <v>33</v>
      </c>
      <c r="G17" s="21"/>
      <c r="H17" s="21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1" t="s">
        <v>44</v>
      </c>
      <c r="C18" s="9">
        <v>42</v>
      </c>
      <c r="D18" s="9">
        <v>19</v>
      </c>
      <c r="E18" s="18">
        <f t="shared" si="0"/>
        <v>1.1086199008067235</v>
      </c>
      <c r="F18" s="10">
        <v>34</v>
      </c>
      <c r="G18" s="21"/>
      <c r="H18" s="21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1" t="s">
        <v>44</v>
      </c>
      <c r="C19" s="9">
        <v>36</v>
      </c>
      <c r="D19" s="9">
        <v>17</v>
      </c>
      <c r="E19" s="18">
        <f t="shared" si="0"/>
        <v>0.7411955156538258</v>
      </c>
      <c r="F19" s="11">
        <v>35</v>
      </c>
      <c r="G19" s="21"/>
      <c r="H19" s="21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1" t="s">
        <v>44</v>
      </c>
      <c r="C20" s="9">
        <v>30</v>
      </c>
      <c r="D20" s="9">
        <v>15</v>
      </c>
      <c r="E20" s="18">
        <f t="shared" si="0"/>
        <v>0.4640174321432845</v>
      </c>
      <c r="F20" s="10">
        <v>36</v>
      </c>
      <c r="G20" s="21"/>
      <c r="H20" s="21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1" t="s">
        <v>49</v>
      </c>
      <c r="C21" s="9">
        <v>62</v>
      </c>
      <c r="D21" s="9">
        <v>18</v>
      </c>
      <c r="E21" s="18">
        <f t="shared" si="0"/>
        <v>2.0321610950808249</v>
      </c>
      <c r="F21" s="11">
        <v>37</v>
      </c>
      <c r="G21" s="21"/>
      <c r="H21" s="21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1" t="s">
        <v>44</v>
      </c>
      <c r="C22" s="9">
        <v>38</v>
      </c>
      <c r="D22" s="9">
        <v>17</v>
      </c>
      <c r="E22" s="18">
        <f t="shared" si="0"/>
        <v>0.81370749501627682</v>
      </c>
      <c r="F22" s="10">
        <v>38</v>
      </c>
      <c r="G22" s="21"/>
      <c r="H22" s="21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1" t="s">
        <v>44</v>
      </c>
      <c r="C23" s="9">
        <v>32</v>
      </c>
      <c r="D23" s="9">
        <v>18</v>
      </c>
      <c r="E23" s="18">
        <f t="shared" si="0"/>
        <v>0.64877085327408235</v>
      </c>
      <c r="F23" s="11">
        <v>39</v>
      </c>
      <c r="G23" s="21"/>
      <c r="H23" s="21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1" t="s">
        <v>44</v>
      </c>
      <c r="C24" s="9">
        <v>40</v>
      </c>
      <c r="D24" s="9">
        <v>18</v>
      </c>
      <c r="E24" s="18">
        <f t="shared" si="0"/>
        <v>0.95364683223517455</v>
      </c>
      <c r="F24" s="10">
        <v>40</v>
      </c>
      <c r="G24" s="21"/>
      <c r="H24" s="21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1" t="s">
        <v>46</v>
      </c>
      <c r="C25" s="9">
        <v>28</v>
      </c>
      <c r="D25" s="9">
        <v>14</v>
      </c>
      <c r="E25" s="18">
        <f t="shared" si="0"/>
        <v>0.37847560002238056</v>
      </c>
      <c r="F25" s="11">
        <v>41</v>
      </c>
      <c r="G25" s="21"/>
      <c r="H25" s="21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1"/>
      <c r="C26" s="9"/>
      <c r="D26" s="9"/>
      <c r="E26" s="18" t="str">
        <f t="shared" si="0"/>
        <v/>
      </c>
      <c r="F26" s="10">
        <v>42</v>
      </c>
      <c r="G26" s="21"/>
      <c r="H26" s="21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1"/>
      <c r="C27" s="9"/>
      <c r="D27" s="9"/>
      <c r="E27" s="18" t="str">
        <f t="shared" si="0"/>
        <v/>
      </c>
      <c r="F27" s="11">
        <v>43</v>
      </c>
      <c r="G27" s="21"/>
      <c r="H27" s="21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1"/>
      <c r="C28" s="9"/>
      <c r="D28" s="9"/>
      <c r="E28" s="18" t="str">
        <f t="shared" si="0"/>
        <v/>
      </c>
      <c r="F28" s="10">
        <v>44</v>
      </c>
      <c r="G28" s="21"/>
      <c r="H28" s="21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1"/>
      <c r="C29" s="9"/>
      <c r="D29" s="9"/>
      <c r="E29" s="18" t="str">
        <f t="shared" si="0"/>
        <v/>
      </c>
      <c r="F29" s="11">
        <v>45</v>
      </c>
      <c r="G29" s="21"/>
      <c r="H29" s="21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1"/>
      <c r="C30" s="9"/>
      <c r="D30" s="9"/>
      <c r="E30" s="18" t="str">
        <f t="shared" si="0"/>
        <v/>
      </c>
      <c r="F30" s="10">
        <v>46</v>
      </c>
      <c r="G30" s="21"/>
      <c r="H30" s="21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1"/>
      <c r="C31" s="9"/>
      <c r="D31" s="9"/>
      <c r="E31" s="18" t="str">
        <f t="shared" si="0"/>
        <v/>
      </c>
      <c r="F31" s="11">
        <v>47</v>
      </c>
      <c r="G31" s="21"/>
      <c r="H31" s="21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1"/>
      <c r="C32" s="9"/>
      <c r="D32" s="9"/>
      <c r="E32" s="18" t="str">
        <f t="shared" si="0"/>
        <v/>
      </c>
      <c r="F32" s="10">
        <v>48</v>
      </c>
      <c r="G32" s="21"/>
      <c r="H32" s="21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1"/>
      <c r="C33" s="9"/>
      <c r="D33" s="9"/>
      <c r="E33" s="18" t="str">
        <f t="shared" si="0"/>
        <v/>
      </c>
      <c r="F33" s="11">
        <v>49</v>
      </c>
      <c r="G33" s="21"/>
      <c r="H33" s="21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1"/>
      <c r="C34" s="9"/>
      <c r="D34" s="9"/>
      <c r="E34" s="18" t="str">
        <f t="shared" si="0"/>
        <v/>
      </c>
      <c r="F34" s="10">
        <v>50</v>
      </c>
      <c r="G34" s="21"/>
      <c r="H34" s="21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5" t="s">
        <v>36</v>
      </c>
      <c r="B36" s="36"/>
      <c r="C36" s="36"/>
      <c r="D36" s="36"/>
      <c r="E36" s="37"/>
      <c r="F36" s="23" t="s">
        <v>10</v>
      </c>
      <c r="G36" s="23"/>
      <c r="H36" s="23"/>
      <c r="I36" s="12">
        <f>COUNT(D10:D34,I10:I34)</f>
        <v>16</v>
      </c>
      <c r="J36" s="22" t="s">
        <v>14</v>
      </c>
    </row>
    <row r="37" spans="1:10" ht="19.7" customHeight="1" x14ac:dyDescent="0.15">
      <c r="A37" s="38"/>
      <c r="B37" s="39"/>
      <c r="C37" s="39"/>
      <c r="D37" s="39"/>
      <c r="E37" s="40"/>
      <c r="F37" s="23" t="s">
        <v>19</v>
      </c>
      <c r="G37" s="23"/>
      <c r="H37" s="23"/>
      <c r="I37" s="12">
        <f>IFERROR(AVERAGE(D10:D34,I10:I34),"")</f>
        <v>16.6875</v>
      </c>
      <c r="J37" s="22" t="s">
        <v>50</v>
      </c>
    </row>
    <row r="38" spans="1:10" ht="19.7" customHeight="1" x14ac:dyDescent="0.15">
      <c r="A38" s="38"/>
      <c r="B38" s="39"/>
      <c r="C38" s="39"/>
      <c r="D38" s="39"/>
      <c r="E38" s="40"/>
      <c r="F38" s="23" t="s">
        <v>11</v>
      </c>
      <c r="G38" s="23"/>
      <c r="H38" s="23"/>
      <c r="I38" s="12">
        <f>IFERROR(SQRT(H6/I36)/I37*100,"")</f>
        <v>14.981273408239701</v>
      </c>
      <c r="J38" s="17"/>
    </row>
    <row r="39" spans="1:10" ht="19.7" customHeight="1" x14ac:dyDescent="0.15">
      <c r="A39" s="38"/>
      <c r="B39" s="39"/>
      <c r="C39" s="39"/>
      <c r="D39" s="39"/>
      <c r="E39" s="40"/>
      <c r="F39" s="23" t="s">
        <v>12</v>
      </c>
      <c r="G39" s="23"/>
      <c r="H39" s="23"/>
      <c r="I39" s="20">
        <f>IFERROR(AVERAGE(E10:E34,J10:J34),"")</f>
        <v>0.82976168491438285</v>
      </c>
      <c r="J39" s="22" t="s">
        <v>51</v>
      </c>
    </row>
    <row r="40" spans="1:10" ht="19.7" customHeight="1" x14ac:dyDescent="0.15">
      <c r="A40" s="38"/>
      <c r="B40" s="39"/>
      <c r="C40" s="39"/>
      <c r="D40" s="39"/>
      <c r="E40" s="40"/>
      <c r="F40" s="23" t="s">
        <v>21</v>
      </c>
      <c r="G40" s="23"/>
      <c r="H40" s="23"/>
      <c r="I40" s="20">
        <f>SUM(E10:E34,J10:J34)</f>
        <v>13.276186958630126</v>
      </c>
      <c r="J40" s="22" t="s">
        <v>51</v>
      </c>
    </row>
    <row r="41" spans="1:10" ht="19.7" customHeight="1" x14ac:dyDescent="0.15">
      <c r="A41" s="41"/>
      <c r="B41" s="42"/>
      <c r="C41" s="42"/>
      <c r="D41" s="42"/>
      <c r="E41" s="43"/>
      <c r="F41" s="23" t="s">
        <v>13</v>
      </c>
      <c r="G41" s="23"/>
      <c r="H41" s="23"/>
      <c r="I41" s="20">
        <f>IFERROR(I40/H6*10^4,"")</f>
        <v>1327.6186958630126</v>
      </c>
      <c r="J41" s="22" t="s">
        <v>51</v>
      </c>
    </row>
  </sheetData>
  <mergeCells count="25"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  <mergeCell ref="A4:B4"/>
    <mergeCell ref="C4:J4"/>
    <mergeCell ref="A5:B5"/>
    <mergeCell ref="C5:J5"/>
    <mergeCell ref="A6:B6"/>
    <mergeCell ref="C6:E6"/>
    <mergeCell ref="F6:G6"/>
    <mergeCell ref="H6:I6"/>
    <mergeCell ref="A1:H1"/>
    <mergeCell ref="I1:I2"/>
    <mergeCell ref="J1:J2"/>
    <mergeCell ref="A2:H2"/>
    <mergeCell ref="A3:B3"/>
    <mergeCell ref="C3:J3"/>
  </mergeCells>
  <phoneticPr fontId="1"/>
  <dataValidations disablePrompts="1" count="2">
    <dataValidation type="list" allowBlank="1" showInputMessage="1" showErrorMessage="1" sqref="C5:J5">
      <formula1>#REF!</formula1>
    </dataValidation>
    <dataValidation type="list" allowBlank="1" showInputMessage="1" showErrorMessage="1" sqref="C4:J4">
      <formula1>#REF!</formula1>
    </dataValidation>
  </dataValidations>
  <pageMargins left="0.78740157480314965" right="0.78740157480314965" top="0.78740157480314965" bottom="0.78740157480314965" header="0" footer="0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2018-04-27T10:43:55Z</dcterms:modified>
</cp:coreProperties>
</file>