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32" sheetId="1" r:id="rId1"/>
  </sheets>
  <definedNames>
    <definedName name="_xlnm.Print_Area" localSheetId="0">'32'!$A$1:$AH$53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AB51" i="1"/>
  <c r="X51" i="1"/>
  <c r="T51" i="1"/>
  <c r="P51" i="1"/>
  <c r="L51" i="1"/>
  <c r="H51" i="1"/>
  <c r="G51" i="1"/>
  <c r="F51" i="1"/>
  <c r="D51" i="1" s="1"/>
  <c r="AF50" i="1"/>
  <c r="AB50" i="1"/>
  <c r="X50" i="1"/>
  <c r="T50" i="1"/>
  <c r="P50" i="1"/>
  <c r="L50" i="1"/>
  <c r="H50" i="1"/>
  <c r="G50" i="1"/>
  <c r="F50" i="1"/>
  <c r="D50" i="1" s="1"/>
  <c r="AF48" i="1"/>
  <c r="AB48" i="1"/>
  <c r="X48" i="1"/>
  <c r="T48" i="1"/>
  <c r="P48" i="1"/>
  <c r="L48" i="1"/>
  <c r="H48" i="1"/>
  <c r="G48" i="1"/>
  <c r="F48" i="1"/>
  <c r="D48" i="1"/>
  <c r="AF47" i="1"/>
  <c r="AB47" i="1"/>
  <c r="X47" i="1"/>
  <c r="T47" i="1"/>
  <c r="P47" i="1"/>
  <c r="L47" i="1"/>
  <c r="H47" i="1"/>
  <c r="G47" i="1"/>
  <c r="F47" i="1"/>
  <c r="D47" i="1" s="1"/>
  <c r="AF45" i="1"/>
  <c r="AB45" i="1"/>
  <c r="X45" i="1"/>
  <c r="T45" i="1"/>
  <c r="P45" i="1"/>
  <c r="L45" i="1"/>
  <c r="H45" i="1"/>
  <c r="G45" i="1"/>
  <c r="D45" i="1" s="1"/>
  <c r="F45" i="1"/>
  <c r="AF44" i="1"/>
  <c r="AB44" i="1"/>
  <c r="X44" i="1"/>
  <c r="T44" i="1"/>
  <c r="P44" i="1"/>
  <c r="L44" i="1"/>
  <c r="H44" i="1"/>
  <c r="G44" i="1"/>
  <c r="F44" i="1"/>
  <c r="D44" i="1" s="1"/>
  <c r="AF43" i="1"/>
  <c r="AB43" i="1"/>
  <c r="X43" i="1"/>
  <c r="T43" i="1"/>
  <c r="P43" i="1"/>
  <c r="L43" i="1"/>
  <c r="H43" i="1"/>
  <c r="G43" i="1"/>
  <c r="F43" i="1"/>
  <c r="D43" i="1"/>
  <c r="AF42" i="1"/>
  <c r="AB42" i="1"/>
  <c r="X42" i="1"/>
  <c r="T42" i="1"/>
  <c r="P42" i="1"/>
  <c r="L42" i="1"/>
  <c r="H42" i="1"/>
  <c r="G42" i="1"/>
  <c r="F42" i="1"/>
  <c r="D42" i="1" s="1"/>
  <c r="AF41" i="1"/>
  <c r="AB41" i="1"/>
  <c r="X41" i="1"/>
  <c r="T41" i="1"/>
  <c r="P41" i="1"/>
  <c r="L41" i="1"/>
  <c r="H41" i="1"/>
  <c r="G41" i="1"/>
  <c r="D41" i="1" s="1"/>
  <c r="F41" i="1"/>
  <c r="AB29" i="1"/>
  <c r="T29" i="1"/>
  <c r="Z29" i="1" s="1"/>
  <c r="P29" i="1"/>
  <c r="L29" i="1"/>
  <c r="D29" i="1" s="1"/>
  <c r="H29" i="1"/>
  <c r="G29" i="1"/>
  <c r="F29" i="1"/>
</calcChain>
</file>

<file path=xl/sharedStrings.xml><?xml version="1.0" encoding="utf-8"?>
<sst xmlns="http://schemas.openxmlformats.org/spreadsheetml/2006/main" count="137" uniqueCount="78">
  <si>
    <t>学校基本調査（年次別統計表）</t>
    <rPh sb="0" eb="2">
      <t>ガッコウ</t>
    </rPh>
    <rPh sb="2" eb="4">
      <t>キホン</t>
    </rPh>
    <rPh sb="4" eb="6">
      <t>チョウサ</t>
    </rPh>
    <rPh sb="7" eb="10">
      <t>ネンジベツ</t>
    </rPh>
    <rPh sb="10" eb="13">
      <t>トウケイヒョウ</t>
    </rPh>
    <phoneticPr fontId="2"/>
  </si>
  <si>
    <t>幼稚園</t>
    <rPh sb="0" eb="3">
      <t>ヨウチエン</t>
    </rPh>
    <phoneticPr fontId="2"/>
  </si>
  <si>
    <t>園数・学級数・在園者数・修了者数・小学校第1学年児童数・就園率・教員数</t>
    <rPh sb="0" eb="1">
      <t>エン</t>
    </rPh>
    <rPh sb="1" eb="2">
      <t>スウ</t>
    </rPh>
    <rPh sb="3" eb="5">
      <t>ガッキュウ</t>
    </rPh>
    <rPh sb="5" eb="6">
      <t>スウ</t>
    </rPh>
    <rPh sb="7" eb="8">
      <t>ザイガイ</t>
    </rPh>
    <rPh sb="8" eb="9">
      <t>エンシャ</t>
    </rPh>
    <rPh sb="9" eb="10">
      <t>モノ</t>
    </rPh>
    <rPh sb="10" eb="11">
      <t>スウ</t>
    </rPh>
    <rPh sb="12" eb="15">
      <t>シュウリョウシャ</t>
    </rPh>
    <rPh sb="15" eb="16">
      <t>スウ</t>
    </rPh>
    <rPh sb="17" eb="20">
      <t>ショウガッコウ</t>
    </rPh>
    <rPh sb="20" eb="21">
      <t>ダイ</t>
    </rPh>
    <rPh sb="22" eb="24">
      <t>ガクネン</t>
    </rPh>
    <rPh sb="24" eb="26">
      <t>ジドウ</t>
    </rPh>
    <rPh sb="26" eb="27">
      <t>スウ</t>
    </rPh>
    <rPh sb="28" eb="29">
      <t>シュウガク</t>
    </rPh>
    <rPh sb="29" eb="30">
      <t>エンジ</t>
    </rPh>
    <rPh sb="30" eb="31">
      <t>リツ</t>
    </rPh>
    <rPh sb="32" eb="34">
      <t>キョウイン</t>
    </rPh>
    <rPh sb="34" eb="35">
      <t>スウ</t>
    </rPh>
    <phoneticPr fontId="2"/>
  </si>
  <si>
    <t>区　分</t>
    <rPh sb="0" eb="3">
      <t>クブン</t>
    </rPh>
    <phoneticPr fontId="2"/>
  </si>
  <si>
    <t>園　数</t>
    <rPh sb="0" eb="1">
      <t>エン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</si>
  <si>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</si>
  <si>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</si>
  <si>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修　　了　　者　　数</t>
    <rPh sb="0" eb="7">
      <t>シュウリョウシャ</t>
    </rPh>
    <rPh sb="9" eb="10">
      <t>スウ</t>
    </rPh>
    <phoneticPr fontId="2"/>
  </si>
  <si>
    <t>小学校第1学年
児童数</t>
    <rPh sb="0" eb="3">
      <t>ショウガッコウ</t>
    </rPh>
    <rPh sb="3" eb="4">
      <t>ダイ</t>
    </rPh>
    <rPh sb="5" eb="7">
      <t>ガクネン</t>
    </rPh>
    <rPh sb="8" eb="10">
      <t>ジドウ</t>
    </rPh>
    <rPh sb="10" eb="11">
      <t>スウ</t>
    </rPh>
    <phoneticPr fontId="2"/>
  </si>
  <si>
    <t>就　園　率
 (％）</t>
    <rPh sb="0" eb="1">
      <t>シュウギョウ</t>
    </rPh>
    <rPh sb="2" eb="3">
      <t>エン</t>
    </rPh>
    <rPh sb="4" eb="5">
      <t>リツ</t>
    </rPh>
    <phoneticPr fontId="2"/>
  </si>
  <si>
    <t>教　　　員　　　数</t>
    <rPh sb="0" eb="5">
      <t>キョウイン</t>
    </rPh>
    <rPh sb="8" eb="9">
      <t>スウ</t>
    </rPh>
    <phoneticPr fontId="2"/>
  </si>
  <si>
    <t>総　　　　　数</t>
    <rPh sb="0" eb="7">
      <t>ソウスウ</t>
    </rPh>
    <phoneticPr fontId="2"/>
  </si>
  <si>
    <t>３　　歳　　児</t>
    <rPh sb="3" eb="4">
      <t>サイ</t>
    </rPh>
    <rPh sb="6" eb="7">
      <t>ジ</t>
    </rPh>
    <phoneticPr fontId="2"/>
  </si>
  <si>
    <t>４　　歳　　児</t>
    <rPh sb="3" eb="4">
      <t>サイ</t>
    </rPh>
    <rPh sb="6" eb="7">
      <t>ジ</t>
    </rPh>
    <phoneticPr fontId="2"/>
  </si>
  <si>
    <t>５</t>
    <phoneticPr fontId="2"/>
  </si>
  <si>
    <t>歳　　児</t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</si>
  <si>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</si>
  <si>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</si>
  <si>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</si>
  <si>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平成17年</t>
    <rPh sb="0" eb="2">
      <t>ヘイセイ</t>
    </rPh>
    <rPh sb="4" eb="5">
      <t>ネン</t>
    </rPh>
    <phoneticPr fontId="2"/>
  </si>
  <si>
    <t>186(5)</t>
  </si>
  <si>
    <t>18</t>
  </si>
  <si>
    <t>182(5)</t>
  </si>
  <si>
    <t>19</t>
  </si>
  <si>
    <t>179(5)</t>
  </si>
  <si>
    <t>20</t>
  </si>
  <si>
    <t>178(5)</t>
  </si>
  <si>
    <t>21</t>
  </si>
  <si>
    <t>177(4)</t>
  </si>
  <si>
    <t>22</t>
  </si>
  <si>
    <t>23</t>
  </si>
  <si>
    <t>178(4)</t>
  </si>
  <si>
    <t>24</t>
  </si>
  <si>
    <t>175(2)</t>
  </si>
  <si>
    <t>25</t>
  </si>
  <si>
    <t>26</t>
  </si>
  <si>
    <t>169(2)</t>
  </si>
  <si>
    <t>27</t>
  </si>
  <si>
    <t>158(2)</t>
  </si>
  <si>
    <t>28</t>
  </si>
  <si>
    <t>154(2)</t>
  </si>
  <si>
    <t>29</t>
  </si>
  <si>
    <t>148(2)</t>
  </si>
  <si>
    <t>30</t>
  </si>
  <si>
    <t>143(-)</t>
  </si>
  <si>
    <t>令和元年</t>
    <rPh sb="0" eb="1">
      <t>レイ</t>
    </rPh>
    <rPh sb="1" eb="2">
      <t>ワ</t>
    </rPh>
    <rPh sb="2" eb="4">
      <t>ガンネン</t>
    </rPh>
    <phoneticPr fontId="2"/>
  </si>
  <si>
    <t>128(-)</t>
  </si>
  <si>
    <t>2</t>
  </si>
  <si>
    <t>120(-)</t>
  </si>
  <si>
    <t>3</t>
  </si>
  <si>
    <t>115(-)</t>
  </si>
  <si>
    <t>4</t>
  </si>
  <si>
    <t>108(-)</t>
  </si>
  <si>
    <t>5</t>
    <phoneticPr fontId="2"/>
  </si>
  <si>
    <t>6</t>
    <phoneticPr fontId="2"/>
  </si>
  <si>
    <t>102(-)</t>
    <phoneticPr fontId="2"/>
  </si>
  <si>
    <t>(注)　(　)内は分園数で、内数である。</t>
    <rPh sb="1" eb="2">
      <t>チュウ</t>
    </rPh>
    <rPh sb="7" eb="8">
      <t>ナイ</t>
    </rPh>
    <rPh sb="9" eb="10">
      <t>ブン</t>
    </rPh>
    <rPh sb="10" eb="11">
      <t>エン</t>
    </rPh>
    <rPh sb="11" eb="12">
      <t>コウスウ</t>
    </rPh>
    <rPh sb="14" eb="15">
      <t>ウチ</t>
    </rPh>
    <rPh sb="15" eb="16">
      <t>スウ</t>
    </rPh>
    <phoneticPr fontId="2"/>
  </si>
  <si>
    <t>幼保連携型</t>
    <rPh sb="0" eb="2">
      <t>ヨウホ</t>
    </rPh>
    <rPh sb="2" eb="4">
      <t>レンケイ</t>
    </rPh>
    <rPh sb="4" eb="5">
      <t>ガタ</t>
    </rPh>
    <phoneticPr fontId="2"/>
  </si>
  <si>
    <t>認定こども園</t>
    <phoneticPr fontId="2"/>
  </si>
  <si>
    <t>園数・学級数・在園者数・教員数</t>
    <rPh sb="0" eb="1">
      <t>エン</t>
    </rPh>
    <rPh sb="1" eb="2">
      <t>スウ</t>
    </rPh>
    <rPh sb="3" eb="5">
      <t>ガッキュウ</t>
    </rPh>
    <rPh sb="5" eb="6">
      <t>スウ</t>
    </rPh>
    <rPh sb="7" eb="8">
      <t>ザイガイ</t>
    </rPh>
    <rPh sb="8" eb="9">
      <t>エンシャ</t>
    </rPh>
    <rPh sb="9" eb="10">
      <t>モノ</t>
    </rPh>
    <rPh sb="10" eb="11">
      <t>スウ</t>
    </rPh>
    <rPh sb="12" eb="14">
      <t>キョウイン</t>
    </rPh>
    <rPh sb="14" eb="15">
      <t>スウ</t>
    </rPh>
    <phoneticPr fontId="2"/>
  </si>
  <si>
    <t>在　　　　　　　　園　　　　　　　　者　　　　　　　数</t>
    <rPh sb="0" eb="1">
      <t>ザイ</t>
    </rPh>
    <rPh sb="9" eb="10">
      <t>エン</t>
    </rPh>
    <rPh sb="18" eb="19">
      <t>シャ</t>
    </rPh>
    <rPh sb="26" eb="27">
      <t>スウ</t>
    </rPh>
    <phoneticPr fontId="2"/>
  </si>
  <si>
    <t>０　　歳　　児</t>
    <rPh sb="3" eb="4">
      <t>サイ</t>
    </rPh>
    <rPh sb="6" eb="7">
      <t>ジ</t>
    </rPh>
    <phoneticPr fontId="2"/>
  </si>
  <si>
    <t>１　　歳　　児</t>
    <rPh sb="3" eb="4">
      <t>サイ</t>
    </rPh>
    <rPh sb="6" eb="7">
      <t>ジ</t>
    </rPh>
    <phoneticPr fontId="2"/>
  </si>
  <si>
    <t>２</t>
    <phoneticPr fontId="2"/>
  </si>
  <si>
    <t>５　　歳　　児</t>
    <rPh sb="3" eb="4">
      <t>サイ</t>
    </rPh>
    <rPh sb="6" eb="7">
      <t>ジ</t>
    </rPh>
    <phoneticPr fontId="2"/>
  </si>
  <si>
    <t>平成27年</t>
    <rPh sb="0" eb="2">
      <t>ヘイセイ</t>
    </rPh>
    <rPh sb="4" eb="5">
      <t>ネン</t>
    </rPh>
    <phoneticPr fontId="2"/>
  </si>
  <si>
    <t>11(1)</t>
    <phoneticPr fontId="2"/>
  </si>
  <si>
    <t>17(1)</t>
    <phoneticPr fontId="2"/>
  </si>
  <si>
    <t>25(1)</t>
    <phoneticPr fontId="2"/>
  </si>
  <si>
    <t>33(1)</t>
    <phoneticPr fontId="2"/>
  </si>
  <si>
    <t>53(2)</t>
    <phoneticPr fontId="2"/>
  </si>
  <si>
    <t>2</t>
    <phoneticPr fontId="2"/>
  </si>
  <si>
    <t>67(2)</t>
    <phoneticPr fontId="2"/>
  </si>
  <si>
    <t>3</t>
    <phoneticPr fontId="2"/>
  </si>
  <si>
    <t>77(2)</t>
    <phoneticPr fontId="2"/>
  </si>
  <si>
    <t>84(1)</t>
  </si>
  <si>
    <t>5</t>
  </si>
  <si>
    <t>90(1)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</si>
</sst>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);[Red]\(#,##0.0\)"/>
    <numFmt numFmtId="179" formatCode="#,##0;\-#,##0;\-"/>
  </numFmts>
  <fonts count="7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justify" shrinkToFit="1"/>
    </xf>
    <xf numFmtId="176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Continuous" vertical="center" shrinkToFit="1"/>
    </xf>
    <xf numFmtId="177" fontId="1" fillId="0" borderId="0" xfId="0" applyNumberFormat="1" applyFont="1" applyFill="1" applyBorder="1" applyAlignment="1">
      <alignment vertical="center" shrinkToFit="1"/>
    </xf>
    <xf numFmtId="178" fontId="1" fillId="0" borderId="0" xfId="0" applyNumberFormat="1" applyFont="1" applyFill="1" applyBorder="1" applyAlignment="1">
      <alignment horizontal="centerContinuous" vertical="center" shrinkToFit="1"/>
    </xf>
    <xf numFmtId="177" fontId="1" fillId="0" borderId="0" xfId="0" applyNumberFormat="1" applyFont="1" applyFill="1" applyAlignment="1">
      <alignment vertical="center" shrinkToFit="1"/>
    </xf>
    <xf numFmtId="0" fontId="1" fillId="0" borderId="0" xfId="0" applyFont="1" applyFill="1" applyBorder="1" applyAlignment="1"/>
    <xf numFmtId="0" fontId="4" fillId="0" borderId="12" xfId="0" applyFont="1" applyFill="1" applyBorder="1"/>
    <xf numFmtId="0" fontId="1" fillId="0" borderId="0" xfId="0" applyFont="1" applyFill="1" applyBorder="1" applyAlignment="1">
      <alignment horizontal="center" shrinkToFit="1"/>
    </xf>
    <xf numFmtId="0" fontId="4" fillId="0" borderId="0" xfId="0" applyFont="1" applyFill="1" applyBorder="1"/>
    <xf numFmtId="177" fontId="1" fillId="0" borderId="0" xfId="0" applyNumberFormat="1" applyFont="1" applyFill="1" applyBorder="1" applyAlignment="1">
      <alignment horizontal="right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 vertical="center" shrinkToFit="1"/>
    </xf>
    <xf numFmtId="177" fontId="1" fillId="0" borderId="16" xfId="0" applyNumberFormat="1" applyFont="1" applyFill="1" applyBorder="1" applyAlignment="1">
      <alignment horizontal="centerContinuous" vertical="center" shrinkToFit="1"/>
    </xf>
    <xf numFmtId="177" fontId="1" fillId="0" borderId="16" xfId="0" applyNumberFormat="1" applyFont="1" applyFill="1" applyBorder="1" applyAlignment="1">
      <alignment horizontal="right" vertical="center" shrinkToFit="1"/>
    </xf>
    <xf numFmtId="178" fontId="1" fillId="0" borderId="16" xfId="0" applyNumberFormat="1" applyFont="1" applyFill="1" applyBorder="1" applyAlignment="1">
      <alignment horizontal="centerContinuous" vertical="center" shrinkToFit="1"/>
    </xf>
    <xf numFmtId="177" fontId="1" fillId="0" borderId="16" xfId="0" applyNumberFormat="1" applyFont="1" applyFill="1" applyBorder="1" applyAlignment="1">
      <alignment vertical="center" shrinkToFit="1"/>
    </xf>
    <xf numFmtId="0" fontId="6" fillId="0" borderId="0" xfId="0" applyFont="1" applyFill="1"/>
    <xf numFmtId="176" fontId="1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/>
    </xf>
    <xf numFmtId="179" fontId="1" fillId="0" borderId="19" xfId="0" applyNumberFormat="1" applyFont="1" applyBorder="1" applyAlignment="1" applyProtection="1">
      <alignment horizontal="center" vertical="center"/>
    </xf>
    <xf numFmtId="179" fontId="1" fillId="0" borderId="0" xfId="1" applyNumberFormat="1" applyFont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" vertical="center" shrinkToFit="1"/>
    </xf>
    <xf numFmtId="179" fontId="1" fillId="0" borderId="0" xfId="0" applyNumberFormat="1" applyFont="1" applyBorder="1" applyAlignment="1" applyProtection="1">
      <alignment horizontal="center" vertical="center"/>
    </xf>
    <xf numFmtId="49" fontId="1" fillId="0" borderId="12" xfId="0" applyNumberFormat="1" applyFont="1" applyFill="1" applyBorder="1" applyAlignment="1">
      <alignment vertical="center" shrinkToFit="1"/>
    </xf>
    <xf numFmtId="179" fontId="1" fillId="0" borderId="0" xfId="1" applyNumberFormat="1" applyFont="1" applyBorder="1" applyAlignment="1">
      <alignment horizontal="center" vertical="center" shrinkToFit="1"/>
    </xf>
    <xf numFmtId="177" fontId="1" fillId="0" borderId="16" xfId="0" applyNumberFormat="1" applyFont="1" applyFill="1" applyBorder="1" applyAlignment="1">
      <alignment horizontal="center" vertical="center" shrinkToFit="1"/>
    </xf>
    <xf numFmtId="177" fontId="1" fillId="0" borderId="16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" vertical="center" shrinkToFit="1"/>
    </xf>
    <xf numFmtId="177" fontId="1" fillId="0" borderId="19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distributed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" xfId="0" applyFont="1" applyFill="1" applyBorder="1" applyAlignment="1">
      <alignment horizontal="center" vertical="center" wrapText="1" justifyLastLine="1"/>
    </xf>
    <xf numFmtId="0" fontId="1" fillId="0" borderId="5" xfId="0" applyFont="1" applyFill="1" applyBorder="1" applyAlignment="1">
      <alignment horizontal="distributed" vertical="center" wrapText="1" justifyLastLine="1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distributed" vertical="center" justifyLastLine="1"/>
    </xf>
    <xf numFmtId="0" fontId="1" fillId="0" borderId="14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176" fontId="1" fillId="0" borderId="16" xfId="0" applyNumberFormat="1" applyFont="1" applyFill="1" applyBorder="1" applyAlignment="1">
      <alignment horizontal="right" vertical="center" shrinkToFit="1"/>
    </xf>
    <xf numFmtId="0" fontId="1" fillId="0" borderId="16" xfId="0" applyFont="1" applyFill="1" applyBorder="1" applyAlignment="1">
      <alignment horizontal="center" shrinkToFit="1"/>
    </xf>
    <xf numFmtId="179" fontId="1" fillId="0" borderId="16" xfId="0" applyNumberFormat="1" applyFont="1" applyBorder="1" applyAlignment="1" applyProtection="1">
      <alignment horizontal="center" vertical="center"/>
    </xf>
    <xf numFmtId="179" fontId="1" fillId="0" borderId="16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abSelected="1" view="pageBreakPreview" zoomScale="85" zoomScaleNormal="100" zoomScaleSheetLayoutView="85" workbookViewId="0">
      <selection activeCell="I21" sqref="I21"/>
    </sheetView>
  </sheetViews>
  <sheetFormatPr defaultColWidth="9" defaultRowHeight="13" x14ac:dyDescent="0.2"/>
  <cols>
    <col min="1" max="1" width="8" style="5" customWidth="1"/>
    <col min="2" max="2" width="6.6328125" style="5" customWidth="1"/>
    <col min="3" max="5" width="6.26953125" style="5" customWidth="1"/>
    <col min="6" max="6" width="6.6328125" style="5" customWidth="1"/>
    <col min="7" max="7" width="6.7265625" style="5" customWidth="1"/>
    <col min="8" max="9" width="5.6328125" style="5" customWidth="1"/>
    <col min="10" max="11" width="6.6328125" style="5" customWidth="1"/>
    <col min="12" max="13" width="5.6328125" style="5" customWidth="1"/>
    <col min="14" max="15" width="6.6328125" style="5" customWidth="1"/>
    <col min="16" max="17" width="6.26953125" style="5" customWidth="1"/>
    <col min="18" max="19" width="6.6328125" style="5" customWidth="1"/>
    <col min="20" max="21" width="6.26953125" style="5" customWidth="1"/>
    <col min="22" max="23" width="6.6328125" style="5" customWidth="1"/>
    <col min="24" max="27" width="6.26953125" style="5" customWidth="1"/>
    <col min="28" max="34" width="6.6328125" style="5" customWidth="1"/>
    <col min="35" max="16384" width="9" style="5"/>
  </cols>
  <sheetData>
    <row r="1" spans="1:40" s="1" customFormat="1" ht="13.5" customHeight="1" x14ac:dyDescent="0.2">
      <c r="A1" s="1" t="s">
        <v>0</v>
      </c>
      <c r="AH1" s="2" t="s">
        <v>0</v>
      </c>
      <c r="AL1" s="3"/>
      <c r="AN1" s="4"/>
    </row>
    <row r="2" spans="1:40" ht="14" x14ac:dyDescent="0.2">
      <c r="F2" s="6"/>
      <c r="M2" s="52" t="s">
        <v>1</v>
      </c>
      <c r="N2" s="52"/>
      <c r="O2" s="52"/>
      <c r="P2" s="52"/>
      <c r="Q2" s="52"/>
      <c r="R2" s="52"/>
      <c r="S2" s="52"/>
    </row>
    <row r="3" spans="1:40" ht="13.5" thickBot="1" x14ac:dyDescent="0.25">
      <c r="A3" s="1" t="s">
        <v>2</v>
      </c>
    </row>
    <row r="4" spans="1:40" x14ac:dyDescent="0.2">
      <c r="A4" s="53" t="s">
        <v>3</v>
      </c>
      <c r="B4" s="54" t="s">
        <v>4</v>
      </c>
      <c r="C4" s="54" t="s">
        <v>5</v>
      </c>
      <c r="D4" s="66" t="s">
        <v>6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8"/>
      <c r="T4" s="54" t="s">
        <v>7</v>
      </c>
      <c r="U4" s="54"/>
      <c r="V4" s="54"/>
      <c r="W4" s="54"/>
      <c r="X4" s="58" t="s">
        <v>8</v>
      </c>
      <c r="Y4" s="59"/>
      <c r="Z4" s="64" t="s">
        <v>9</v>
      </c>
      <c r="AA4" s="54"/>
      <c r="AB4" s="54" t="s">
        <v>10</v>
      </c>
      <c r="AC4" s="54"/>
      <c r="AD4" s="65"/>
    </row>
    <row r="5" spans="1:40" x14ac:dyDescent="0.2">
      <c r="A5" s="43"/>
      <c r="B5" s="44"/>
      <c r="C5" s="44"/>
      <c r="D5" s="44" t="s">
        <v>11</v>
      </c>
      <c r="E5" s="44"/>
      <c r="F5" s="44"/>
      <c r="G5" s="44"/>
      <c r="H5" s="44" t="s">
        <v>12</v>
      </c>
      <c r="I5" s="44"/>
      <c r="J5" s="44"/>
      <c r="K5" s="44"/>
      <c r="L5" s="44" t="s">
        <v>13</v>
      </c>
      <c r="M5" s="44"/>
      <c r="N5" s="44"/>
      <c r="O5" s="44"/>
      <c r="P5" s="49" t="s">
        <v>14</v>
      </c>
      <c r="Q5" s="50"/>
      <c r="R5" s="51" t="s">
        <v>15</v>
      </c>
      <c r="S5" s="43"/>
      <c r="T5" s="44"/>
      <c r="U5" s="44"/>
      <c r="V5" s="44"/>
      <c r="W5" s="44"/>
      <c r="X5" s="60"/>
      <c r="Y5" s="61"/>
      <c r="Z5" s="44"/>
      <c r="AA5" s="44"/>
      <c r="AB5" s="44"/>
      <c r="AC5" s="44"/>
      <c r="AD5" s="42"/>
    </row>
    <row r="6" spans="1:40" x14ac:dyDescent="0.2">
      <c r="A6" s="43"/>
      <c r="B6" s="44"/>
      <c r="C6" s="44"/>
      <c r="D6" s="44" t="s">
        <v>16</v>
      </c>
      <c r="E6" s="44"/>
      <c r="F6" s="7" t="s">
        <v>17</v>
      </c>
      <c r="G6" s="7" t="s">
        <v>18</v>
      </c>
      <c r="H6" s="42" t="s">
        <v>16</v>
      </c>
      <c r="I6" s="43"/>
      <c r="J6" s="7" t="s">
        <v>17</v>
      </c>
      <c r="K6" s="7" t="s">
        <v>18</v>
      </c>
      <c r="L6" s="44" t="s">
        <v>16</v>
      </c>
      <c r="M6" s="44"/>
      <c r="N6" s="7" t="s">
        <v>17</v>
      </c>
      <c r="O6" s="7" t="s">
        <v>18</v>
      </c>
      <c r="P6" s="44" t="s">
        <v>16</v>
      </c>
      <c r="Q6" s="44"/>
      <c r="R6" s="7" t="s">
        <v>17</v>
      </c>
      <c r="S6" s="7" t="s">
        <v>18</v>
      </c>
      <c r="T6" s="44" t="s">
        <v>16</v>
      </c>
      <c r="U6" s="44"/>
      <c r="V6" s="7" t="s">
        <v>17</v>
      </c>
      <c r="W6" s="7" t="s">
        <v>18</v>
      </c>
      <c r="X6" s="62"/>
      <c r="Y6" s="63"/>
      <c r="Z6" s="44"/>
      <c r="AA6" s="44"/>
      <c r="AB6" s="7" t="s">
        <v>16</v>
      </c>
      <c r="AC6" s="7" t="s">
        <v>17</v>
      </c>
      <c r="AD6" s="8" t="s">
        <v>18</v>
      </c>
    </row>
    <row r="7" spans="1:40" x14ac:dyDescent="0.2">
      <c r="A7" s="9" t="s">
        <v>19</v>
      </c>
      <c r="B7" s="10" t="s">
        <v>20</v>
      </c>
      <c r="C7" s="11">
        <v>810</v>
      </c>
      <c r="D7" s="12">
        <v>16616</v>
      </c>
      <c r="E7" s="12"/>
      <c r="F7" s="13">
        <v>8454</v>
      </c>
      <c r="G7" s="13">
        <v>8162</v>
      </c>
      <c r="H7" s="12">
        <v>4461</v>
      </c>
      <c r="I7" s="12"/>
      <c r="J7" s="13">
        <v>2253</v>
      </c>
      <c r="K7" s="13">
        <v>2208</v>
      </c>
      <c r="L7" s="12">
        <v>5984</v>
      </c>
      <c r="M7" s="12"/>
      <c r="N7" s="13">
        <v>3050</v>
      </c>
      <c r="O7" s="13">
        <v>2934</v>
      </c>
      <c r="P7" s="12">
        <v>6171</v>
      </c>
      <c r="Q7" s="12"/>
      <c r="R7" s="13">
        <v>3151</v>
      </c>
      <c r="S7" s="13">
        <v>3020</v>
      </c>
      <c r="T7" s="12">
        <v>6275</v>
      </c>
      <c r="U7" s="12"/>
      <c r="V7" s="13">
        <v>3209</v>
      </c>
      <c r="W7" s="13">
        <v>3066</v>
      </c>
      <c r="X7" s="12">
        <v>9818</v>
      </c>
      <c r="Y7" s="12"/>
      <c r="Z7" s="14">
        <v>63.913220615196579</v>
      </c>
      <c r="AA7" s="14"/>
      <c r="AB7" s="13">
        <v>1155</v>
      </c>
      <c r="AC7" s="15">
        <v>43</v>
      </c>
      <c r="AD7" s="15">
        <v>1112</v>
      </c>
    </row>
    <row r="8" spans="1:40" x14ac:dyDescent="0.2">
      <c r="A8" s="9" t="s">
        <v>21</v>
      </c>
      <c r="B8" s="10" t="s">
        <v>22</v>
      </c>
      <c r="C8" s="11">
        <v>808</v>
      </c>
      <c r="D8" s="12">
        <v>16447</v>
      </c>
      <c r="E8" s="12"/>
      <c r="F8" s="13">
        <v>8334</v>
      </c>
      <c r="G8" s="13">
        <v>8113</v>
      </c>
      <c r="H8" s="12">
        <v>4537</v>
      </c>
      <c r="I8" s="12"/>
      <c r="J8" s="13">
        <v>2310</v>
      </c>
      <c r="K8" s="13">
        <v>2227</v>
      </c>
      <c r="L8" s="12">
        <v>5771</v>
      </c>
      <c r="M8" s="12"/>
      <c r="N8" s="13">
        <v>2899</v>
      </c>
      <c r="O8" s="13">
        <v>2872</v>
      </c>
      <c r="P8" s="12">
        <v>6139</v>
      </c>
      <c r="Q8" s="12"/>
      <c r="R8" s="13">
        <v>3125</v>
      </c>
      <c r="S8" s="13">
        <v>3014</v>
      </c>
      <c r="T8" s="12">
        <v>6208</v>
      </c>
      <c r="U8" s="12"/>
      <c r="V8" s="13">
        <v>3174</v>
      </c>
      <c r="W8" s="13">
        <v>3034</v>
      </c>
      <c r="X8" s="12">
        <v>9701</v>
      </c>
      <c r="Y8" s="12"/>
      <c r="Z8" s="14">
        <v>63.993402741985363</v>
      </c>
      <c r="AA8" s="14"/>
      <c r="AB8" s="13">
        <v>1147</v>
      </c>
      <c r="AC8" s="13">
        <v>37</v>
      </c>
      <c r="AD8" s="13">
        <v>1110</v>
      </c>
      <c r="AJ8" s="16"/>
    </row>
    <row r="9" spans="1:40" x14ac:dyDescent="0.2">
      <c r="A9" s="9" t="s">
        <v>23</v>
      </c>
      <c r="B9" s="10" t="s">
        <v>24</v>
      </c>
      <c r="C9" s="11">
        <v>790</v>
      </c>
      <c r="D9" s="12">
        <v>16109</v>
      </c>
      <c r="E9" s="12"/>
      <c r="F9" s="13">
        <v>8124</v>
      </c>
      <c r="G9" s="13">
        <v>7985</v>
      </c>
      <c r="H9" s="12">
        <v>4501</v>
      </c>
      <c r="I9" s="12"/>
      <c r="J9" s="13">
        <v>2235</v>
      </c>
      <c r="K9" s="13">
        <v>2266</v>
      </c>
      <c r="L9" s="12">
        <v>5700</v>
      </c>
      <c r="M9" s="12"/>
      <c r="N9" s="13">
        <v>2905</v>
      </c>
      <c r="O9" s="13">
        <v>2795</v>
      </c>
      <c r="P9" s="12">
        <v>5908</v>
      </c>
      <c r="Q9" s="12"/>
      <c r="R9" s="13">
        <v>2984</v>
      </c>
      <c r="S9" s="13">
        <v>2924</v>
      </c>
      <c r="T9" s="12">
        <v>6145</v>
      </c>
      <c r="U9" s="12"/>
      <c r="V9" s="13">
        <v>3146</v>
      </c>
      <c r="W9" s="13">
        <v>2999</v>
      </c>
      <c r="X9" s="12">
        <v>9685</v>
      </c>
      <c r="Y9" s="12"/>
      <c r="Z9" s="14">
        <v>63.448631905007744</v>
      </c>
      <c r="AA9" s="14"/>
      <c r="AB9" s="13">
        <v>1140</v>
      </c>
      <c r="AC9" s="15">
        <v>38</v>
      </c>
      <c r="AD9" s="15">
        <v>1102</v>
      </c>
      <c r="AJ9" s="16"/>
    </row>
    <row r="10" spans="1:40" x14ac:dyDescent="0.2">
      <c r="A10" s="9" t="s">
        <v>25</v>
      </c>
      <c r="B10" s="10" t="s">
        <v>26</v>
      </c>
      <c r="C10" s="11">
        <v>783</v>
      </c>
      <c r="D10" s="12">
        <v>15911</v>
      </c>
      <c r="E10" s="12"/>
      <c r="F10" s="13">
        <v>8089</v>
      </c>
      <c r="G10" s="13">
        <v>7822</v>
      </c>
      <c r="H10" s="12">
        <v>4535</v>
      </c>
      <c r="I10" s="12"/>
      <c r="J10" s="13">
        <v>2294</v>
      </c>
      <c r="K10" s="13">
        <v>2241</v>
      </c>
      <c r="L10" s="12">
        <v>5490</v>
      </c>
      <c r="M10" s="12"/>
      <c r="N10" s="13">
        <v>2786</v>
      </c>
      <c r="O10" s="13">
        <v>2704</v>
      </c>
      <c r="P10" s="12">
        <v>5886</v>
      </c>
      <c r="Q10" s="12"/>
      <c r="R10" s="13">
        <v>3009</v>
      </c>
      <c r="S10" s="13">
        <v>2877</v>
      </c>
      <c r="T10" s="12">
        <v>5912</v>
      </c>
      <c r="U10" s="12"/>
      <c r="V10" s="13">
        <v>2986</v>
      </c>
      <c r="W10" s="13">
        <v>2926</v>
      </c>
      <c r="X10" s="12">
        <v>9404</v>
      </c>
      <c r="Y10" s="12"/>
      <c r="Z10" s="14">
        <v>62.866865163760096</v>
      </c>
      <c r="AA10" s="14"/>
      <c r="AB10" s="13">
        <v>1138</v>
      </c>
      <c r="AC10" s="15">
        <v>39</v>
      </c>
      <c r="AD10" s="15">
        <v>1099</v>
      </c>
    </row>
    <row r="11" spans="1:40" x14ac:dyDescent="0.2">
      <c r="A11" s="9" t="s">
        <v>27</v>
      </c>
      <c r="B11" s="10" t="s">
        <v>28</v>
      </c>
      <c r="C11" s="11">
        <v>775</v>
      </c>
      <c r="D11" s="12">
        <v>15289</v>
      </c>
      <c r="E11" s="12"/>
      <c r="F11" s="13">
        <v>7677</v>
      </c>
      <c r="G11" s="13">
        <v>7612</v>
      </c>
      <c r="H11" s="12">
        <v>4247</v>
      </c>
      <c r="I11" s="12"/>
      <c r="J11" s="13">
        <v>2094</v>
      </c>
      <c r="K11" s="13">
        <v>2153</v>
      </c>
      <c r="L11" s="12">
        <v>5439</v>
      </c>
      <c r="M11" s="12"/>
      <c r="N11" s="13">
        <v>2753</v>
      </c>
      <c r="O11" s="13">
        <v>2686</v>
      </c>
      <c r="P11" s="12">
        <v>5603</v>
      </c>
      <c r="Q11" s="12"/>
      <c r="R11" s="13">
        <v>2830</v>
      </c>
      <c r="S11" s="13">
        <v>2773</v>
      </c>
      <c r="T11" s="12">
        <v>5911</v>
      </c>
      <c r="U11" s="12"/>
      <c r="V11" s="13">
        <v>3024</v>
      </c>
      <c r="W11" s="13">
        <v>2887</v>
      </c>
      <c r="X11" s="12">
        <v>9401</v>
      </c>
      <c r="Y11" s="12"/>
      <c r="Z11" s="14">
        <v>62.876289756408887</v>
      </c>
      <c r="AA11" s="14"/>
      <c r="AB11" s="13">
        <v>1124</v>
      </c>
      <c r="AC11" s="15">
        <v>39</v>
      </c>
      <c r="AD11" s="15">
        <v>1085</v>
      </c>
    </row>
    <row r="12" spans="1:40" x14ac:dyDescent="0.2">
      <c r="A12" s="17"/>
    </row>
    <row r="13" spans="1:40" x14ac:dyDescent="0.2">
      <c r="A13" s="9" t="s">
        <v>29</v>
      </c>
      <c r="B13" s="10" t="s">
        <v>28</v>
      </c>
      <c r="C13" s="11">
        <v>774</v>
      </c>
      <c r="D13" s="12">
        <v>14936</v>
      </c>
      <c r="E13" s="12"/>
      <c r="F13" s="13">
        <v>7502</v>
      </c>
      <c r="G13" s="13">
        <v>7434</v>
      </c>
      <c r="H13" s="12">
        <v>4308</v>
      </c>
      <c r="I13" s="12"/>
      <c r="J13" s="13">
        <v>2182</v>
      </c>
      <c r="K13" s="13">
        <v>2126</v>
      </c>
      <c r="L13" s="12">
        <v>5060</v>
      </c>
      <c r="M13" s="12"/>
      <c r="N13" s="13">
        <v>2491</v>
      </c>
      <c r="O13" s="13">
        <v>2569</v>
      </c>
      <c r="P13" s="12">
        <v>5568</v>
      </c>
      <c r="Q13" s="12"/>
      <c r="R13" s="13">
        <v>2829</v>
      </c>
      <c r="S13" s="13">
        <v>2739</v>
      </c>
      <c r="T13" s="12">
        <v>5646</v>
      </c>
      <c r="U13" s="12"/>
      <c r="V13" s="13">
        <v>2854</v>
      </c>
      <c r="W13" s="13">
        <v>2792</v>
      </c>
      <c r="X13" s="12">
        <v>9014</v>
      </c>
      <c r="Y13" s="12"/>
      <c r="Z13" s="14">
        <v>62.635899711559794</v>
      </c>
      <c r="AA13" s="14"/>
      <c r="AB13" s="13">
        <v>1157</v>
      </c>
      <c r="AC13" s="13">
        <v>44</v>
      </c>
      <c r="AD13" s="13">
        <v>1113</v>
      </c>
    </row>
    <row r="14" spans="1:40" x14ac:dyDescent="0.2">
      <c r="A14" s="9" t="s">
        <v>30</v>
      </c>
      <c r="B14" s="10" t="s">
        <v>31</v>
      </c>
      <c r="C14" s="11">
        <v>776</v>
      </c>
      <c r="D14" s="12">
        <v>14495</v>
      </c>
      <c r="E14" s="12"/>
      <c r="F14" s="13">
        <v>7269</v>
      </c>
      <c r="G14" s="13">
        <v>7226</v>
      </c>
      <c r="H14" s="12">
        <v>4295</v>
      </c>
      <c r="I14" s="12"/>
      <c r="J14" s="13">
        <v>2190</v>
      </c>
      <c r="K14" s="13">
        <v>2105</v>
      </c>
      <c r="L14" s="12">
        <v>5056</v>
      </c>
      <c r="M14" s="12"/>
      <c r="N14" s="13">
        <v>2565</v>
      </c>
      <c r="O14" s="13">
        <v>2491</v>
      </c>
      <c r="P14" s="12">
        <v>5144</v>
      </c>
      <c r="Q14" s="12"/>
      <c r="R14" s="13">
        <v>2514</v>
      </c>
      <c r="S14" s="13">
        <v>2630</v>
      </c>
      <c r="T14" s="12">
        <v>5550</v>
      </c>
      <c r="U14" s="12"/>
      <c r="V14" s="13">
        <v>2807</v>
      </c>
      <c r="W14" s="13">
        <v>2743</v>
      </c>
      <c r="X14" s="12">
        <v>9099</v>
      </c>
      <c r="Y14" s="12"/>
      <c r="Z14" s="14">
        <v>60.995713814704914</v>
      </c>
      <c r="AA14" s="14"/>
      <c r="AB14" s="13">
        <v>1174</v>
      </c>
      <c r="AC14" s="13">
        <v>40</v>
      </c>
      <c r="AD14" s="13">
        <v>1134</v>
      </c>
    </row>
    <row r="15" spans="1:40" x14ac:dyDescent="0.2">
      <c r="A15" s="9" t="s">
        <v>32</v>
      </c>
      <c r="B15" s="10" t="s">
        <v>33</v>
      </c>
      <c r="C15" s="11">
        <v>776</v>
      </c>
      <c r="D15" s="12">
        <v>14496</v>
      </c>
      <c r="E15" s="12"/>
      <c r="F15" s="13">
        <v>7335</v>
      </c>
      <c r="G15" s="13">
        <v>7161</v>
      </c>
      <c r="H15" s="12">
        <v>4374</v>
      </c>
      <c r="I15" s="12"/>
      <c r="J15" s="13">
        <v>2194</v>
      </c>
      <c r="K15" s="13">
        <v>2180</v>
      </c>
      <c r="L15" s="12">
        <v>4968</v>
      </c>
      <c r="M15" s="12"/>
      <c r="N15" s="13">
        <v>2529</v>
      </c>
      <c r="O15" s="13">
        <v>2439</v>
      </c>
      <c r="P15" s="12">
        <v>5154</v>
      </c>
      <c r="Q15" s="12"/>
      <c r="R15" s="13">
        <v>2612</v>
      </c>
      <c r="S15" s="13">
        <v>2542</v>
      </c>
      <c r="T15" s="12">
        <v>5183</v>
      </c>
      <c r="U15" s="12"/>
      <c r="V15" s="13">
        <v>2535</v>
      </c>
      <c r="W15" s="13">
        <v>2648</v>
      </c>
      <c r="X15" s="12">
        <v>8594</v>
      </c>
      <c r="Y15" s="12"/>
      <c r="Z15" s="14">
        <v>60.309518268559458</v>
      </c>
      <c r="AA15" s="14"/>
      <c r="AB15" s="13">
        <v>1188</v>
      </c>
      <c r="AC15" s="15">
        <v>41</v>
      </c>
      <c r="AD15" s="15">
        <v>1147</v>
      </c>
    </row>
    <row r="16" spans="1:40" x14ac:dyDescent="0.2">
      <c r="A16" s="9" t="s">
        <v>34</v>
      </c>
      <c r="B16" s="10" t="s">
        <v>33</v>
      </c>
      <c r="C16" s="11">
        <v>772</v>
      </c>
      <c r="D16" s="12">
        <v>14177</v>
      </c>
      <c r="E16" s="12"/>
      <c r="F16" s="13">
        <v>7192</v>
      </c>
      <c r="G16" s="13">
        <v>6985</v>
      </c>
      <c r="H16" s="12">
        <v>4216</v>
      </c>
      <c r="I16" s="12"/>
      <c r="J16" s="13">
        <v>2119</v>
      </c>
      <c r="K16" s="13">
        <v>2097</v>
      </c>
      <c r="L16" s="12">
        <v>4926</v>
      </c>
      <c r="M16" s="12"/>
      <c r="N16" s="13">
        <v>2500</v>
      </c>
      <c r="O16" s="13">
        <v>2426</v>
      </c>
      <c r="P16" s="12">
        <v>5035</v>
      </c>
      <c r="Q16" s="12"/>
      <c r="R16" s="13">
        <v>2573</v>
      </c>
      <c r="S16" s="13">
        <v>2462</v>
      </c>
      <c r="T16" s="12">
        <v>5151</v>
      </c>
      <c r="U16" s="12"/>
      <c r="V16" s="13">
        <v>2620</v>
      </c>
      <c r="W16" s="13">
        <v>2531</v>
      </c>
      <c r="X16" s="12">
        <v>8618</v>
      </c>
      <c r="Y16" s="12"/>
      <c r="Z16" s="14">
        <v>59.770248317475051</v>
      </c>
      <c r="AA16" s="14"/>
      <c r="AB16" s="13">
        <v>1180</v>
      </c>
      <c r="AC16" s="15">
        <v>43</v>
      </c>
      <c r="AD16" s="15">
        <v>1137</v>
      </c>
    </row>
    <row r="17" spans="1:52" x14ac:dyDescent="0.2">
      <c r="A17" s="9" t="s">
        <v>35</v>
      </c>
      <c r="B17" s="10" t="s">
        <v>36</v>
      </c>
      <c r="C17" s="11">
        <v>772</v>
      </c>
      <c r="D17" s="12">
        <v>13887</v>
      </c>
      <c r="E17" s="12"/>
      <c r="F17" s="13">
        <v>7057</v>
      </c>
      <c r="G17" s="13">
        <v>6830</v>
      </c>
      <c r="H17" s="12">
        <v>4096</v>
      </c>
      <c r="I17" s="12"/>
      <c r="J17" s="13">
        <v>2099</v>
      </c>
      <c r="K17" s="13">
        <v>1997</v>
      </c>
      <c r="L17" s="12">
        <v>4747</v>
      </c>
      <c r="M17" s="12"/>
      <c r="N17" s="13">
        <v>2386</v>
      </c>
      <c r="O17" s="13">
        <v>2361</v>
      </c>
      <c r="P17" s="12">
        <v>5044</v>
      </c>
      <c r="Q17" s="12"/>
      <c r="R17" s="13">
        <v>2572</v>
      </c>
      <c r="S17" s="13">
        <v>2472</v>
      </c>
      <c r="T17" s="12">
        <v>5045</v>
      </c>
      <c r="U17" s="12"/>
      <c r="V17" s="13">
        <v>2575</v>
      </c>
      <c r="W17" s="13">
        <v>2470</v>
      </c>
      <c r="X17" s="12">
        <v>8709</v>
      </c>
      <c r="Y17" s="12"/>
      <c r="Z17" s="14">
        <v>57.928579630267542</v>
      </c>
      <c r="AA17" s="14"/>
      <c r="AB17" s="13">
        <v>1202</v>
      </c>
      <c r="AC17" s="13">
        <v>49</v>
      </c>
      <c r="AD17" s="13">
        <v>1153</v>
      </c>
    </row>
    <row r="18" spans="1:52" x14ac:dyDescent="0.2">
      <c r="A18" s="17"/>
    </row>
    <row r="19" spans="1:52" x14ac:dyDescent="0.2">
      <c r="A19" s="9" t="s">
        <v>37</v>
      </c>
      <c r="B19" s="10" t="s">
        <v>38</v>
      </c>
      <c r="C19" s="18">
        <v>727</v>
      </c>
      <c r="D19" s="12">
        <v>13157</v>
      </c>
      <c r="E19" s="12"/>
      <c r="F19" s="13">
        <v>6746</v>
      </c>
      <c r="G19" s="13">
        <v>6411</v>
      </c>
      <c r="H19" s="12">
        <v>3968</v>
      </c>
      <c r="I19" s="12"/>
      <c r="J19" s="13">
        <v>2036</v>
      </c>
      <c r="K19" s="13">
        <v>1932</v>
      </c>
      <c r="L19" s="12">
        <v>4462</v>
      </c>
      <c r="M19" s="12"/>
      <c r="N19" s="13">
        <v>2314</v>
      </c>
      <c r="O19" s="13">
        <v>2148</v>
      </c>
      <c r="P19" s="12">
        <v>4727</v>
      </c>
      <c r="Q19" s="12"/>
      <c r="R19" s="13">
        <v>2396</v>
      </c>
      <c r="S19" s="13">
        <v>2331</v>
      </c>
      <c r="T19" s="12">
        <v>5028</v>
      </c>
      <c r="U19" s="12"/>
      <c r="V19" s="13">
        <v>2569</v>
      </c>
      <c r="W19" s="13">
        <v>2459</v>
      </c>
      <c r="X19" s="12">
        <v>8678</v>
      </c>
      <c r="Y19" s="12"/>
      <c r="Z19" s="14">
        <v>57.939617423369441</v>
      </c>
      <c r="AA19" s="14"/>
      <c r="AB19" s="13">
        <v>1135</v>
      </c>
      <c r="AC19" s="13">
        <v>44</v>
      </c>
      <c r="AD19" s="13">
        <v>1091</v>
      </c>
    </row>
    <row r="20" spans="1:52" x14ac:dyDescent="0.2">
      <c r="A20" s="9" t="s">
        <v>39</v>
      </c>
      <c r="B20" s="10" t="s">
        <v>40</v>
      </c>
      <c r="C20" s="18">
        <v>708</v>
      </c>
      <c r="D20" s="12">
        <v>12451</v>
      </c>
      <c r="E20" s="12"/>
      <c r="F20" s="13">
        <v>6436</v>
      </c>
      <c r="G20" s="13">
        <v>6015</v>
      </c>
      <c r="H20" s="12">
        <v>3705</v>
      </c>
      <c r="I20" s="12"/>
      <c r="J20" s="13">
        <v>1891</v>
      </c>
      <c r="K20" s="13">
        <v>1814</v>
      </c>
      <c r="L20" s="12">
        <v>4322</v>
      </c>
      <c r="M20" s="12"/>
      <c r="N20" s="13">
        <v>2243</v>
      </c>
      <c r="O20" s="13">
        <v>2079</v>
      </c>
      <c r="P20" s="12">
        <v>4424</v>
      </c>
      <c r="Q20" s="12"/>
      <c r="R20" s="13">
        <v>2302</v>
      </c>
      <c r="S20" s="13">
        <v>2122</v>
      </c>
      <c r="T20" s="12">
        <v>4749</v>
      </c>
      <c r="U20" s="12"/>
      <c r="V20" s="13">
        <v>2417</v>
      </c>
      <c r="W20" s="13">
        <v>2332</v>
      </c>
      <c r="X20" s="12">
        <v>8483</v>
      </c>
      <c r="Y20" s="12"/>
      <c r="Z20" s="14">
        <v>55.982553341978068</v>
      </c>
      <c r="AA20" s="14"/>
      <c r="AB20" s="13">
        <v>1112</v>
      </c>
      <c r="AC20" s="13">
        <v>41</v>
      </c>
      <c r="AD20" s="13">
        <v>1071</v>
      </c>
      <c r="AE20" s="19"/>
      <c r="AF20" s="19"/>
      <c r="AG20" s="19"/>
      <c r="AH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x14ac:dyDescent="0.2">
      <c r="A21" s="9" t="s">
        <v>41</v>
      </c>
      <c r="B21" s="10" t="s">
        <v>42</v>
      </c>
      <c r="C21" s="18">
        <v>639</v>
      </c>
      <c r="D21" s="12">
        <v>11348</v>
      </c>
      <c r="E21" s="12"/>
      <c r="F21" s="13">
        <v>5796</v>
      </c>
      <c r="G21" s="13">
        <v>5552</v>
      </c>
      <c r="H21" s="12">
        <v>3377</v>
      </c>
      <c r="I21" s="12"/>
      <c r="J21" s="13">
        <v>1714</v>
      </c>
      <c r="K21" s="13">
        <v>1663</v>
      </c>
      <c r="L21" s="12">
        <v>3799</v>
      </c>
      <c r="M21" s="12"/>
      <c r="N21" s="13">
        <v>1920</v>
      </c>
      <c r="O21" s="13">
        <v>1879</v>
      </c>
      <c r="P21" s="12">
        <v>4172</v>
      </c>
      <c r="Q21" s="12"/>
      <c r="R21" s="13">
        <v>2162</v>
      </c>
      <c r="S21" s="13">
        <v>2010</v>
      </c>
      <c r="T21" s="12">
        <v>4443</v>
      </c>
      <c r="U21" s="12"/>
      <c r="V21" s="13">
        <v>2315</v>
      </c>
      <c r="W21" s="13">
        <v>2128</v>
      </c>
      <c r="X21" s="12">
        <v>8418</v>
      </c>
      <c r="Y21" s="12"/>
      <c r="Z21" s="14">
        <v>52.779757662152527</v>
      </c>
      <c r="AA21" s="14"/>
      <c r="AB21" s="13">
        <v>1072</v>
      </c>
      <c r="AC21" s="13">
        <v>47</v>
      </c>
      <c r="AD21" s="13">
        <v>1025</v>
      </c>
    </row>
    <row r="22" spans="1:52" x14ac:dyDescent="0.2">
      <c r="A22" s="9" t="s">
        <v>43</v>
      </c>
      <c r="B22" s="10" t="s">
        <v>44</v>
      </c>
      <c r="C22" s="18">
        <v>618</v>
      </c>
      <c r="D22" s="12">
        <v>10791</v>
      </c>
      <c r="E22" s="12"/>
      <c r="F22" s="20">
        <v>5535</v>
      </c>
      <c r="G22" s="20">
        <v>5256</v>
      </c>
      <c r="H22" s="12">
        <v>3253</v>
      </c>
      <c r="I22" s="12"/>
      <c r="J22" s="20">
        <v>1678</v>
      </c>
      <c r="K22" s="20">
        <v>1575</v>
      </c>
      <c r="L22" s="12">
        <v>3679</v>
      </c>
      <c r="M22" s="12"/>
      <c r="N22" s="13">
        <v>1901</v>
      </c>
      <c r="O22" s="13">
        <v>1778</v>
      </c>
      <c r="P22" s="12">
        <v>3859</v>
      </c>
      <c r="Q22" s="12"/>
      <c r="R22" s="13">
        <v>1956</v>
      </c>
      <c r="S22" s="13">
        <v>1903</v>
      </c>
      <c r="T22" s="12">
        <v>4219</v>
      </c>
      <c r="U22" s="12"/>
      <c r="V22" s="13">
        <v>2168</v>
      </c>
      <c r="W22" s="13">
        <v>2051</v>
      </c>
      <c r="X22" s="12">
        <v>8350</v>
      </c>
      <c r="Y22" s="12"/>
      <c r="Z22" s="14">
        <v>50.526946107784433</v>
      </c>
      <c r="AA22" s="14"/>
      <c r="AB22" s="13">
        <v>1069</v>
      </c>
      <c r="AC22" s="13">
        <v>51</v>
      </c>
      <c r="AD22" s="13">
        <v>1018</v>
      </c>
    </row>
    <row r="23" spans="1:52" x14ac:dyDescent="0.2">
      <c r="A23" s="9" t="s">
        <v>45</v>
      </c>
      <c r="B23" s="10" t="s">
        <v>46</v>
      </c>
      <c r="C23" s="18">
        <v>571</v>
      </c>
      <c r="D23" s="12">
        <v>9744</v>
      </c>
      <c r="E23" s="12"/>
      <c r="F23" s="20">
        <v>4959</v>
      </c>
      <c r="G23" s="20">
        <v>4785</v>
      </c>
      <c r="H23" s="12">
        <v>2813</v>
      </c>
      <c r="I23" s="12"/>
      <c r="J23" s="20">
        <v>1389</v>
      </c>
      <c r="K23" s="20">
        <v>1424</v>
      </c>
      <c r="L23" s="12">
        <v>3339</v>
      </c>
      <c r="M23" s="12"/>
      <c r="N23" s="13">
        <v>1720</v>
      </c>
      <c r="O23" s="13">
        <v>1619</v>
      </c>
      <c r="P23" s="12">
        <v>3592</v>
      </c>
      <c r="Q23" s="12"/>
      <c r="R23" s="13">
        <v>1850</v>
      </c>
      <c r="S23" s="13">
        <v>1742</v>
      </c>
      <c r="T23" s="12">
        <v>3866</v>
      </c>
      <c r="U23" s="12"/>
      <c r="V23" s="13">
        <v>1958</v>
      </c>
      <c r="W23" s="13">
        <v>1908</v>
      </c>
      <c r="X23" s="12">
        <v>8163</v>
      </c>
      <c r="Y23" s="12"/>
      <c r="Z23" s="14">
        <v>47.360039201274041</v>
      </c>
      <c r="AA23" s="14"/>
      <c r="AB23" s="13">
        <v>1016</v>
      </c>
      <c r="AC23" s="13">
        <v>49</v>
      </c>
      <c r="AD23" s="13">
        <v>967</v>
      </c>
    </row>
    <row r="24" spans="1:52" s="19" customFormat="1" x14ac:dyDescent="0.2">
      <c r="A24" s="1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I24" s="5"/>
    </row>
    <row r="25" spans="1:52" x14ac:dyDescent="0.2">
      <c r="A25" s="9" t="s">
        <v>47</v>
      </c>
      <c r="B25" s="10" t="s">
        <v>48</v>
      </c>
      <c r="C25" s="18">
        <v>545</v>
      </c>
      <c r="D25" s="12">
        <v>9188</v>
      </c>
      <c r="E25" s="12"/>
      <c r="F25" s="20">
        <v>4650</v>
      </c>
      <c r="G25" s="20">
        <v>4538</v>
      </c>
      <c r="H25" s="12">
        <v>2773</v>
      </c>
      <c r="I25" s="12"/>
      <c r="J25" s="20">
        <v>1431</v>
      </c>
      <c r="K25" s="20">
        <v>1342</v>
      </c>
      <c r="L25" s="12">
        <v>3037</v>
      </c>
      <c r="M25" s="12"/>
      <c r="N25" s="13">
        <v>1486</v>
      </c>
      <c r="O25" s="13">
        <v>1551</v>
      </c>
      <c r="P25" s="12">
        <v>3378</v>
      </c>
      <c r="Q25" s="12"/>
      <c r="R25" s="13">
        <v>1733</v>
      </c>
      <c r="S25" s="13">
        <v>1645</v>
      </c>
      <c r="T25" s="12">
        <v>3609</v>
      </c>
      <c r="U25" s="12"/>
      <c r="V25" s="13">
        <v>1853</v>
      </c>
      <c r="W25" s="13">
        <v>1756</v>
      </c>
      <c r="X25" s="12">
        <v>8079</v>
      </c>
      <c r="Y25" s="12"/>
      <c r="Z25" s="14">
        <v>44.671370219086519</v>
      </c>
      <c r="AA25" s="14"/>
      <c r="AB25" s="13">
        <v>1026</v>
      </c>
      <c r="AC25" s="13">
        <v>53</v>
      </c>
      <c r="AD25" s="13">
        <v>973</v>
      </c>
    </row>
    <row r="26" spans="1:52" s="19" customFormat="1" x14ac:dyDescent="0.2">
      <c r="A26" s="21" t="s">
        <v>49</v>
      </c>
      <c r="B26" s="10" t="s">
        <v>50</v>
      </c>
      <c r="C26" s="18">
        <v>514</v>
      </c>
      <c r="D26" s="12">
        <v>8261</v>
      </c>
      <c r="E26" s="12"/>
      <c r="F26" s="20">
        <v>4155</v>
      </c>
      <c r="G26" s="20">
        <v>4106</v>
      </c>
      <c r="H26" s="12">
        <v>2458</v>
      </c>
      <c r="I26" s="12"/>
      <c r="J26" s="20">
        <v>1242</v>
      </c>
      <c r="K26" s="20">
        <v>1216</v>
      </c>
      <c r="L26" s="12">
        <v>2845</v>
      </c>
      <c r="M26" s="12"/>
      <c r="N26" s="13">
        <v>1461</v>
      </c>
      <c r="O26" s="13">
        <v>1384</v>
      </c>
      <c r="P26" s="12">
        <v>2958</v>
      </c>
      <c r="Q26" s="12"/>
      <c r="R26" s="13">
        <v>1452</v>
      </c>
      <c r="S26" s="13">
        <v>1506</v>
      </c>
      <c r="T26" s="12">
        <v>3425</v>
      </c>
      <c r="U26" s="12"/>
      <c r="V26" s="13">
        <v>1765</v>
      </c>
      <c r="W26" s="13">
        <v>1660</v>
      </c>
      <c r="X26" s="12">
        <v>7903</v>
      </c>
      <c r="Y26" s="12"/>
      <c r="Z26" s="14">
        <v>43.337972921675309</v>
      </c>
      <c r="AA26" s="14"/>
      <c r="AB26" s="13">
        <v>862</v>
      </c>
      <c r="AC26" s="13">
        <v>44</v>
      </c>
      <c r="AD26" s="13">
        <v>818</v>
      </c>
      <c r="AI26" s="5"/>
    </row>
    <row r="27" spans="1:52" s="22" customFormat="1" ht="13.5" customHeight="1" x14ac:dyDescent="0.2">
      <c r="A27" s="21" t="s">
        <v>51</v>
      </c>
      <c r="B27" s="10" t="s">
        <v>52</v>
      </c>
      <c r="C27" s="18">
        <v>485</v>
      </c>
      <c r="D27" s="12">
        <v>7450</v>
      </c>
      <c r="E27" s="12"/>
      <c r="F27" s="20">
        <v>3774</v>
      </c>
      <c r="G27" s="20">
        <v>3676</v>
      </c>
      <c r="H27" s="12">
        <v>2195</v>
      </c>
      <c r="I27" s="12"/>
      <c r="J27" s="20">
        <v>1091</v>
      </c>
      <c r="K27" s="20">
        <v>1104</v>
      </c>
      <c r="L27" s="12">
        <v>2499</v>
      </c>
      <c r="M27" s="12"/>
      <c r="N27" s="13">
        <v>1262</v>
      </c>
      <c r="O27" s="13">
        <v>1237</v>
      </c>
      <c r="P27" s="12">
        <v>2756</v>
      </c>
      <c r="Q27" s="12"/>
      <c r="R27" s="13">
        <v>1421</v>
      </c>
      <c r="S27" s="13">
        <v>1335</v>
      </c>
      <c r="T27" s="12">
        <v>2963</v>
      </c>
      <c r="U27" s="12"/>
      <c r="V27" s="13">
        <v>1457</v>
      </c>
      <c r="W27" s="13">
        <v>1506</v>
      </c>
      <c r="X27" s="12">
        <v>7632</v>
      </c>
      <c r="Y27" s="12"/>
      <c r="Z27" s="14">
        <v>38.823375262054505</v>
      </c>
      <c r="AA27" s="14"/>
      <c r="AB27" s="13">
        <v>797</v>
      </c>
      <c r="AC27" s="13">
        <v>35</v>
      </c>
      <c r="AD27" s="13">
        <v>762</v>
      </c>
      <c r="AI27" s="5"/>
    </row>
    <row r="28" spans="1:52" s="23" customFormat="1" ht="13.5" customHeight="1" x14ac:dyDescent="0.2">
      <c r="A28" s="21" t="s">
        <v>53</v>
      </c>
      <c r="B28" s="10" t="s">
        <v>52</v>
      </c>
      <c r="C28" s="18">
        <v>475</v>
      </c>
      <c r="D28" s="12">
        <v>6823</v>
      </c>
      <c r="E28" s="12"/>
      <c r="F28" s="20">
        <v>3404</v>
      </c>
      <c r="G28" s="20">
        <v>3419</v>
      </c>
      <c r="H28" s="12">
        <v>2007</v>
      </c>
      <c r="I28" s="12"/>
      <c r="J28" s="20">
        <v>992</v>
      </c>
      <c r="K28" s="20">
        <v>1015</v>
      </c>
      <c r="L28" s="12">
        <v>2255</v>
      </c>
      <c r="M28" s="12"/>
      <c r="N28" s="13">
        <v>1121</v>
      </c>
      <c r="O28" s="13">
        <v>1134</v>
      </c>
      <c r="P28" s="12">
        <v>2561</v>
      </c>
      <c r="Q28" s="12"/>
      <c r="R28" s="13">
        <v>1291</v>
      </c>
      <c r="S28" s="13">
        <v>1270</v>
      </c>
      <c r="T28" s="12">
        <v>2758</v>
      </c>
      <c r="U28" s="12"/>
      <c r="V28" s="13">
        <v>1414</v>
      </c>
      <c r="W28" s="13">
        <v>1344</v>
      </c>
      <c r="X28" s="12">
        <v>7573</v>
      </c>
      <c r="Y28" s="12"/>
      <c r="Z28" s="14">
        <v>36.41885646375281</v>
      </c>
      <c r="AA28" s="14"/>
      <c r="AB28" s="13">
        <v>800</v>
      </c>
      <c r="AC28" s="13">
        <v>37</v>
      </c>
      <c r="AD28" s="13">
        <v>763</v>
      </c>
      <c r="AI28" s="5"/>
    </row>
    <row r="29" spans="1:52" s="23" customFormat="1" ht="13.5" customHeight="1" thickBot="1" x14ac:dyDescent="0.25">
      <c r="A29" s="24" t="s">
        <v>54</v>
      </c>
      <c r="B29" s="69" t="s">
        <v>55</v>
      </c>
      <c r="C29" s="70">
        <v>454</v>
      </c>
      <c r="D29" s="25">
        <f>H29+L29+P29</f>
        <v>6118</v>
      </c>
      <c r="E29" s="25"/>
      <c r="F29" s="26">
        <f>J29+N29+R29</f>
        <v>3037</v>
      </c>
      <c r="G29" s="26">
        <f t="shared" ref="G29" si="0">K29+O29+S29</f>
        <v>3081</v>
      </c>
      <c r="H29" s="25">
        <f>J29+K29</f>
        <v>1820</v>
      </c>
      <c r="I29" s="25"/>
      <c r="J29" s="26">
        <v>899</v>
      </c>
      <c r="K29" s="26">
        <v>921</v>
      </c>
      <c r="L29" s="25">
        <f>N29+O29</f>
        <v>2044</v>
      </c>
      <c r="M29" s="25"/>
      <c r="N29" s="28">
        <v>1008</v>
      </c>
      <c r="O29" s="28">
        <v>1036</v>
      </c>
      <c r="P29" s="25">
        <f>R29+S29</f>
        <v>2254</v>
      </c>
      <c r="Q29" s="25"/>
      <c r="R29" s="28">
        <v>1130</v>
      </c>
      <c r="S29" s="28">
        <v>1124</v>
      </c>
      <c r="T29" s="25">
        <f>V29+W29</f>
        <v>2556</v>
      </c>
      <c r="U29" s="25"/>
      <c r="V29" s="28">
        <v>1284</v>
      </c>
      <c r="W29" s="28">
        <v>1272</v>
      </c>
      <c r="X29" s="39">
        <v>7242</v>
      </c>
      <c r="Y29" s="39"/>
      <c r="Z29" s="27">
        <f>T29/X29*100</f>
        <v>35.294117647058826</v>
      </c>
      <c r="AA29" s="27"/>
      <c r="AB29" s="28">
        <f>AC29+AD29</f>
        <v>766</v>
      </c>
      <c r="AC29" s="28">
        <v>33</v>
      </c>
      <c r="AD29" s="28">
        <v>733</v>
      </c>
      <c r="AI29" s="5"/>
      <c r="AJ29" s="16"/>
    </row>
    <row r="30" spans="1:52" s="23" customFormat="1" ht="13.5" customHeight="1" x14ac:dyDescent="0.2">
      <c r="A30" s="29" t="s">
        <v>56</v>
      </c>
      <c r="B30" s="5"/>
      <c r="C30" s="5"/>
      <c r="D30" s="5"/>
      <c r="E30" s="5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19"/>
      <c r="Z30" s="5"/>
      <c r="AA30" s="5"/>
      <c r="AB30" s="5"/>
      <c r="AC30" s="5"/>
      <c r="AD30" s="5"/>
    </row>
    <row r="31" spans="1:52" s="22" customFormat="1" ht="13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52" s="22" customFormat="1" ht="13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53" s="22" customFormat="1" ht="13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53" s="22" customFormat="1" ht="13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53" s="22" customFormat="1" ht="13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53" ht="14" customHeight="1" x14ac:dyDescent="0.2">
      <c r="F36" s="6"/>
      <c r="M36" s="52" t="s">
        <v>57</v>
      </c>
      <c r="N36" s="52"/>
      <c r="O36" s="52"/>
      <c r="P36" s="52"/>
      <c r="Q36" s="52"/>
      <c r="R36" s="52" t="s">
        <v>58</v>
      </c>
      <c r="S36" s="52"/>
      <c r="T36" s="52"/>
      <c r="U36" s="52"/>
      <c r="V36" s="52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</row>
    <row r="37" spans="1:53" ht="13.5" thickBot="1" x14ac:dyDescent="0.25">
      <c r="A37" s="1" t="s">
        <v>59</v>
      </c>
    </row>
    <row r="38" spans="1:53" ht="13" customHeight="1" x14ac:dyDescent="0.2">
      <c r="A38" s="53" t="s">
        <v>3</v>
      </c>
      <c r="B38" s="54" t="s">
        <v>4</v>
      </c>
      <c r="C38" s="54" t="s">
        <v>5</v>
      </c>
      <c r="D38" s="55" t="s">
        <v>60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7"/>
      <c r="AF38" s="45" t="s">
        <v>10</v>
      </c>
      <c r="AG38" s="46"/>
      <c r="AH38" s="46"/>
    </row>
    <row r="39" spans="1:53" x14ac:dyDescent="0.2">
      <c r="A39" s="43"/>
      <c r="B39" s="44"/>
      <c r="C39" s="44"/>
      <c r="D39" s="44" t="s">
        <v>11</v>
      </c>
      <c r="E39" s="44"/>
      <c r="F39" s="44"/>
      <c r="G39" s="44"/>
      <c r="H39" s="44" t="s">
        <v>61</v>
      </c>
      <c r="I39" s="44"/>
      <c r="J39" s="44"/>
      <c r="K39" s="44"/>
      <c r="L39" s="44" t="s">
        <v>62</v>
      </c>
      <c r="M39" s="44"/>
      <c r="N39" s="44"/>
      <c r="O39" s="44"/>
      <c r="P39" s="49" t="s">
        <v>63</v>
      </c>
      <c r="Q39" s="50"/>
      <c r="R39" s="51" t="s">
        <v>15</v>
      </c>
      <c r="S39" s="43"/>
      <c r="T39" s="44" t="s">
        <v>12</v>
      </c>
      <c r="U39" s="44"/>
      <c r="V39" s="44"/>
      <c r="W39" s="44"/>
      <c r="X39" s="44" t="s">
        <v>13</v>
      </c>
      <c r="Y39" s="44"/>
      <c r="Z39" s="44"/>
      <c r="AA39" s="44"/>
      <c r="AB39" s="44" t="s">
        <v>64</v>
      </c>
      <c r="AC39" s="44"/>
      <c r="AD39" s="44"/>
      <c r="AE39" s="42"/>
      <c r="AF39" s="47"/>
      <c r="AG39" s="48"/>
      <c r="AH39" s="48"/>
      <c r="AI39" s="30"/>
      <c r="AJ39" s="30"/>
      <c r="AK39" s="30"/>
      <c r="AL39" s="30"/>
      <c r="AM39" s="30"/>
      <c r="AN39" s="30"/>
      <c r="AO39" s="30"/>
      <c r="AP39" s="19"/>
    </row>
    <row r="40" spans="1:53" x14ac:dyDescent="0.2">
      <c r="A40" s="43"/>
      <c r="B40" s="44"/>
      <c r="C40" s="44"/>
      <c r="D40" s="44" t="s">
        <v>16</v>
      </c>
      <c r="E40" s="44"/>
      <c r="F40" s="7" t="s">
        <v>17</v>
      </c>
      <c r="G40" s="7" t="s">
        <v>18</v>
      </c>
      <c r="H40" s="42" t="s">
        <v>16</v>
      </c>
      <c r="I40" s="43"/>
      <c r="J40" s="7" t="s">
        <v>17</v>
      </c>
      <c r="K40" s="7" t="s">
        <v>18</v>
      </c>
      <c r="L40" s="42" t="s">
        <v>16</v>
      </c>
      <c r="M40" s="43"/>
      <c r="N40" s="7" t="s">
        <v>17</v>
      </c>
      <c r="O40" s="7" t="s">
        <v>18</v>
      </c>
      <c r="P40" s="42" t="s">
        <v>16</v>
      </c>
      <c r="Q40" s="43"/>
      <c r="R40" s="7" t="s">
        <v>17</v>
      </c>
      <c r="S40" s="7" t="s">
        <v>18</v>
      </c>
      <c r="T40" s="42" t="s">
        <v>16</v>
      </c>
      <c r="U40" s="43"/>
      <c r="V40" s="7" t="s">
        <v>17</v>
      </c>
      <c r="W40" s="7" t="s">
        <v>18</v>
      </c>
      <c r="X40" s="44" t="s">
        <v>16</v>
      </c>
      <c r="Y40" s="44"/>
      <c r="Z40" s="7" t="s">
        <v>17</v>
      </c>
      <c r="AA40" s="7" t="s">
        <v>18</v>
      </c>
      <c r="AB40" s="44" t="s">
        <v>16</v>
      </c>
      <c r="AC40" s="44"/>
      <c r="AD40" s="7" t="s">
        <v>17</v>
      </c>
      <c r="AE40" s="7" t="s">
        <v>18</v>
      </c>
      <c r="AF40" s="7" t="s">
        <v>16</v>
      </c>
      <c r="AG40" s="7" t="s">
        <v>17</v>
      </c>
      <c r="AH40" s="31" t="s">
        <v>18</v>
      </c>
    </row>
    <row r="41" spans="1:53" s="19" customFormat="1" x14ac:dyDescent="0.2">
      <c r="A41" s="9" t="s">
        <v>65</v>
      </c>
      <c r="B41" s="10" t="s">
        <v>66</v>
      </c>
      <c r="C41" s="18">
        <v>38</v>
      </c>
      <c r="D41" s="41">
        <f>SUM(F41:G41)</f>
        <v>1221</v>
      </c>
      <c r="E41" s="41"/>
      <c r="F41" s="34">
        <f>SUM(J41,N41,R41,V41,Z41,AD41)</f>
        <v>604</v>
      </c>
      <c r="G41" s="34">
        <f>SUM(K41,O41,S41,W41,AA41,AE41)</f>
        <v>617</v>
      </c>
      <c r="H41" s="41">
        <f>SUM(J41:K41)</f>
        <v>46</v>
      </c>
      <c r="I41" s="41"/>
      <c r="J41" s="32">
        <v>26</v>
      </c>
      <c r="K41" s="32">
        <v>20</v>
      </c>
      <c r="L41" s="41">
        <f>SUM(N41:O41)</f>
        <v>153</v>
      </c>
      <c r="M41" s="41"/>
      <c r="N41" s="32">
        <v>80</v>
      </c>
      <c r="O41" s="32">
        <v>73</v>
      </c>
      <c r="P41" s="41">
        <f>SUM(R41:S41)</f>
        <v>200</v>
      </c>
      <c r="Q41" s="41"/>
      <c r="R41" s="32">
        <v>107</v>
      </c>
      <c r="S41" s="32">
        <v>93</v>
      </c>
      <c r="T41" s="41">
        <f>SUM(V41:W41)</f>
        <v>277</v>
      </c>
      <c r="U41" s="41"/>
      <c r="V41" s="32">
        <v>123</v>
      </c>
      <c r="W41" s="32">
        <v>154</v>
      </c>
      <c r="X41" s="41">
        <f>SUM(Z41:AA41)</f>
        <v>276</v>
      </c>
      <c r="Y41" s="41"/>
      <c r="Z41" s="32">
        <v>139</v>
      </c>
      <c r="AA41" s="32">
        <v>137</v>
      </c>
      <c r="AB41" s="41">
        <f>SUM(AD41:AE41)</f>
        <v>269</v>
      </c>
      <c r="AC41" s="41"/>
      <c r="AD41" s="32">
        <v>129</v>
      </c>
      <c r="AE41" s="32">
        <v>140</v>
      </c>
      <c r="AF41" s="34">
        <f>SUM(AG41:AH41)</f>
        <v>208</v>
      </c>
      <c r="AG41" s="33">
        <v>14</v>
      </c>
      <c r="AH41" s="33">
        <v>194</v>
      </c>
      <c r="AI41" s="5"/>
      <c r="AJ41" s="5"/>
      <c r="AK41" s="5"/>
      <c r="AL41" s="5"/>
      <c r="AM41" s="5"/>
      <c r="AN41" s="5"/>
      <c r="AO41" s="5"/>
      <c r="AP41" s="5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</row>
    <row r="42" spans="1:53" x14ac:dyDescent="0.2">
      <c r="A42" s="9" t="s">
        <v>39</v>
      </c>
      <c r="B42" s="10" t="s">
        <v>67</v>
      </c>
      <c r="C42" s="18">
        <v>65</v>
      </c>
      <c r="D42" s="40">
        <f t="shared" ref="D42:D48" si="1">SUM(F42:G42)</f>
        <v>1945</v>
      </c>
      <c r="E42" s="40"/>
      <c r="F42" s="34">
        <f t="shared" ref="F42:G48" si="2">SUM(J42,N42,R42,V42,Z42,AD42)</f>
        <v>1011</v>
      </c>
      <c r="G42" s="34">
        <f t="shared" si="2"/>
        <v>934</v>
      </c>
      <c r="H42" s="40">
        <f t="shared" ref="H42:H45" si="3">SUM(J42:K42)</f>
        <v>76</v>
      </c>
      <c r="I42" s="40"/>
      <c r="J42" s="35">
        <v>33</v>
      </c>
      <c r="K42" s="35">
        <v>43</v>
      </c>
      <c r="L42" s="40">
        <f t="shared" ref="L42:L45" si="4">SUM(N42:O42)</f>
        <v>238</v>
      </c>
      <c r="M42" s="40"/>
      <c r="N42" s="35">
        <v>116</v>
      </c>
      <c r="O42" s="35">
        <v>122</v>
      </c>
      <c r="P42" s="40">
        <f t="shared" ref="P42:P45" si="5">SUM(R42:S42)</f>
        <v>271</v>
      </c>
      <c r="Q42" s="40"/>
      <c r="R42" s="35">
        <v>164</v>
      </c>
      <c r="S42" s="35">
        <v>107</v>
      </c>
      <c r="T42" s="40">
        <f t="shared" ref="T42:T48" si="6">SUM(V42:W42)</f>
        <v>474</v>
      </c>
      <c r="U42" s="40"/>
      <c r="V42" s="35">
        <v>255</v>
      </c>
      <c r="W42" s="35">
        <v>219</v>
      </c>
      <c r="X42" s="40">
        <f t="shared" ref="X42:X45" si="7">SUM(Z42:AA42)</f>
        <v>433</v>
      </c>
      <c r="Y42" s="40"/>
      <c r="Z42" s="35">
        <v>209</v>
      </c>
      <c r="AA42" s="35">
        <v>224</v>
      </c>
      <c r="AB42" s="40">
        <f t="shared" ref="AB42:AB48" si="8">SUM(AD42:AE42)</f>
        <v>453</v>
      </c>
      <c r="AC42" s="40"/>
      <c r="AD42" s="35">
        <v>234</v>
      </c>
      <c r="AE42" s="35">
        <v>219</v>
      </c>
      <c r="AF42" s="34">
        <f t="shared" ref="AF42:AF48" si="9">SUM(AG42:AH42)</f>
        <v>315</v>
      </c>
      <c r="AG42" s="33">
        <v>18</v>
      </c>
      <c r="AH42" s="33">
        <v>297</v>
      </c>
    </row>
    <row r="43" spans="1:53" s="19" customFormat="1" x14ac:dyDescent="0.2">
      <c r="A43" s="9" t="s">
        <v>41</v>
      </c>
      <c r="B43" s="10" t="s">
        <v>68</v>
      </c>
      <c r="C43" s="18">
        <v>117</v>
      </c>
      <c r="D43" s="40">
        <f t="shared" si="1"/>
        <v>3338</v>
      </c>
      <c r="E43" s="40"/>
      <c r="F43" s="34">
        <f t="shared" si="2"/>
        <v>1736</v>
      </c>
      <c r="G43" s="34">
        <f t="shared" si="2"/>
        <v>1602</v>
      </c>
      <c r="H43" s="40">
        <f t="shared" si="3"/>
        <v>107</v>
      </c>
      <c r="I43" s="40"/>
      <c r="J43" s="35">
        <v>54</v>
      </c>
      <c r="K43" s="35">
        <v>53</v>
      </c>
      <c r="L43" s="40">
        <f t="shared" si="4"/>
        <v>369</v>
      </c>
      <c r="M43" s="40"/>
      <c r="N43" s="35">
        <v>192</v>
      </c>
      <c r="O43" s="35">
        <v>177</v>
      </c>
      <c r="P43" s="40">
        <f t="shared" si="5"/>
        <v>418</v>
      </c>
      <c r="Q43" s="40"/>
      <c r="R43" s="35">
        <v>214</v>
      </c>
      <c r="S43" s="35">
        <v>204</v>
      </c>
      <c r="T43" s="40">
        <f t="shared" si="6"/>
        <v>811</v>
      </c>
      <c r="U43" s="40"/>
      <c r="V43" s="35">
        <v>441</v>
      </c>
      <c r="W43" s="35">
        <v>370</v>
      </c>
      <c r="X43" s="40">
        <f t="shared" si="7"/>
        <v>876</v>
      </c>
      <c r="Y43" s="40"/>
      <c r="Z43" s="35">
        <v>466</v>
      </c>
      <c r="AA43" s="35">
        <v>410</v>
      </c>
      <c r="AB43" s="40">
        <f t="shared" si="8"/>
        <v>757</v>
      </c>
      <c r="AC43" s="40"/>
      <c r="AD43" s="35">
        <v>369</v>
      </c>
      <c r="AE43" s="35">
        <v>388</v>
      </c>
      <c r="AF43" s="34">
        <f t="shared" si="9"/>
        <v>490</v>
      </c>
      <c r="AG43" s="33">
        <v>24</v>
      </c>
      <c r="AH43" s="33">
        <v>466</v>
      </c>
      <c r="AI43" s="5"/>
      <c r="AJ43" s="5"/>
      <c r="AK43" s="5"/>
      <c r="AL43" s="5"/>
      <c r="AM43" s="5"/>
      <c r="AN43" s="5"/>
      <c r="AO43" s="5"/>
      <c r="AP43" s="5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</row>
    <row r="44" spans="1:53" s="19" customFormat="1" x14ac:dyDescent="0.2">
      <c r="A44" s="9" t="s">
        <v>43</v>
      </c>
      <c r="B44" s="10" t="s">
        <v>69</v>
      </c>
      <c r="C44" s="18">
        <v>145</v>
      </c>
      <c r="D44" s="40">
        <f t="shared" si="1"/>
        <v>4348</v>
      </c>
      <c r="E44" s="40"/>
      <c r="F44" s="34">
        <f t="shared" si="2"/>
        <v>2252</v>
      </c>
      <c r="G44" s="34">
        <f t="shared" si="2"/>
        <v>2096</v>
      </c>
      <c r="H44" s="40">
        <f t="shared" si="3"/>
        <v>161</v>
      </c>
      <c r="I44" s="40"/>
      <c r="J44" s="35">
        <v>85</v>
      </c>
      <c r="K44" s="35">
        <v>76</v>
      </c>
      <c r="L44" s="40">
        <f t="shared" si="4"/>
        <v>516</v>
      </c>
      <c r="M44" s="40"/>
      <c r="N44" s="35">
        <v>260</v>
      </c>
      <c r="O44" s="35">
        <v>256</v>
      </c>
      <c r="P44" s="40">
        <f t="shared" si="5"/>
        <v>630</v>
      </c>
      <c r="Q44" s="40"/>
      <c r="R44" s="35">
        <v>331</v>
      </c>
      <c r="S44" s="35">
        <v>299</v>
      </c>
      <c r="T44" s="40">
        <f t="shared" si="6"/>
        <v>999</v>
      </c>
      <c r="U44" s="40"/>
      <c r="V44" s="35">
        <v>498</v>
      </c>
      <c r="W44" s="35">
        <v>501</v>
      </c>
      <c r="X44" s="40">
        <f t="shared" si="7"/>
        <v>991</v>
      </c>
      <c r="Y44" s="40"/>
      <c r="Z44" s="35">
        <v>526</v>
      </c>
      <c r="AA44" s="35">
        <v>465</v>
      </c>
      <c r="AB44" s="40">
        <f t="shared" si="8"/>
        <v>1051</v>
      </c>
      <c r="AC44" s="40"/>
      <c r="AD44" s="35">
        <v>552</v>
      </c>
      <c r="AE44" s="35">
        <v>499</v>
      </c>
      <c r="AF44" s="34">
        <f t="shared" si="9"/>
        <v>724</v>
      </c>
      <c r="AG44" s="33">
        <v>32</v>
      </c>
      <c r="AH44" s="33">
        <v>692</v>
      </c>
      <c r="AI44" s="5"/>
      <c r="AJ44" s="5"/>
      <c r="AK44" s="5"/>
      <c r="AL44" s="5"/>
      <c r="AM44" s="5"/>
      <c r="AN44" s="5"/>
      <c r="AO44" s="5"/>
      <c r="AP44" s="5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</row>
    <row r="45" spans="1:53" s="19" customFormat="1" x14ac:dyDescent="0.2">
      <c r="A45" s="36" t="s">
        <v>45</v>
      </c>
      <c r="B45" s="10" t="s">
        <v>70</v>
      </c>
      <c r="C45" s="18">
        <v>225</v>
      </c>
      <c r="D45" s="40">
        <f t="shared" si="1"/>
        <v>6266</v>
      </c>
      <c r="E45" s="40"/>
      <c r="F45" s="34">
        <f t="shared" si="2"/>
        <v>3241</v>
      </c>
      <c r="G45" s="34">
        <f t="shared" si="2"/>
        <v>3025</v>
      </c>
      <c r="H45" s="40">
        <f t="shared" si="3"/>
        <v>271</v>
      </c>
      <c r="I45" s="40"/>
      <c r="J45" s="35">
        <v>125</v>
      </c>
      <c r="K45" s="35">
        <v>146</v>
      </c>
      <c r="L45" s="40">
        <f t="shared" si="4"/>
        <v>816</v>
      </c>
      <c r="M45" s="40"/>
      <c r="N45" s="35">
        <v>407</v>
      </c>
      <c r="O45" s="35">
        <v>409</v>
      </c>
      <c r="P45" s="40">
        <f t="shared" si="5"/>
        <v>918</v>
      </c>
      <c r="Q45" s="40"/>
      <c r="R45" s="35">
        <v>467</v>
      </c>
      <c r="S45" s="35">
        <v>451</v>
      </c>
      <c r="T45" s="40">
        <f t="shared" si="6"/>
        <v>1427</v>
      </c>
      <c r="U45" s="40"/>
      <c r="V45" s="35">
        <v>766</v>
      </c>
      <c r="W45" s="35">
        <v>661</v>
      </c>
      <c r="X45" s="40">
        <f t="shared" si="7"/>
        <v>1447</v>
      </c>
      <c r="Y45" s="40"/>
      <c r="Z45" s="35">
        <v>744</v>
      </c>
      <c r="AA45" s="35">
        <v>703</v>
      </c>
      <c r="AB45" s="40">
        <f t="shared" si="8"/>
        <v>1387</v>
      </c>
      <c r="AC45" s="40"/>
      <c r="AD45" s="35">
        <v>732</v>
      </c>
      <c r="AE45" s="35">
        <v>655</v>
      </c>
      <c r="AF45" s="34">
        <f t="shared" si="9"/>
        <v>1100</v>
      </c>
      <c r="AG45" s="37">
        <v>43</v>
      </c>
      <c r="AH45" s="37">
        <v>1057</v>
      </c>
      <c r="AI45" s="5"/>
      <c r="AJ45" s="5"/>
      <c r="AK45" s="5"/>
      <c r="AL45" s="5"/>
      <c r="AM45" s="5"/>
      <c r="AN45" s="5"/>
      <c r="AO45" s="5"/>
      <c r="AP45" s="5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</row>
    <row r="46" spans="1:53" x14ac:dyDescent="0.2">
      <c r="A46" s="17"/>
      <c r="D46" s="40"/>
      <c r="E46" s="40"/>
      <c r="F46" s="34"/>
      <c r="G46" s="34"/>
      <c r="H46" s="40"/>
      <c r="I46" s="40"/>
      <c r="J46" s="35"/>
      <c r="K46" s="35"/>
      <c r="L46" s="34"/>
      <c r="M46" s="34"/>
      <c r="N46" s="35"/>
      <c r="O46" s="35"/>
      <c r="P46" s="40"/>
      <c r="Q46" s="40"/>
      <c r="R46" s="35"/>
      <c r="S46" s="35"/>
      <c r="T46" s="40"/>
      <c r="U46" s="40"/>
      <c r="V46" s="35"/>
      <c r="W46" s="35"/>
      <c r="X46" s="40"/>
      <c r="Y46" s="40"/>
      <c r="Z46" s="35"/>
      <c r="AA46" s="35"/>
      <c r="AB46" s="40"/>
      <c r="AC46" s="40"/>
      <c r="AD46" s="35"/>
      <c r="AE46" s="35"/>
      <c r="AF46" s="34"/>
      <c r="AG46" s="37"/>
      <c r="AH46" s="37"/>
    </row>
    <row r="47" spans="1:53" s="19" customFormat="1" x14ac:dyDescent="0.2">
      <c r="A47" s="21" t="s">
        <v>71</v>
      </c>
      <c r="B47" s="10" t="s">
        <v>72</v>
      </c>
      <c r="C47" s="18">
        <v>269</v>
      </c>
      <c r="D47" s="40">
        <f t="shared" si="1"/>
        <v>8000</v>
      </c>
      <c r="E47" s="40"/>
      <c r="F47" s="34">
        <f t="shared" si="2"/>
        <v>4072</v>
      </c>
      <c r="G47" s="34">
        <f t="shared" si="2"/>
        <v>3928</v>
      </c>
      <c r="H47" s="40">
        <f t="shared" ref="H47:H48" si="10">SUM(J47:K47)</f>
        <v>329</v>
      </c>
      <c r="I47" s="40"/>
      <c r="J47" s="35">
        <v>179</v>
      </c>
      <c r="K47" s="35">
        <v>150</v>
      </c>
      <c r="L47" s="40">
        <f t="shared" ref="L47:L48" si="11">SUM(N47:O47)</f>
        <v>1074</v>
      </c>
      <c r="M47" s="40"/>
      <c r="N47" s="35">
        <v>515</v>
      </c>
      <c r="O47" s="35">
        <v>559</v>
      </c>
      <c r="P47" s="40">
        <f t="shared" ref="P47:P48" si="12">SUM(R47:S47)</f>
        <v>1231</v>
      </c>
      <c r="Q47" s="40"/>
      <c r="R47" s="35">
        <v>622</v>
      </c>
      <c r="S47" s="35">
        <v>609</v>
      </c>
      <c r="T47" s="40">
        <f t="shared" si="6"/>
        <v>1803</v>
      </c>
      <c r="U47" s="40"/>
      <c r="V47" s="35">
        <v>920</v>
      </c>
      <c r="W47" s="35">
        <v>883</v>
      </c>
      <c r="X47" s="40">
        <f>SUM(Z47:AA47)</f>
        <v>1771</v>
      </c>
      <c r="Y47" s="40"/>
      <c r="Z47" s="35">
        <v>932</v>
      </c>
      <c r="AA47" s="35">
        <v>839</v>
      </c>
      <c r="AB47" s="40">
        <f t="shared" si="8"/>
        <v>1792</v>
      </c>
      <c r="AC47" s="40"/>
      <c r="AD47" s="35">
        <v>904</v>
      </c>
      <c r="AE47" s="35">
        <v>888</v>
      </c>
      <c r="AF47" s="34">
        <f t="shared" si="9"/>
        <v>1413</v>
      </c>
      <c r="AG47" s="37">
        <v>51</v>
      </c>
      <c r="AH47" s="37">
        <v>1362</v>
      </c>
      <c r="AI47" s="5"/>
      <c r="AJ47" s="5"/>
      <c r="AK47" s="5"/>
      <c r="AL47" s="5"/>
      <c r="AM47" s="5"/>
      <c r="AN47" s="5"/>
      <c r="AO47" s="5"/>
      <c r="AP47" s="5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</row>
    <row r="48" spans="1:53" s="19" customFormat="1" x14ac:dyDescent="0.2">
      <c r="A48" s="21" t="s">
        <v>73</v>
      </c>
      <c r="B48" s="10" t="s">
        <v>74</v>
      </c>
      <c r="C48" s="18">
        <v>333</v>
      </c>
      <c r="D48" s="40">
        <f t="shared" si="1"/>
        <v>9445</v>
      </c>
      <c r="E48" s="40"/>
      <c r="F48" s="34">
        <f>SUM(J48,N48,R48,V48,Z48,AD48)</f>
        <v>4877</v>
      </c>
      <c r="G48" s="34">
        <f t="shared" si="2"/>
        <v>4568</v>
      </c>
      <c r="H48" s="40">
        <f t="shared" si="10"/>
        <v>402</v>
      </c>
      <c r="I48" s="40"/>
      <c r="J48" s="35">
        <v>186</v>
      </c>
      <c r="K48" s="35">
        <v>216</v>
      </c>
      <c r="L48" s="40">
        <f t="shared" si="11"/>
        <v>1234</v>
      </c>
      <c r="M48" s="40"/>
      <c r="N48" s="35">
        <v>658</v>
      </c>
      <c r="O48" s="35">
        <v>576</v>
      </c>
      <c r="P48" s="40">
        <f t="shared" si="12"/>
        <v>1460</v>
      </c>
      <c r="Q48" s="40"/>
      <c r="R48" s="35">
        <v>718</v>
      </c>
      <c r="S48" s="35">
        <v>742</v>
      </c>
      <c r="T48" s="40">
        <f t="shared" si="6"/>
        <v>2126</v>
      </c>
      <c r="U48" s="40"/>
      <c r="V48" s="35">
        <v>1098</v>
      </c>
      <c r="W48" s="35">
        <v>1028</v>
      </c>
      <c r="X48" s="40">
        <f>SUM(Z48:AA48)</f>
        <v>2096</v>
      </c>
      <c r="Y48" s="40"/>
      <c r="Z48" s="35">
        <v>1075</v>
      </c>
      <c r="AA48" s="35">
        <v>1021</v>
      </c>
      <c r="AB48" s="40">
        <f t="shared" si="8"/>
        <v>2127</v>
      </c>
      <c r="AC48" s="40"/>
      <c r="AD48" s="35">
        <v>1142</v>
      </c>
      <c r="AE48" s="35">
        <v>985</v>
      </c>
      <c r="AF48" s="34">
        <f t="shared" si="9"/>
        <v>1528</v>
      </c>
      <c r="AG48" s="37">
        <v>68</v>
      </c>
      <c r="AH48" s="37">
        <v>1460</v>
      </c>
      <c r="AI48" s="5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</row>
    <row r="49" spans="1:53" s="19" customFormat="1" x14ac:dyDescent="0.2">
      <c r="A49" s="21" t="s">
        <v>51</v>
      </c>
      <c r="B49" s="10" t="s">
        <v>75</v>
      </c>
      <c r="C49" s="18">
        <v>369</v>
      </c>
      <c r="D49" s="40">
        <v>10147</v>
      </c>
      <c r="E49" s="40"/>
      <c r="F49" s="34">
        <v>5160</v>
      </c>
      <c r="G49" s="34">
        <v>4987</v>
      </c>
      <c r="H49" s="40">
        <v>427</v>
      </c>
      <c r="I49" s="40"/>
      <c r="J49" s="35">
        <v>219</v>
      </c>
      <c r="K49" s="35">
        <v>208</v>
      </c>
      <c r="L49" s="40">
        <v>1353</v>
      </c>
      <c r="M49" s="40"/>
      <c r="N49" s="35">
        <v>670</v>
      </c>
      <c r="O49" s="35">
        <v>683</v>
      </c>
      <c r="P49" s="40">
        <v>1561</v>
      </c>
      <c r="Q49" s="40"/>
      <c r="R49" s="35">
        <v>833</v>
      </c>
      <c r="S49" s="35">
        <v>728</v>
      </c>
      <c r="T49" s="40">
        <v>2223</v>
      </c>
      <c r="U49" s="40"/>
      <c r="V49" s="35">
        <v>1086</v>
      </c>
      <c r="W49" s="35">
        <v>1137</v>
      </c>
      <c r="X49" s="40">
        <v>2252</v>
      </c>
      <c r="Y49" s="40"/>
      <c r="Z49" s="35">
        <v>1175</v>
      </c>
      <c r="AA49" s="35">
        <v>1077</v>
      </c>
      <c r="AB49" s="40">
        <v>2331</v>
      </c>
      <c r="AC49" s="40"/>
      <c r="AD49" s="35">
        <v>1177</v>
      </c>
      <c r="AE49" s="35">
        <v>1154</v>
      </c>
      <c r="AF49" s="34">
        <v>1718</v>
      </c>
      <c r="AG49" s="37">
        <v>76</v>
      </c>
      <c r="AH49" s="37">
        <v>1642</v>
      </c>
      <c r="AI49" s="5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</row>
    <row r="50" spans="1:53" s="19" customFormat="1" x14ac:dyDescent="0.2">
      <c r="A50" s="21" t="s">
        <v>76</v>
      </c>
      <c r="B50" s="10" t="s">
        <v>75</v>
      </c>
      <c r="C50" s="18">
        <v>360</v>
      </c>
      <c r="D50" s="40">
        <f t="shared" ref="D50:D51" si="13">SUM(F50:G50)</f>
        <v>9798</v>
      </c>
      <c r="E50" s="40"/>
      <c r="F50" s="34">
        <f>SUM(J50,N50,R50,V50,Z50,AD50)</f>
        <v>5023</v>
      </c>
      <c r="G50" s="34">
        <f t="shared" ref="G50:G51" si="14">SUM(K50,O50,S50,W50,AA50,AE50)</f>
        <v>4775</v>
      </c>
      <c r="H50" s="40">
        <f t="shared" ref="H50:H51" si="15">SUM(J50:K50)</f>
        <v>356</v>
      </c>
      <c r="I50" s="40"/>
      <c r="J50" s="35">
        <v>180</v>
      </c>
      <c r="K50" s="35">
        <v>176</v>
      </c>
      <c r="L50" s="40">
        <f t="shared" ref="L50:L51" si="16">SUM(N50:O50)</f>
        <v>1373</v>
      </c>
      <c r="M50" s="40"/>
      <c r="N50" s="35">
        <v>714</v>
      </c>
      <c r="O50" s="35">
        <v>659</v>
      </c>
      <c r="P50" s="40">
        <f t="shared" ref="P50:P51" si="17">SUM(R50:S50)</f>
        <v>1502</v>
      </c>
      <c r="Q50" s="40"/>
      <c r="R50" s="35">
        <v>765</v>
      </c>
      <c r="S50" s="35">
        <v>737</v>
      </c>
      <c r="T50" s="40">
        <f t="shared" ref="T50:T51" si="18">SUM(V50:W50)</f>
        <v>2100</v>
      </c>
      <c r="U50" s="40"/>
      <c r="V50" s="35">
        <v>1097</v>
      </c>
      <c r="W50" s="35">
        <v>1003</v>
      </c>
      <c r="X50" s="40">
        <f>SUM(Z50:AA50)</f>
        <v>2226</v>
      </c>
      <c r="Y50" s="40"/>
      <c r="Z50" s="35">
        <v>1088</v>
      </c>
      <c r="AA50" s="35">
        <v>1138</v>
      </c>
      <c r="AB50" s="40">
        <f t="shared" ref="AB50:AB51" si="19">SUM(AD50:AE50)</f>
        <v>2241</v>
      </c>
      <c r="AC50" s="40"/>
      <c r="AD50" s="35">
        <v>1179</v>
      </c>
      <c r="AE50" s="35">
        <v>1062</v>
      </c>
      <c r="AF50" s="34">
        <f t="shared" ref="AF50:AF51" si="20">SUM(AG50:AH50)</f>
        <v>1705</v>
      </c>
      <c r="AG50" s="37">
        <v>78</v>
      </c>
      <c r="AH50" s="37">
        <v>1627</v>
      </c>
      <c r="AI50" s="5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</row>
    <row r="51" spans="1:53" s="19" customFormat="1" ht="13.5" thickBot="1" x14ac:dyDescent="0.25">
      <c r="A51" s="24" t="s">
        <v>54</v>
      </c>
      <c r="B51" s="69" t="s">
        <v>77</v>
      </c>
      <c r="C51" s="70">
        <v>371</v>
      </c>
      <c r="D51" s="39">
        <f t="shared" si="13"/>
        <v>10305</v>
      </c>
      <c r="E51" s="39"/>
      <c r="F51" s="38">
        <f>SUM(J51,N51,R51,V51,Z51,AD51)</f>
        <v>5235</v>
      </c>
      <c r="G51" s="38">
        <f t="shared" si="14"/>
        <v>5070</v>
      </c>
      <c r="H51" s="39">
        <f t="shared" si="15"/>
        <v>431</v>
      </c>
      <c r="I51" s="39"/>
      <c r="J51" s="71">
        <v>217</v>
      </c>
      <c r="K51" s="71">
        <v>214</v>
      </c>
      <c r="L51" s="39">
        <f t="shared" si="16"/>
        <v>1402</v>
      </c>
      <c r="M51" s="39"/>
      <c r="N51" s="71">
        <v>700</v>
      </c>
      <c r="O51" s="71">
        <v>702</v>
      </c>
      <c r="P51" s="39">
        <f t="shared" si="17"/>
        <v>1711</v>
      </c>
      <c r="Q51" s="39"/>
      <c r="R51" s="71">
        <v>901</v>
      </c>
      <c r="S51" s="71">
        <v>810</v>
      </c>
      <c r="T51" s="39">
        <f t="shared" si="18"/>
        <v>2187</v>
      </c>
      <c r="U51" s="39"/>
      <c r="V51" s="71">
        <v>1106</v>
      </c>
      <c r="W51" s="71">
        <v>1081</v>
      </c>
      <c r="X51" s="39">
        <f>SUM(Z51:AA51)</f>
        <v>2201</v>
      </c>
      <c r="Y51" s="39"/>
      <c r="Z51" s="71">
        <v>1146</v>
      </c>
      <c r="AA51" s="71">
        <v>1055</v>
      </c>
      <c r="AB51" s="39">
        <f t="shared" si="19"/>
        <v>2373</v>
      </c>
      <c r="AC51" s="39"/>
      <c r="AD51" s="71">
        <v>1165</v>
      </c>
      <c r="AE51" s="71">
        <v>1208</v>
      </c>
      <c r="AF51" s="38">
        <f t="shared" si="20"/>
        <v>1818</v>
      </c>
      <c r="AG51" s="72">
        <v>83</v>
      </c>
      <c r="AH51" s="72">
        <v>1735</v>
      </c>
      <c r="AI51" s="5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</row>
    <row r="52" spans="1:53" s="19" customFormat="1" ht="14" x14ac:dyDescent="0.2">
      <c r="A52" s="29" t="s">
        <v>56</v>
      </c>
      <c r="B52" s="5"/>
      <c r="C52" s="5"/>
      <c r="D52" s="5"/>
      <c r="E52" s="5"/>
      <c r="F52" s="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Z52" s="5"/>
      <c r="AA52" s="5"/>
      <c r="AB52" s="5"/>
      <c r="AC52" s="5"/>
      <c r="AD52" s="5"/>
      <c r="AE52" s="30"/>
      <c r="AF52" s="30"/>
      <c r="AG52" s="30"/>
      <c r="AH52" s="30"/>
      <c r="AI52" s="5"/>
      <c r="AJ52" s="5"/>
      <c r="AK52" s="5"/>
      <c r="AL52" s="5"/>
      <c r="AM52" s="5"/>
      <c r="AN52" s="5"/>
      <c r="AO52" s="5"/>
      <c r="AP52" s="5"/>
    </row>
    <row r="53" spans="1:53" ht="14" x14ac:dyDescent="0.2">
      <c r="A53" s="1"/>
      <c r="F53" s="6"/>
    </row>
  </sheetData>
  <mergeCells count="118">
    <mergeCell ref="M2:S2"/>
    <mergeCell ref="A4:A6"/>
    <mergeCell ref="B4:B6"/>
    <mergeCell ref="C4:C6"/>
    <mergeCell ref="D4:S4"/>
    <mergeCell ref="T4:W5"/>
    <mergeCell ref="L6:M6"/>
    <mergeCell ref="P6:Q6"/>
    <mergeCell ref="T6:U6"/>
    <mergeCell ref="X4:Y6"/>
    <mergeCell ref="Z4:AA6"/>
    <mergeCell ref="AB4:AD5"/>
    <mergeCell ref="D5:G5"/>
    <mergeCell ref="H5:K5"/>
    <mergeCell ref="L5:O5"/>
    <mergeCell ref="P5:Q5"/>
    <mergeCell ref="R5:S5"/>
    <mergeCell ref="D6:E6"/>
    <mergeCell ref="H6:I6"/>
    <mergeCell ref="X29:Y29"/>
    <mergeCell ref="M36:Q36"/>
    <mergeCell ref="R36:V36"/>
    <mergeCell ref="A38:A40"/>
    <mergeCell ref="B38:B40"/>
    <mergeCell ref="C38:C40"/>
    <mergeCell ref="D38:AE38"/>
    <mergeCell ref="D40:E40"/>
    <mergeCell ref="H40:I40"/>
    <mergeCell ref="L40:M40"/>
    <mergeCell ref="AF38:AH39"/>
    <mergeCell ref="D39:G39"/>
    <mergeCell ref="H39:K39"/>
    <mergeCell ref="L39:O39"/>
    <mergeCell ref="P39:Q39"/>
    <mergeCell ref="R39:S39"/>
    <mergeCell ref="T39:W39"/>
    <mergeCell ref="X39:AA39"/>
    <mergeCell ref="AB39:AE39"/>
    <mergeCell ref="AB41:AC41"/>
    <mergeCell ref="D42:E42"/>
    <mergeCell ref="H42:I42"/>
    <mergeCell ref="L42:M42"/>
    <mergeCell ref="P42:Q42"/>
    <mergeCell ref="T42:U42"/>
    <mergeCell ref="X42:Y42"/>
    <mergeCell ref="AB42:AC42"/>
    <mergeCell ref="P40:Q40"/>
    <mergeCell ref="T40:U40"/>
    <mergeCell ref="X40:Y40"/>
    <mergeCell ref="AB40:AC40"/>
    <mergeCell ref="D41:E41"/>
    <mergeCell ref="H41:I41"/>
    <mergeCell ref="L41:M41"/>
    <mergeCell ref="P41:Q41"/>
    <mergeCell ref="T41:U41"/>
    <mergeCell ref="X41:Y41"/>
    <mergeCell ref="AB43:AC43"/>
    <mergeCell ref="D44:E44"/>
    <mergeCell ref="H44:I44"/>
    <mergeCell ref="L44:M44"/>
    <mergeCell ref="P44:Q44"/>
    <mergeCell ref="T44:U44"/>
    <mergeCell ref="X44:Y44"/>
    <mergeCell ref="AB44:AC44"/>
    <mergeCell ref="D43:E43"/>
    <mergeCell ref="H43:I43"/>
    <mergeCell ref="L43:M43"/>
    <mergeCell ref="P43:Q43"/>
    <mergeCell ref="T43:U43"/>
    <mergeCell ref="X43:Y43"/>
    <mergeCell ref="AB45:AC45"/>
    <mergeCell ref="D46:E46"/>
    <mergeCell ref="H46:I46"/>
    <mergeCell ref="P46:Q46"/>
    <mergeCell ref="T46:U46"/>
    <mergeCell ref="X46:Y46"/>
    <mergeCell ref="AB46:AC46"/>
    <mergeCell ref="D45:E45"/>
    <mergeCell ref="H45:I45"/>
    <mergeCell ref="L45:M45"/>
    <mergeCell ref="P45:Q45"/>
    <mergeCell ref="T45:U45"/>
    <mergeCell ref="X45:Y45"/>
    <mergeCell ref="AB47:AC47"/>
    <mergeCell ref="D48:E48"/>
    <mergeCell ref="H48:I48"/>
    <mergeCell ref="L48:M48"/>
    <mergeCell ref="P48:Q48"/>
    <mergeCell ref="T48:U48"/>
    <mergeCell ref="X48:Y48"/>
    <mergeCell ref="AB48:AC48"/>
    <mergeCell ref="D47:E47"/>
    <mergeCell ref="H47:I47"/>
    <mergeCell ref="L47:M47"/>
    <mergeCell ref="P47:Q47"/>
    <mergeCell ref="T47:U47"/>
    <mergeCell ref="X47:Y47"/>
    <mergeCell ref="AB51:AC51"/>
    <mergeCell ref="D51:E51"/>
    <mergeCell ref="H51:I51"/>
    <mergeCell ref="L51:M51"/>
    <mergeCell ref="P51:Q51"/>
    <mergeCell ref="T51:U51"/>
    <mergeCell ref="X51:Y51"/>
    <mergeCell ref="AB49:AC49"/>
    <mergeCell ref="D50:E50"/>
    <mergeCell ref="H50:I50"/>
    <mergeCell ref="L50:M50"/>
    <mergeCell ref="P50:Q50"/>
    <mergeCell ref="T50:U50"/>
    <mergeCell ref="X50:Y50"/>
    <mergeCell ref="AB50:AC50"/>
    <mergeCell ref="D49:E49"/>
    <mergeCell ref="H49:I49"/>
    <mergeCell ref="L49:M49"/>
    <mergeCell ref="P49:Q49"/>
    <mergeCell ref="T49:U49"/>
    <mergeCell ref="X49:Y49"/>
  </mergeCells>
  <phoneticPr fontId="2"/>
  <pageMargins left="0.39370078740157483" right="0.39370078740157483" top="0.55118110236220474" bottom="0.43307086614173229" header="0.51181102362204722" footer="0.39370078740157483"/>
  <pageSetup paperSize="9" scale="88" fitToWidth="2" fitToHeight="0" orientation="portrait" r:id="rId1"/>
  <headerFooter alignWithMargins="0"/>
  <colBreaks count="1" manualBreakCount="1">
    <brk id="1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2025-02-05T11:22:47Z</dcterms:created>
  <dcterms:modified xsi:type="dcterms:W3CDTF">2025-02-05T11:27:10Z</dcterms:modified>
</cp:coreProperties>
</file>