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040-その他統計\011-学校一覧\学校一覧R6\0826　HP掲載\Excel\"/>
    </mc:Choice>
  </mc:AlternateContent>
  <bookViews>
    <workbookView xWindow="0" yWindow="0" windowWidth="19200" windowHeight="6970"/>
  </bookViews>
  <sheets>
    <sheet name="幼稚園" sheetId="1" r:id="rId1"/>
  </sheets>
  <definedNames>
    <definedName name="_Regression_Int" localSheetId="0" hidden="1">1</definedName>
    <definedName name="_xlnm.Print_Area" localSheetId="0">幼稚園!$A$1:$X$123</definedName>
    <definedName name="Print_Area_MI" localSheetId="0">幼稚園!$B$5:$X$125</definedName>
    <definedName name="_xlnm.Print_Titles" localSheetId="0">幼稚園!$1:$4</definedName>
    <definedName name="Print_Titles_MI" localSheetId="0">幼稚園!$1:$4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2" i="1" l="1"/>
  <c r="I122" i="1"/>
  <c r="B122" i="1"/>
  <c r="F121" i="1"/>
  <c r="B121" i="1"/>
  <c r="X119" i="1"/>
  <c r="X122" i="1" s="1"/>
  <c r="W119" i="1"/>
  <c r="W122" i="1" s="1"/>
  <c r="U119" i="1"/>
  <c r="T119" i="1"/>
  <c r="T122" i="1" s="1"/>
  <c r="O119" i="1"/>
  <c r="O122" i="1" s="1"/>
  <c r="N119" i="1"/>
  <c r="N122" i="1" s="1"/>
  <c r="L119" i="1"/>
  <c r="L122" i="1" s="1"/>
  <c r="K119" i="1"/>
  <c r="K122" i="1" s="1"/>
  <c r="I119" i="1"/>
  <c r="H119" i="1"/>
  <c r="H122" i="1" s="1"/>
  <c r="F119" i="1"/>
  <c r="F122" i="1" s="1"/>
  <c r="V118" i="1"/>
  <c r="S118" i="1"/>
  <c r="R118" i="1"/>
  <c r="Q118" i="1"/>
  <c r="P118" i="1"/>
  <c r="M118" i="1"/>
  <c r="J118" i="1"/>
  <c r="G118" i="1"/>
  <c r="V117" i="1"/>
  <c r="S117" i="1"/>
  <c r="R117" i="1"/>
  <c r="Q117" i="1"/>
  <c r="P117" i="1" s="1"/>
  <c r="M117" i="1"/>
  <c r="J117" i="1"/>
  <c r="G117" i="1"/>
  <c r="V116" i="1"/>
  <c r="S116" i="1"/>
  <c r="R116" i="1"/>
  <c r="Q116" i="1"/>
  <c r="M116" i="1"/>
  <c r="J116" i="1"/>
  <c r="G116" i="1"/>
  <c r="V115" i="1"/>
  <c r="S115" i="1"/>
  <c r="R115" i="1"/>
  <c r="Q115" i="1"/>
  <c r="M115" i="1"/>
  <c r="J115" i="1"/>
  <c r="G115" i="1"/>
  <c r="V114" i="1"/>
  <c r="S114" i="1"/>
  <c r="R114" i="1"/>
  <c r="P114" i="1" s="1"/>
  <c r="Q114" i="1"/>
  <c r="M114" i="1"/>
  <c r="J114" i="1"/>
  <c r="G114" i="1"/>
  <c r="V113" i="1"/>
  <c r="S113" i="1"/>
  <c r="R113" i="1"/>
  <c r="Q113" i="1"/>
  <c r="P113" i="1"/>
  <c r="M113" i="1"/>
  <c r="J113" i="1"/>
  <c r="G113" i="1"/>
  <c r="V112" i="1"/>
  <c r="S112" i="1"/>
  <c r="R112" i="1"/>
  <c r="Q112" i="1"/>
  <c r="P112" i="1" s="1"/>
  <c r="M112" i="1"/>
  <c r="J112" i="1"/>
  <c r="G112" i="1"/>
  <c r="V111" i="1"/>
  <c r="S111" i="1"/>
  <c r="R111" i="1"/>
  <c r="Q111" i="1"/>
  <c r="M111" i="1"/>
  <c r="J111" i="1"/>
  <c r="G111" i="1"/>
  <c r="V110" i="1"/>
  <c r="S110" i="1"/>
  <c r="R110" i="1"/>
  <c r="Q110" i="1"/>
  <c r="P110" i="1"/>
  <c r="M110" i="1"/>
  <c r="J110" i="1"/>
  <c r="G110" i="1"/>
  <c r="V109" i="1"/>
  <c r="S109" i="1"/>
  <c r="R109" i="1"/>
  <c r="Q109" i="1"/>
  <c r="P109" i="1" s="1"/>
  <c r="M109" i="1"/>
  <c r="J109" i="1"/>
  <c r="G109" i="1"/>
  <c r="V108" i="1"/>
  <c r="S108" i="1"/>
  <c r="R108" i="1"/>
  <c r="P108" i="1" s="1"/>
  <c r="Q108" i="1"/>
  <c r="M108" i="1"/>
  <c r="J108" i="1"/>
  <c r="G108" i="1"/>
  <c r="V107" i="1"/>
  <c r="S107" i="1"/>
  <c r="R107" i="1"/>
  <c r="Q107" i="1"/>
  <c r="P107" i="1" s="1"/>
  <c r="M107" i="1"/>
  <c r="J107" i="1"/>
  <c r="G107" i="1"/>
  <c r="V106" i="1"/>
  <c r="S106" i="1"/>
  <c r="R106" i="1"/>
  <c r="P106" i="1" s="1"/>
  <c r="Q106" i="1"/>
  <c r="M106" i="1"/>
  <c r="J106" i="1"/>
  <c r="G106" i="1"/>
  <c r="V105" i="1"/>
  <c r="S105" i="1"/>
  <c r="R105" i="1"/>
  <c r="Q105" i="1"/>
  <c r="P105" i="1"/>
  <c r="M105" i="1"/>
  <c r="J105" i="1"/>
  <c r="G105" i="1"/>
  <c r="V104" i="1"/>
  <c r="S104" i="1"/>
  <c r="R104" i="1"/>
  <c r="Q104" i="1"/>
  <c r="P104" i="1"/>
  <c r="M104" i="1"/>
  <c r="J104" i="1"/>
  <c r="G104" i="1"/>
  <c r="V103" i="1"/>
  <c r="S103" i="1"/>
  <c r="R103" i="1"/>
  <c r="Q103" i="1"/>
  <c r="P103" i="1" s="1"/>
  <c r="M103" i="1"/>
  <c r="J103" i="1"/>
  <c r="G103" i="1"/>
  <c r="V102" i="1"/>
  <c r="S102" i="1"/>
  <c r="R102" i="1"/>
  <c r="Q102" i="1"/>
  <c r="P102" i="1"/>
  <c r="M102" i="1"/>
  <c r="J102" i="1"/>
  <c r="G102" i="1"/>
  <c r="V101" i="1"/>
  <c r="S101" i="1"/>
  <c r="R101" i="1"/>
  <c r="Q101" i="1"/>
  <c r="P101" i="1" s="1"/>
  <c r="M101" i="1"/>
  <c r="J101" i="1"/>
  <c r="G101" i="1"/>
  <c r="V100" i="1"/>
  <c r="S100" i="1"/>
  <c r="R100" i="1"/>
  <c r="P100" i="1" s="1"/>
  <c r="Q100" i="1"/>
  <c r="M100" i="1"/>
  <c r="J100" i="1"/>
  <c r="G100" i="1"/>
  <c r="V99" i="1"/>
  <c r="S99" i="1"/>
  <c r="R99" i="1"/>
  <c r="Q99" i="1"/>
  <c r="P99" i="1" s="1"/>
  <c r="M99" i="1"/>
  <c r="J99" i="1"/>
  <c r="G99" i="1"/>
  <c r="V98" i="1"/>
  <c r="S98" i="1"/>
  <c r="R98" i="1"/>
  <c r="P98" i="1" s="1"/>
  <c r="Q98" i="1"/>
  <c r="M98" i="1"/>
  <c r="J98" i="1"/>
  <c r="G98" i="1"/>
  <c r="V97" i="1"/>
  <c r="S97" i="1"/>
  <c r="R97" i="1"/>
  <c r="Q97" i="1"/>
  <c r="P97" i="1"/>
  <c r="M97" i="1"/>
  <c r="J97" i="1"/>
  <c r="G97" i="1"/>
  <c r="V96" i="1"/>
  <c r="S96" i="1"/>
  <c r="R96" i="1"/>
  <c r="Q96" i="1"/>
  <c r="P96" i="1" s="1"/>
  <c r="M96" i="1"/>
  <c r="J96" i="1"/>
  <c r="G96" i="1"/>
  <c r="V95" i="1"/>
  <c r="S95" i="1"/>
  <c r="R95" i="1"/>
  <c r="Q95" i="1"/>
  <c r="M95" i="1"/>
  <c r="J95" i="1"/>
  <c r="G95" i="1"/>
  <c r="V94" i="1"/>
  <c r="S94" i="1"/>
  <c r="R94" i="1"/>
  <c r="Q94" i="1"/>
  <c r="P94" i="1"/>
  <c r="M94" i="1"/>
  <c r="J94" i="1"/>
  <c r="G94" i="1"/>
  <c r="V93" i="1"/>
  <c r="S93" i="1"/>
  <c r="R93" i="1"/>
  <c r="Q93" i="1"/>
  <c r="P93" i="1" s="1"/>
  <c r="M93" i="1"/>
  <c r="J93" i="1"/>
  <c r="G93" i="1"/>
  <c r="V92" i="1"/>
  <c r="S92" i="1"/>
  <c r="R92" i="1"/>
  <c r="P92" i="1" s="1"/>
  <c r="Q92" i="1"/>
  <c r="M92" i="1"/>
  <c r="J92" i="1"/>
  <c r="G92" i="1"/>
  <c r="V91" i="1"/>
  <c r="S91" i="1"/>
  <c r="R91" i="1"/>
  <c r="Q91" i="1"/>
  <c r="P91" i="1" s="1"/>
  <c r="M91" i="1"/>
  <c r="J91" i="1"/>
  <c r="G91" i="1"/>
  <c r="V90" i="1"/>
  <c r="S90" i="1"/>
  <c r="R90" i="1"/>
  <c r="P90" i="1" s="1"/>
  <c r="Q90" i="1"/>
  <c r="M90" i="1"/>
  <c r="J90" i="1"/>
  <c r="J119" i="1" s="1"/>
  <c r="G90" i="1"/>
  <c r="V89" i="1"/>
  <c r="S89" i="1"/>
  <c r="R89" i="1"/>
  <c r="Q89" i="1"/>
  <c r="P89" i="1"/>
  <c r="M89" i="1"/>
  <c r="J89" i="1"/>
  <c r="G89" i="1"/>
  <c r="V88" i="1"/>
  <c r="S88" i="1"/>
  <c r="R88" i="1"/>
  <c r="Q88" i="1"/>
  <c r="P88" i="1"/>
  <c r="M88" i="1"/>
  <c r="J88" i="1"/>
  <c r="G88" i="1"/>
  <c r="V87" i="1"/>
  <c r="S87" i="1"/>
  <c r="R87" i="1"/>
  <c r="Q87" i="1"/>
  <c r="P87" i="1" s="1"/>
  <c r="M87" i="1"/>
  <c r="J87" i="1"/>
  <c r="G87" i="1"/>
  <c r="V86" i="1"/>
  <c r="S86" i="1"/>
  <c r="S119" i="1" s="1"/>
  <c r="R86" i="1"/>
  <c r="Q86" i="1"/>
  <c r="P86" i="1"/>
  <c r="M86" i="1"/>
  <c r="J86" i="1"/>
  <c r="G86" i="1"/>
  <c r="X85" i="1"/>
  <c r="W85" i="1"/>
  <c r="U85" i="1"/>
  <c r="T85" i="1"/>
  <c r="P85" i="1"/>
  <c r="O85" i="1"/>
  <c r="N85" i="1"/>
  <c r="L85" i="1"/>
  <c r="L121" i="1" s="1"/>
  <c r="K85" i="1"/>
  <c r="I85" i="1"/>
  <c r="H85" i="1"/>
  <c r="G85" i="1"/>
  <c r="F85" i="1"/>
  <c r="V84" i="1"/>
  <c r="S84" i="1"/>
  <c r="S85" i="1" s="1"/>
  <c r="R84" i="1"/>
  <c r="Q84" i="1"/>
  <c r="P84" i="1"/>
  <c r="M84" i="1"/>
  <c r="M85" i="1" s="1"/>
  <c r="J84" i="1"/>
  <c r="G84" i="1"/>
  <c r="V83" i="1"/>
  <c r="V85" i="1" s="1"/>
  <c r="S83" i="1"/>
  <c r="R83" i="1"/>
  <c r="R85" i="1" s="1"/>
  <c r="Q83" i="1"/>
  <c r="Q85" i="1" s="1"/>
  <c r="P83" i="1"/>
  <c r="M83" i="1"/>
  <c r="J83" i="1"/>
  <c r="J85" i="1" s="1"/>
  <c r="G83" i="1"/>
  <c r="X82" i="1"/>
  <c r="W82" i="1"/>
  <c r="U82" i="1"/>
  <c r="T82" i="1"/>
  <c r="Q82" i="1"/>
  <c r="O82" i="1"/>
  <c r="N82" i="1"/>
  <c r="L82" i="1"/>
  <c r="K82" i="1"/>
  <c r="I82" i="1"/>
  <c r="H82" i="1"/>
  <c r="G82" i="1"/>
  <c r="F82" i="1"/>
  <c r="V81" i="1"/>
  <c r="S81" i="1"/>
  <c r="R81" i="1"/>
  <c r="Q81" i="1"/>
  <c r="P81" i="1" s="1"/>
  <c r="M81" i="1"/>
  <c r="J81" i="1"/>
  <c r="G81" i="1"/>
  <c r="V80" i="1"/>
  <c r="S80" i="1"/>
  <c r="R80" i="1"/>
  <c r="Q80" i="1"/>
  <c r="M80" i="1"/>
  <c r="J80" i="1"/>
  <c r="G80" i="1"/>
  <c r="V79" i="1"/>
  <c r="V82" i="1" s="1"/>
  <c r="S79" i="1"/>
  <c r="R79" i="1"/>
  <c r="Q79" i="1"/>
  <c r="P79" i="1"/>
  <c r="M79" i="1"/>
  <c r="J79" i="1"/>
  <c r="G79" i="1"/>
  <c r="V78" i="1"/>
  <c r="S78" i="1"/>
  <c r="R78" i="1"/>
  <c r="Q78" i="1"/>
  <c r="P78" i="1" s="1"/>
  <c r="M78" i="1"/>
  <c r="J78" i="1"/>
  <c r="G78" i="1"/>
  <c r="X77" i="1"/>
  <c r="W77" i="1"/>
  <c r="U77" i="1"/>
  <c r="T77" i="1"/>
  <c r="R77" i="1"/>
  <c r="O77" i="1"/>
  <c r="N77" i="1"/>
  <c r="M77" i="1"/>
  <c r="L77" i="1"/>
  <c r="K77" i="1"/>
  <c r="I77" i="1"/>
  <c r="H77" i="1"/>
  <c r="F77" i="1"/>
  <c r="V76" i="1"/>
  <c r="S76" i="1"/>
  <c r="R76" i="1"/>
  <c r="Q76" i="1"/>
  <c r="P76" i="1" s="1"/>
  <c r="M76" i="1"/>
  <c r="J76" i="1"/>
  <c r="G76" i="1"/>
  <c r="V75" i="1"/>
  <c r="S75" i="1"/>
  <c r="S77" i="1" s="1"/>
  <c r="R75" i="1"/>
  <c r="Q75" i="1"/>
  <c r="P75" i="1"/>
  <c r="M75" i="1"/>
  <c r="J75" i="1"/>
  <c r="G75" i="1"/>
  <c r="V74" i="1"/>
  <c r="V77" i="1" s="1"/>
  <c r="S74" i="1"/>
  <c r="R74" i="1"/>
  <c r="Q74" i="1"/>
  <c r="P74" i="1"/>
  <c r="M74" i="1"/>
  <c r="J74" i="1"/>
  <c r="G74" i="1"/>
  <c r="V73" i="1"/>
  <c r="S73" i="1"/>
  <c r="R73" i="1"/>
  <c r="Q73" i="1"/>
  <c r="P73" i="1" s="1"/>
  <c r="P77" i="1" s="1"/>
  <c r="M73" i="1"/>
  <c r="J73" i="1"/>
  <c r="J77" i="1" s="1"/>
  <c r="G73" i="1"/>
  <c r="G77" i="1" s="1"/>
  <c r="X72" i="1"/>
  <c r="W72" i="1"/>
  <c r="U72" i="1"/>
  <c r="T72" i="1"/>
  <c r="S72" i="1"/>
  <c r="O72" i="1"/>
  <c r="N72" i="1"/>
  <c r="M72" i="1"/>
  <c r="L72" i="1"/>
  <c r="K72" i="1"/>
  <c r="I72" i="1"/>
  <c r="H72" i="1"/>
  <c r="F72" i="1"/>
  <c r="V71" i="1"/>
  <c r="S71" i="1"/>
  <c r="R71" i="1"/>
  <c r="Q71" i="1"/>
  <c r="P71" i="1" s="1"/>
  <c r="M71" i="1"/>
  <c r="J71" i="1"/>
  <c r="G71" i="1"/>
  <c r="V70" i="1"/>
  <c r="V72" i="1" s="1"/>
  <c r="S70" i="1"/>
  <c r="R70" i="1"/>
  <c r="Q70" i="1"/>
  <c r="P70" i="1"/>
  <c r="M70" i="1"/>
  <c r="J70" i="1"/>
  <c r="G70" i="1"/>
  <c r="V69" i="1"/>
  <c r="S69" i="1"/>
  <c r="R69" i="1"/>
  <c r="Q69" i="1"/>
  <c r="P69" i="1" s="1"/>
  <c r="M69" i="1"/>
  <c r="J69" i="1"/>
  <c r="G69" i="1"/>
  <c r="V68" i="1"/>
  <c r="S68" i="1"/>
  <c r="R68" i="1"/>
  <c r="P68" i="1" s="1"/>
  <c r="Q68" i="1"/>
  <c r="M68" i="1"/>
  <c r="J68" i="1"/>
  <c r="G68" i="1"/>
  <c r="V67" i="1"/>
  <c r="S67" i="1"/>
  <c r="R67" i="1"/>
  <c r="Q67" i="1"/>
  <c r="P67" i="1" s="1"/>
  <c r="M67" i="1"/>
  <c r="J67" i="1"/>
  <c r="J72" i="1" s="1"/>
  <c r="G67" i="1"/>
  <c r="G72" i="1" s="1"/>
  <c r="V66" i="1"/>
  <c r="S66" i="1"/>
  <c r="R66" i="1"/>
  <c r="P66" i="1" s="1"/>
  <c r="P72" i="1" s="1"/>
  <c r="Q66" i="1"/>
  <c r="M66" i="1"/>
  <c r="J66" i="1"/>
  <c r="G66" i="1"/>
  <c r="X65" i="1"/>
  <c r="W65" i="1"/>
  <c r="U65" i="1"/>
  <c r="T65" i="1"/>
  <c r="O65" i="1"/>
  <c r="N65" i="1"/>
  <c r="M65" i="1"/>
  <c r="L65" i="1"/>
  <c r="K65" i="1"/>
  <c r="I65" i="1"/>
  <c r="H65" i="1"/>
  <c r="F65" i="1"/>
  <c r="V64" i="1"/>
  <c r="S64" i="1"/>
  <c r="R64" i="1"/>
  <c r="Q64" i="1"/>
  <c r="P64" i="1"/>
  <c r="M64" i="1"/>
  <c r="J64" i="1"/>
  <c r="G64" i="1"/>
  <c r="V63" i="1"/>
  <c r="S63" i="1"/>
  <c r="R63" i="1"/>
  <c r="Q63" i="1"/>
  <c r="P63" i="1" s="1"/>
  <c r="M63" i="1"/>
  <c r="J63" i="1"/>
  <c r="G63" i="1"/>
  <c r="V62" i="1"/>
  <c r="S62" i="1"/>
  <c r="R62" i="1"/>
  <c r="Q62" i="1"/>
  <c r="M62" i="1"/>
  <c r="J62" i="1"/>
  <c r="G62" i="1"/>
  <c r="V61" i="1"/>
  <c r="S61" i="1"/>
  <c r="R61" i="1"/>
  <c r="P61" i="1" s="1"/>
  <c r="Q61" i="1"/>
  <c r="M61" i="1"/>
  <c r="J61" i="1"/>
  <c r="G61" i="1"/>
  <c r="V60" i="1"/>
  <c r="S60" i="1"/>
  <c r="R60" i="1"/>
  <c r="Q60" i="1"/>
  <c r="P60" i="1" s="1"/>
  <c r="M60" i="1"/>
  <c r="J60" i="1"/>
  <c r="G60" i="1"/>
  <c r="V59" i="1"/>
  <c r="S59" i="1"/>
  <c r="R59" i="1"/>
  <c r="Q59" i="1"/>
  <c r="P59" i="1"/>
  <c r="M59" i="1"/>
  <c r="J59" i="1"/>
  <c r="G59" i="1"/>
  <c r="V58" i="1"/>
  <c r="S58" i="1"/>
  <c r="R58" i="1"/>
  <c r="Q58" i="1"/>
  <c r="P58" i="1" s="1"/>
  <c r="M58" i="1"/>
  <c r="J58" i="1"/>
  <c r="G58" i="1"/>
  <c r="V57" i="1"/>
  <c r="S57" i="1"/>
  <c r="R57" i="1"/>
  <c r="Q57" i="1"/>
  <c r="P57" i="1"/>
  <c r="M57" i="1"/>
  <c r="J57" i="1"/>
  <c r="G57" i="1"/>
  <c r="V56" i="1"/>
  <c r="S56" i="1"/>
  <c r="R56" i="1"/>
  <c r="Q56" i="1"/>
  <c r="P56" i="1" s="1"/>
  <c r="M56" i="1"/>
  <c r="J56" i="1"/>
  <c r="G56" i="1"/>
  <c r="V55" i="1"/>
  <c r="S55" i="1"/>
  <c r="R55" i="1"/>
  <c r="Q55" i="1"/>
  <c r="M55" i="1"/>
  <c r="J55" i="1"/>
  <c r="G55" i="1"/>
  <c r="V54" i="1"/>
  <c r="S54" i="1"/>
  <c r="R54" i="1"/>
  <c r="Q54" i="1"/>
  <c r="M54" i="1"/>
  <c r="J54" i="1"/>
  <c r="G54" i="1"/>
  <c r="V53" i="1"/>
  <c r="S53" i="1"/>
  <c r="R53" i="1"/>
  <c r="P53" i="1" s="1"/>
  <c r="Q53" i="1"/>
  <c r="M53" i="1"/>
  <c r="J53" i="1"/>
  <c r="G53" i="1"/>
  <c r="V52" i="1"/>
  <c r="S52" i="1"/>
  <c r="S65" i="1" s="1"/>
  <c r="R52" i="1"/>
  <c r="Q52" i="1"/>
  <c r="P52" i="1" s="1"/>
  <c r="M52" i="1"/>
  <c r="J52" i="1"/>
  <c r="J65" i="1" s="1"/>
  <c r="G52" i="1"/>
  <c r="X51" i="1"/>
  <c r="W51" i="1"/>
  <c r="U51" i="1"/>
  <c r="T51" i="1"/>
  <c r="O51" i="1"/>
  <c r="N51" i="1"/>
  <c r="L51" i="1"/>
  <c r="K51" i="1"/>
  <c r="I51" i="1"/>
  <c r="H51" i="1"/>
  <c r="F51" i="1"/>
  <c r="V50" i="1"/>
  <c r="S50" i="1"/>
  <c r="R50" i="1"/>
  <c r="Q50" i="1"/>
  <c r="P50" i="1" s="1"/>
  <c r="M50" i="1"/>
  <c r="J50" i="1"/>
  <c r="G50" i="1"/>
  <c r="V49" i="1"/>
  <c r="S49" i="1"/>
  <c r="R49" i="1"/>
  <c r="Q49" i="1"/>
  <c r="M49" i="1"/>
  <c r="J49" i="1"/>
  <c r="G49" i="1"/>
  <c r="V48" i="1"/>
  <c r="S48" i="1"/>
  <c r="R48" i="1"/>
  <c r="R51" i="1" s="1"/>
  <c r="Q48" i="1"/>
  <c r="M48" i="1"/>
  <c r="J48" i="1"/>
  <c r="J51" i="1" s="1"/>
  <c r="G48" i="1"/>
  <c r="V47" i="1"/>
  <c r="S47" i="1"/>
  <c r="R47" i="1"/>
  <c r="Q47" i="1"/>
  <c r="P47" i="1"/>
  <c r="M47" i="1"/>
  <c r="J47" i="1"/>
  <c r="G47" i="1"/>
  <c r="V46" i="1"/>
  <c r="S46" i="1"/>
  <c r="R46" i="1"/>
  <c r="Q46" i="1"/>
  <c r="P46" i="1" s="1"/>
  <c r="M46" i="1"/>
  <c r="M51" i="1" s="1"/>
  <c r="J46" i="1"/>
  <c r="G46" i="1"/>
  <c r="G51" i="1" s="1"/>
  <c r="V45" i="1"/>
  <c r="S45" i="1"/>
  <c r="R45" i="1"/>
  <c r="Q45" i="1"/>
  <c r="M45" i="1"/>
  <c r="J45" i="1"/>
  <c r="G45" i="1"/>
  <c r="X44" i="1"/>
  <c r="W44" i="1"/>
  <c r="V44" i="1"/>
  <c r="U44" i="1"/>
  <c r="T44" i="1"/>
  <c r="O44" i="1"/>
  <c r="N44" i="1"/>
  <c r="L44" i="1"/>
  <c r="K44" i="1"/>
  <c r="I44" i="1"/>
  <c r="H44" i="1"/>
  <c r="G44" i="1"/>
  <c r="F44" i="1"/>
  <c r="V43" i="1"/>
  <c r="S43" i="1"/>
  <c r="R43" i="1"/>
  <c r="Q43" i="1"/>
  <c r="M43" i="1"/>
  <c r="J43" i="1"/>
  <c r="G43" i="1"/>
  <c r="V42" i="1"/>
  <c r="S42" i="1"/>
  <c r="R42" i="1"/>
  <c r="Q42" i="1"/>
  <c r="P42" i="1"/>
  <c r="M42" i="1"/>
  <c r="J42" i="1"/>
  <c r="G42" i="1"/>
  <c r="V41" i="1"/>
  <c r="S41" i="1"/>
  <c r="R41" i="1"/>
  <c r="Q41" i="1"/>
  <c r="P41" i="1" s="1"/>
  <c r="M41" i="1"/>
  <c r="J41" i="1"/>
  <c r="G41" i="1"/>
  <c r="V40" i="1"/>
  <c r="S40" i="1"/>
  <c r="R40" i="1"/>
  <c r="Q40" i="1"/>
  <c r="M40" i="1"/>
  <c r="J40" i="1"/>
  <c r="G40" i="1"/>
  <c r="V39" i="1"/>
  <c r="S39" i="1"/>
  <c r="S44" i="1" s="1"/>
  <c r="R39" i="1"/>
  <c r="R44" i="1" s="1"/>
  <c r="Q39" i="1"/>
  <c r="M39" i="1"/>
  <c r="J39" i="1"/>
  <c r="G39" i="1"/>
  <c r="V38" i="1"/>
  <c r="S38" i="1"/>
  <c r="R38" i="1"/>
  <c r="Q38" i="1"/>
  <c r="P38" i="1"/>
  <c r="M38" i="1"/>
  <c r="J38" i="1"/>
  <c r="G38" i="1"/>
  <c r="V37" i="1"/>
  <c r="S37" i="1"/>
  <c r="R37" i="1"/>
  <c r="Q37" i="1"/>
  <c r="P37" i="1" s="1"/>
  <c r="M37" i="1"/>
  <c r="M44" i="1" s="1"/>
  <c r="J37" i="1"/>
  <c r="G37" i="1"/>
  <c r="V36" i="1"/>
  <c r="S36" i="1"/>
  <c r="R36" i="1"/>
  <c r="Q36" i="1"/>
  <c r="M36" i="1"/>
  <c r="J36" i="1"/>
  <c r="J44" i="1" s="1"/>
  <c r="G36" i="1"/>
  <c r="X35" i="1"/>
  <c r="W35" i="1"/>
  <c r="V35" i="1"/>
  <c r="U35" i="1"/>
  <c r="T35" i="1"/>
  <c r="S35" i="1"/>
  <c r="O35" i="1"/>
  <c r="N35" i="1"/>
  <c r="M35" i="1"/>
  <c r="L35" i="1"/>
  <c r="K35" i="1"/>
  <c r="I35" i="1"/>
  <c r="H35" i="1"/>
  <c r="F35" i="1"/>
  <c r="S34" i="1"/>
  <c r="R34" i="1"/>
  <c r="R35" i="1" s="1"/>
  <c r="Q34" i="1"/>
  <c r="M34" i="1"/>
  <c r="J34" i="1"/>
  <c r="G34" i="1"/>
  <c r="S33" i="1"/>
  <c r="R33" i="1"/>
  <c r="Q33" i="1"/>
  <c r="M33" i="1"/>
  <c r="J33" i="1"/>
  <c r="J35" i="1" s="1"/>
  <c r="G33" i="1"/>
  <c r="X32" i="1"/>
  <c r="W32" i="1"/>
  <c r="U32" i="1"/>
  <c r="T32" i="1"/>
  <c r="O32" i="1"/>
  <c r="N32" i="1"/>
  <c r="L32" i="1"/>
  <c r="K32" i="1"/>
  <c r="I32" i="1"/>
  <c r="H32" i="1"/>
  <c r="G32" i="1"/>
  <c r="F32" i="1"/>
  <c r="V31" i="1"/>
  <c r="S31" i="1"/>
  <c r="S32" i="1" s="1"/>
  <c r="R31" i="1"/>
  <c r="R32" i="1" s="1"/>
  <c r="Q31" i="1"/>
  <c r="M31" i="1"/>
  <c r="J31" i="1"/>
  <c r="G31" i="1"/>
  <c r="V30" i="1"/>
  <c r="S30" i="1"/>
  <c r="R30" i="1"/>
  <c r="Q30" i="1"/>
  <c r="P30" i="1"/>
  <c r="M30" i="1"/>
  <c r="J30" i="1"/>
  <c r="G30" i="1"/>
  <c r="V29" i="1"/>
  <c r="V32" i="1" s="1"/>
  <c r="S29" i="1"/>
  <c r="R29" i="1"/>
  <c r="Q29" i="1"/>
  <c r="P29" i="1"/>
  <c r="M29" i="1"/>
  <c r="M32" i="1" s="1"/>
  <c r="J29" i="1"/>
  <c r="G29" i="1"/>
  <c r="V28" i="1"/>
  <c r="S28" i="1"/>
  <c r="R28" i="1"/>
  <c r="Q28" i="1"/>
  <c r="M28" i="1"/>
  <c r="J28" i="1"/>
  <c r="J32" i="1" s="1"/>
  <c r="G28" i="1"/>
  <c r="X27" i="1"/>
  <c r="W27" i="1"/>
  <c r="U27" i="1"/>
  <c r="T27" i="1"/>
  <c r="O27" i="1"/>
  <c r="N27" i="1"/>
  <c r="L27" i="1"/>
  <c r="K27" i="1"/>
  <c r="I27" i="1"/>
  <c r="H27" i="1"/>
  <c r="F27" i="1"/>
  <c r="V26" i="1"/>
  <c r="S26" i="1"/>
  <c r="R26" i="1"/>
  <c r="Q26" i="1"/>
  <c r="M26" i="1"/>
  <c r="J26" i="1"/>
  <c r="G26" i="1"/>
  <c r="V25" i="1"/>
  <c r="S25" i="1"/>
  <c r="R25" i="1"/>
  <c r="Q25" i="1"/>
  <c r="P25" i="1"/>
  <c r="M25" i="1"/>
  <c r="J25" i="1"/>
  <c r="G25" i="1"/>
  <c r="V24" i="1"/>
  <c r="S24" i="1"/>
  <c r="R24" i="1"/>
  <c r="Q24" i="1"/>
  <c r="P24" i="1"/>
  <c r="M24" i="1"/>
  <c r="J24" i="1"/>
  <c r="G24" i="1"/>
  <c r="V23" i="1"/>
  <c r="S23" i="1"/>
  <c r="R23" i="1"/>
  <c r="Q23" i="1"/>
  <c r="P23" i="1" s="1"/>
  <c r="M23" i="1"/>
  <c r="J23" i="1"/>
  <c r="G23" i="1"/>
  <c r="V22" i="1"/>
  <c r="S22" i="1"/>
  <c r="R22" i="1"/>
  <c r="Q22" i="1"/>
  <c r="M22" i="1"/>
  <c r="V21" i="1"/>
  <c r="S21" i="1"/>
  <c r="R21" i="1"/>
  <c r="Q21" i="1"/>
  <c r="P21" i="1" s="1"/>
  <c r="M21" i="1"/>
  <c r="J21" i="1"/>
  <c r="G21" i="1"/>
  <c r="V20" i="1"/>
  <c r="S20" i="1"/>
  <c r="R20" i="1"/>
  <c r="Q20" i="1"/>
  <c r="M20" i="1"/>
  <c r="J20" i="1"/>
  <c r="G20" i="1"/>
  <c r="V19" i="1"/>
  <c r="S19" i="1"/>
  <c r="R19" i="1"/>
  <c r="Q19" i="1"/>
  <c r="P19" i="1"/>
  <c r="M19" i="1"/>
  <c r="J19" i="1"/>
  <c r="G19" i="1"/>
  <c r="V18" i="1"/>
  <c r="S18" i="1"/>
  <c r="R18" i="1"/>
  <c r="Q18" i="1"/>
  <c r="P18" i="1" s="1"/>
  <c r="M18" i="1"/>
  <c r="J18" i="1"/>
  <c r="G18" i="1"/>
  <c r="V17" i="1"/>
  <c r="S17" i="1"/>
  <c r="R17" i="1"/>
  <c r="P17" i="1" s="1"/>
  <c r="Q17" i="1"/>
  <c r="M17" i="1"/>
  <c r="J17" i="1"/>
  <c r="G17" i="1"/>
  <c r="V16" i="1"/>
  <c r="S16" i="1"/>
  <c r="R16" i="1"/>
  <c r="Q16" i="1"/>
  <c r="P16" i="1" s="1"/>
  <c r="M16" i="1"/>
  <c r="J16" i="1"/>
  <c r="G16" i="1"/>
  <c r="V15" i="1"/>
  <c r="S15" i="1"/>
  <c r="R15" i="1"/>
  <c r="P15" i="1" s="1"/>
  <c r="Q15" i="1"/>
  <c r="M15" i="1"/>
  <c r="J15" i="1"/>
  <c r="G15" i="1"/>
  <c r="V14" i="1"/>
  <c r="S14" i="1"/>
  <c r="R14" i="1"/>
  <c r="Q14" i="1"/>
  <c r="P14" i="1"/>
  <c r="M14" i="1"/>
  <c r="J14" i="1"/>
  <c r="G14" i="1"/>
  <c r="V13" i="1"/>
  <c r="S13" i="1"/>
  <c r="R13" i="1"/>
  <c r="Q13" i="1"/>
  <c r="P13" i="1" s="1"/>
  <c r="M13" i="1"/>
  <c r="J13" i="1"/>
  <c r="G13" i="1"/>
  <c r="V12" i="1"/>
  <c r="S12" i="1"/>
  <c r="R12" i="1"/>
  <c r="Q12" i="1"/>
  <c r="P12" i="1" s="1"/>
  <c r="M12" i="1"/>
  <c r="J12" i="1"/>
  <c r="G12" i="1"/>
  <c r="V11" i="1"/>
  <c r="S11" i="1"/>
  <c r="S27" i="1" s="1"/>
  <c r="R11" i="1"/>
  <c r="P11" i="1" s="1"/>
  <c r="Q11" i="1"/>
  <c r="M11" i="1"/>
  <c r="J11" i="1"/>
  <c r="G11" i="1"/>
  <c r="V10" i="1"/>
  <c r="S10" i="1"/>
  <c r="R10" i="1"/>
  <c r="Q10" i="1"/>
  <c r="P10" i="1"/>
  <c r="M10" i="1"/>
  <c r="J10" i="1"/>
  <c r="G10" i="1"/>
  <c r="V9" i="1"/>
  <c r="V27" i="1" s="1"/>
  <c r="S9" i="1"/>
  <c r="R9" i="1"/>
  <c r="Q9" i="1"/>
  <c r="P9" i="1" s="1"/>
  <c r="M9" i="1"/>
  <c r="J9" i="1"/>
  <c r="G9" i="1"/>
  <c r="V8" i="1"/>
  <c r="S8" i="1"/>
  <c r="R8" i="1"/>
  <c r="R27" i="1" s="1"/>
  <c r="Q8" i="1"/>
  <c r="P8" i="1" s="1"/>
  <c r="M8" i="1"/>
  <c r="J8" i="1"/>
  <c r="J27" i="1" s="1"/>
  <c r="G8" i="1"/>
  <c r="G27" i="1" s="1"/>
  <c r="X7" i="1"/>
  <c r="X120" i="1" s="1"/>
  <c r="W7" i="1"/>
  <c r="W120" i="1" s="1"/>
  <c r="U7" i="1"/>
  <c r="U120" i="1" s="1"/>
  <c r="T7" i="1"/>
  <c r="T120" i="1" s="1"/>
  <c r="S7" i="1"/>
  <c r="S120" i="1" s="1"/>
  <c r="O7" i="1"/>
  <c r="O120" i="1" s="1"/>
  <c r="N7" i="1"/>
  <c r="M7" i="1" s="1"/>
  <c r="M120" i="1" s="1"/>
  <c r="L7" i="1"/>
  <c r="L120" i="1" s="1"/>
  <c r="L123" i="1" s="1"/>
  <c r="K7" i="1"/>
  <c r="K120" i="1" s="1"/>
  <c r="I7" i="1"/>
  <c r="I120" i="1" s="1"/>
  <c r="H7" i="1"/>
  <c r="H120" i="1" s="1"/>
  <c r="G7" i="1"/>
  <c r="G120" i="1" s="1"/>
  <c r="F7" i="1"/>
  <c r="F120" i="1" s="1"/>
  <c r="J6" i="1"/>
  <c r="G6" i="1"/>
  <c r="V5" i="1"/>
  <c r="S5" i="1"/>
  <c r="R5" i="1"/>
  <c r="Q5" i="1"/>
  <c r="P5" i="1" s="1"/>
  <c r="M5" i="1"/>
  <c r="J5" i="1"/>
  <c r="G5" i="1"/>
  <c r="X1" i="1"/>
  <c r="F123" i="1" l="1"/>
  <c r="K123" i="1"/>
  <c r="M122" i="1"/>
  <c r="N120" i="1"/>
  <c r="T123" i="1"/>
  <c r="M27" i="1"/>
  <c r="Q35" i="1"/>
  <c r="P33" i="1"/>
  <c r="P35" i="1" s="1"/>
  <c r="J82" i="1"/>
  <c r="J121" i="1" s="1"/>
  <c r="R82" i="1"/>
  <c r="P80" i="1"/>
  <c r="K121" i="1"/>
  <c r="H123" i="1"/>
  <c r="Q32" i="1"/>
  <c r="P28" i="1"/>
  <c r="T121" i="1"/>
  <c r="V119" i="1"/>
  <c r="Q7" i="1"/>
  <c r="U123" i="1"/>
  <c r="P22" i="1"/>
  <c r="P26" i="1"/>
  <c r="P31" i="1"/>
  <c r="Q44" i="1"/>
  <c r="P36" i="1"/>
  <c r="P40" i="1"/>
  <c r="P45" i="1"/>
  <c r="V51" i="1"/>
  <c r="M82" i="1"/>
  <c r="S82" i="1"/>
  <c r="S121" i="1" s="1"/>
  <c r="M121" i="1"/>
  <c r="U121" i="1"/>
  <c r="Q119" i="1"/>
  <c r="Q122" i="1" s="1"/>
  <c r="G119" i="1"/>
  <c r="P116" i="1"/>
  <c r="S122" i="1"/>
  <c r="N121" i="1"/>
  <c r="J7" i="1"/>
  <c r="J120" i="1" s="1"/>
  <c r="R7" i="1"/>
  <c r="R120" i="1" s="1"/>
  <c r="V7" i="1"/>
  <c r="V120" i="1" s="1"/>
  <c r="Q27" i="1"/>
  <c r="P20" i="1"/>
  <c r="P27" i="1" s="1"/>
  <c r="P34" i="1"/>
  <c r="G35" i="1"/>
  <c r="P39" i="1"/>
  <c r="P43" i="1"/>
  <c r="Q51" i="1"/>
  <c r="P48" i="1"/>
  <c r="P51" i="1" s="1"/>
  <c r="G65" i="1"/>
  <c r="R65" i="1"/>
  <c r="P55" i="1"/>
  <c r="Q65" i="1"/>
  <c r="Q121" i="1" s="1"/>
  <c r="R72" i="1"/>
  <c r="R121" i="1" s="1"/>
  <c r="Q77" i="1"/>
  <c r="P82" i="1"/>
  <c r="O121" i="1"/>
  <c r="R119" i="1"/>
  <c r="R122" i="1" s="1"/>
  <c r="P95" i="1"/>
  <c r="P111" i="1"/>
  <c r="V65" i="1"/>
  <c r="V121" i="1" s="1"/>
  <c r="H121" i="1"/>
  <c r="W121" i="1"/>
  <c r="P115" i="1"/>
  <c r="J122" i="1"/>
  <c r="S51" i="1"/>
  <c r="P49" i="1"/>
  <c r="P54" i="1"/>
  <c r="P62" i="1"/>
  <c r="Q72" i="1"/>
  <c r="I121" i="1"/>
  <c r="X121" i="1"/>
  <c r="M119" i="1"/>
  <c r="G122" i="1"/>
  <c r="V122" i="1"/>
  <c r="B123" i="1"/>
  <c r="W123" i="1" l="1"/>
  <c r="P122" i="1"/>
  <c r="J123" i="1"/>
  <c r="R123" i="1"/>
  <c r="P65" i="1"/>
  <c r="P121" i="1" s="1"/>
  <c r="P44" i="1"/>
  <c r="I123" i="1"/>
  <c r="S123" i="1"/>
  <c r="G121" i="1"/>
  <c r="P119" i="1"/>
  <c r="N123" i="1"/>
  <c r="P32" i="1"/>
  <c r="Q120" i="1"/>
  <c r="P7" i="1"/>
  <c r="X123" i="1"/>
  <c r="O123" i="1"/>
  <c r="Q123" i="1" l="1"/>
  <c r="P120" i="1"/>
  <c r="M123" i="1"/>
  <c r="V123" i="1"/>
  <c r="G123" i="1"/>
  <c r="P123" i="1" l="1"/>
</calcChain>
</file>

<file path=xl/sharedStrings.xml><?xml version="1.0" encoding="utf-8"?>
<sst xmlns="http://schemas.openxmlformats.org/spreadsheetml/2006/main" count="480" uniqueCount="451">
  <si>
    <t>令和６年度学校一覧　幼稚園</t>
    <rPh sb="5" eb="7">
      <t>ガッコウ</t>
    </rPh>
    <rPh sb="7" eb="9">
      <t>イチラン</t>
    </rPh>
    <rPh sb="10" eb="13">
      <t>ヨウチエン</t>
    </rPh>
    <phoneticPr fontId="3"/>
  </si>
  <si>
    <r>
      <rPr>
        <sz val="10"/>
        <rFont val="ＭＳ Ｐゴシック"/>
        <family val="3"/>
        <charset val="128"/>
      </rPr>
      <t>学級数</t>
    </r>
    <rPh sb="0" eb="2">
      <t>ガッキュウ</t>
    </rPh>
    <rPh sb="2" eb="3">
      <t>スウ</t>
    </rPh>
    <phoneticPr fontId="3"/>
  </si>
  <si>
    <r>
      <rPr>
        <sz val="10"/>
        <rFont val="ＭＳ Ｐゴシック"/>
        <family val="3"/>
        <charset val="128"/>
      </rPr>
      <t>在</t>
    </r>
    <rPh sb="0" eb="1">
      <t>ザイ</t>
    </rPh>
    <phoneticPr fontId="3"/>
  </si>
  <si>
    <r>
      <rPr>
        <sz val="10"/>
        <rFont val="ＭＳ Ｐゴシック"/>
        <family val="3"/>
        <charset val="128"/>
      </rPr>
      <t>園</t>
    </r>
    <phoneticPr fontId="3"/>
  </si>
  <si>
    <r>
      <rPr>
        <sz val="10"/>
        <rFont val="ＭＳ Ｐゴシック"/>
        <family val="3"/>
        <charset val="128"/>
      </rPr>
      <t>者</t>
    </r>
    <rPh sb="0" eb="1">
      <t>シャ</t>
    </rPh>
    <phoneticPr fontId="3"/>
  </si>
  <si>
    <r>
      <rPr>
        <sz val="10"/>
        <rFont val="ＭＳ Ｐゴシック"/>
        <family val="3"/>
        <charset val="128"/>
      </rPr>
      <t>数</t>
    </r>
    <rPh sb="0" eb="1">
      <t>スウ</t>
    </rPh>
    <phoneticPr fontId="3"/>
  </si>
  <si>
    <r>
      <rPr>
        <sz val="10"/>
        <rFont val="ＭＳ Ｐゴシック"/>
        <family val="3"/>
        <charset val="128"/>
      </rPr>
      <t>本務教員数</t>
    </r>
    <phoneticPr fontId="3"/>
  </si>
  <si>
    <r>
      <rPr>
        <sz val="10"/>
        <rFont val="ＭＳ Ｐゴシック"/>
        <family val="3"/>
        <charset val="128"/>
      </rPr>
      <t>本務職員数</t>
    </r>
    <phoneticPr fontId="3"/>
  </si>
  <si>
    <r>
      <rPr>
        <sz val="10"/>
        <rFont val="ＭＳ Ｐゴシック"/>
        <family val="3"/>
        <charset val="128"/>
      </rPr>
      <t>設置者</t>
    </r>
    <rPh sb="0" eb="3">
      <t>セッチシャ</t>
    </rPh>
    <phoneticPr fontId="3"/>
  </si>
  <si>
    <r>
      <rPr>
        <sz val="10"/>
        <rFont val="ＭＳ Ｐゴシック"/>
        <family val="3"/>
        <charset val="128"/>
      </rPr>
      <t>園　名</t>
    </r>
    <rPh sb="0" eb="1">
      <t>エン</t>
    </rPh>
    <rPh sb="2" eb="3">
      <t>メイ</t>
    </rPh>
    <phoneticPr fontId="3"/>
  </si>
  <si>
    <r>
      <rPr>
        <sz val="10"/>
        <rFont val="ＭＳ Ｐゴシック"/>
        <family val="3"/>
        <charset val="128"/>
      </rPr>
      <t>郵便番号</t>
    </r>
    <rPh sb="0" eb="4">
      <t>ユウビンバンゴウ</t>
    </rPh>
    <phoneticPr fontId="3"/>
  </si>
  <si>
    <r>
      <rPr>
        <sz val="10"/>
        <rFont val="ＭＳ Ｐゴシック"/>
        <family val="3"/>
        <charset val="128"/>
      </rPr>
      <t>所在地</t>
    </r>
    <rPh sb="0" eb="3">
      <t>ショザイチ</t>
    </rPh>
    <phoneticPr fontId="3"/>
  </si>
  <si>
    <r>
      <rPr>
        <sz val="10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3"/>
  </si>
  <si>
    <r>
      <t>3</t>
    </r>
    <r>
      <rPr>
        <sz val="10"/>
        <rFont val="ＭＳ Ｐゴシック"/>
        <family val="3"/>
        <charset val="128"/>
      </rPr>
      <t>　歳</t>
    </r>
    <rPh sb="2" eb="3">
      <t>トシ</t>
    </rPh>
    <phoneticPr fontId="3"/>
  </si>
  <si>
    <r>
      <t>4</t>
    </r>
    <r>
      <rPr>
        <sz val="10"/>
        <rFont val="ＭＳ Ｐゴシック"/>
        <family val="3"/>
        <charset val="128"/>
      </rPr>
      <t>　歳</t>
    </r>
    <rPh sb="2" eb="3">
      <t>サイ</t>
    </rPh>
    <phoneticPr fontId="3"/>
  </si>
  <si>
    <r>
      <t>5</t>
    </r>
    <r>
      <rPr>
        <sz val="10"/>
        <rFont val="ＭＳ Ｐゴシック"/>
        <family val="3"/>
        <charset val="128"/>
      </rPr>
      <t>　歳</t>
    </r>
    <rPh sb="2" eb="3">
      <t>トシ</t>
    </rPh>
    <phoneticPr fontId="3"/>
  </si>
  <si>
    <r>
      <rPr>
        <sz val="10"/>
        <rFont val="ＭＳ Ｐゴシック"/>
        <family val="3"/>
        <charset val="128"/>
      </rPr>
      <t>合　計</t>
    </r>
    <rPh sb="0" eb="1">
      <t>ゴウ</t>
    </rPh>
    <rPh sb="2" eb="3">
      <t>ケイ</t>
    </rPh>
    <phoneticPr fontId="3"/>
  </si>
  <si>
    <r>
      <rPr>
        <sz val="10"/>
        <rFont val="ＭＳ Ｐゴシック"/>
        <family val="3"/>
        <charset val="128"/>
      </rPr>
      <t>計</t>
    </r>
  </si>
  <si>
    <r>
      <rPr>
        <sz val="10"/>
        <rFont val="ＭＳ Ｐゴシック"/>
        <family val="3"/>
        <charset val="128"/>
      </rPr>
      <t>男</t>
    </r>
    <phoneticPr fontId="3"/>
  </si>
  <si>
    <r>
      <rPr>
        <sz val="10"/>
        <rFont val="ＭＳ Ｐゴシック"/>
        <family val="3"/>
        <charset val="128"/>
      </rPr>
      <t>女</t>
    </r>
  </si>
  <si>
    <r>
      <rPr>
        <sz val="10"/>
        <rFont val="ＭＳ Ｐゴシック"/>
        <family val="3"/>
        <charset val="128"/>
      </rPr>
      <t>男</t>
    </r>
  </si>
  <si>
    <r>
      <rPr>
        <sz val="10"/>
        <rFont val="ＭＳ Ｐゴシック"/>
        <family val="3"/>
        <charset val="128"/>
      </rPr>
      <t>国</t>
    </r>
    <rPh sb="0" eb="1">
      <t>クニ</t>
    </rPh>
    <phoneticPr fontId="3"/>
  </si>
  <si>
    <t>香川大学教育学部附属幼稚園</t>
    <rPh sb="0" eb="4">
      <t>カガワダイガク</t>
    </rPh>
    <rPh sb="4" eb="8">
      <t>キョウイクガクブ</t>
    </rPh>
    <rPh sb="10" eb="13">
      <t>ヨ</t>
    </rPh>
    <phoneticPr fontId="3"/>
  </si>
  <si>
    <t>762-0031</t>
    <phoneticPr fontId="3"/>
  </si>
  <si>
    <r>
      <rPr>
        <sz val="10"/>
        <rFont val="ＭＳ Ｐゴシック"/>
        <family val="3"/>
        <charset val="128"/>
      </rPr>
      <t>坂出市文京町</t>
    </r>
    <r>
      <rPr>
        <sz val="10"/>
        <rFont val="Arial"/>
        <family val="2"/>
      </rPr>
      <t xml:space="preserve">1-9-4 </t>
    </r>
    <rPh sb="0" eb="6">
      <t>７６２ー００３１</t>
    </rPh>
    <phoneticPr fontId="3"/>
  </si>
  <si>
    <t>0877-46-2694</t>
    <phoneticPr fontId="3"/>
  </si>
  <si>
    <t>（高松園舎）</t>
    <rPh sb="1" eb="3">
      <t>タカマツ</t>
    </rPh>
    <rPh sb="3" eb="5">
      <t>エンシャ</t>
    </rPh>
    <phoneticPr fontId="3"/>
  </si>
  <si>
    <t>760-0017</t>
    <phoneticPr fontId="3"/>
  </si>
  <si>
    <r>
      <rPr>
        <sz val="10"/>
        <rFont val="ＭＳ Ｐゴシック"/>
        <family val="3"/>
        <charset val="128"/>
      </rPr>
      <t>高松市番町</t>
    </r>
    <r>
      <rPr>
        <sz val="10"/>
        <rFont val="Arial"/>
        <family val="2"/>
      </rPr>
      <t xml:space="preserve">5-1-55 </t>
    </r>
    <rPh sb="0" eb="5">
      <t>７６０ー００１７</t>
    </rPh>
    <phoneticPr fontId="3"/>
  </si>
  <si>
    <t>087-861-2393</t>
    <phoneticPr fontId="3"/>
  </si>
  <si>
    <r>
      <rPr>
        <sz val="10"/>
        <rFont val="ＭＳ Ｐゴシック"/>
        <family val="3"/>
        <charset val="128"/>
      </rPr>
      <t>計</t>
    </r>
    <rPh sb="0" eb="1">
      <t>ケイ</t>
    </rPh>
    <phoneticPr fontId="3"/>
  </si>
  <si>
    <t>高松市</t>
  </si>
  <si>
    <t>前田幼稚園</t>
  </si>
  <si>
    <t>761-0322</t>
  </si>
  <si>
    <r>
      <rPr>
        <sz val="10"/>
        <rFont val="ＭＳ Ｐゴシック"/>
        <family val="3"/>
        <charset val="128"/>
      </rPr>
      <t>前田東町</t>
    </r>
    <r>
      <rPr>
        <sz val="10"/>
        <rFont val="Arial"/>
        <family val="2"/>
      </rPr>
      <t>788-1</t>
    </r>
  </si>
  <si>
    <t>087-847-6582</t>
  </si>
  <si>
    <t>川添幼稚園</t>
  </si>
  <si>
    <t>761-0312</t>
  </si>
  <si>
    <r>
      <rPr>
        <sz val="10"/>
        <rFont val="ＭＳ Ｐゴシック"/>
        <family val="3"/>
        <charset val="128"/>
      </rPr>
      <t>東山崎町</t>
    </r>
    <r>
      <rPr>
        <sz val="10"/>
        <rFont val="Arial"/>
        <family val="2"/>
      </rPr>
      <t>601</t>
    </r>
  </si>
  <si>
    <t>087-847-6934</t>
  </si>
  <si>
    <t>三渓幼稚園</t>
  </si>
  <si>
    <t>761-0450</t>
  </si>
  <si>
    <t>三谷町2316-2</t>
  </si>
  <si>
    <t>087-889-2514</t>
  </si>
  <si>
    <t>香西幼稚園</t>
  </si>
  <si>
    <t>761-8015</t>
  </si>
  <si>
    <t>香西西町59-1</t>
  </si>
  <si>
    <t>087-882-0161</t>
  </si>
  <si>
    <t>一宮幼稚園</t>
  </si>
  <si>
    <t>761-8084</t>
  </si>
  <si>
    <r>
      <rPr>
        <sz val="10"/>
        <rFont val="ＭＳ Ｐゴシック"/>
        <family val="3"/>
        <charset val="128"/>
      </rPr>
      <t>一宮町</t>
    </r>
    <r>
      <rPr>
        <sz val="10"/>
        <rFont val="Arial"/>
        <family val="2"/>
      </rPr>
      <t>1233-2</t>
    </r>
    <phoneticPr fontId="3"/>
  </si>
  <si>
    <t>087-886-3088</t>
  </si>
  <si>
    <t>多肥幼稚園</t>
  </si>
  <si>
    <t>761-8076</t>
  </si>
  <si>
    <r>
      <rPr>
        <sz val="10"/>
        <rFont val="ＭＳ Ｐゴシック"/>
        <family val="3"/>
        <charset val="128"/>
      </rPr>
      <t>多肥上町</t>
    </r>
    <r>
      <rPr>
        <sz val="10"/>
        <rFont val="Arial"/>
        <family val="2"/>
      </rPr>
      <t>990-2</t>
    </r>
    <phoneticPr fontId="3"/>
  </si>
  <si>
    <t>087-889-2513</t>
  </si>
  <si>
    <t>川岡幼稚園</t>
  </si>
  <si>
    <t>761-8046</t>
  </si>
  <si>
    <r>
      <rPr>
        <sz val="10"/>
        <rFont val="ＭＳ Ｐゴシック"/>
        <family val="3"/>
        <charset val="128"/>
      </rPr>
      <t>川部町</t>
    </r>
    <r>
      <rPr>
        <sz val="10"/>
        <rFont val="Arial"/>
        <family val="2"/>
      </rPr>
      <t>524-3</t>
    </r>
  </si>
  <si>
    <t>087-885-0550</t>
  </si>
  <si>
    <t>円座幼稚園</t>
  </si>
  <si>
    <t>761-8044</t>
  </si>
  <si>
    <t>円座町125-2</t>
  </si>
  <si>
    <t>087-885-0846</t>
  </si>
  <si>
    <t>檀紙幼稚園</t>
  </si>
  <si>
    <t>761-8042</t>
  </si>
  <si>
    <t>御厩町776-1</t>
  </si>
  <si>
    <t>087-885-2595</t>
  </si>
  <si>
    <t>弦打幼稚園</t>
  </si>
  <si>
    <t>761-8032</t>
  </si>
  <si>
    <t>鶴市町360</t>
  </si>
  <si>
    <t>087-881-3563</t>
  </si>
  <si>
    <t>鬼無幼稚園</t>
  </si>
  <si>
    <t>761-8023</t>
  </si>
  <si>
    <t>鬼無町佐藤128-1</t>
  </si>
  <si>
    <t>087-881-4913</t>
  </si>
  <si>
    <t>木太幼稚園</t>
  </si>
  <si>
    <t>760-0080</t>
  </si>
  <si>
    <t>木太町3901-1</t>
  </si>
  <si>
    <t>087-833-8144</t>
  </si>
  <si>
    <t>木太北部幼稚園</t>
  </si>
  <si>
    <t>760-0080</t>
    <phoneticPr fontId="3"/>
  </si>
  <si>
    <t>木太町2604-5</t>
  </si>
  <si>
    <t>087-862-1031</t>
  </si>
  <si>
    <t>栗山幼稚園</t>
  </si>
  <si>
    <t>761-0121</t>
  </si>
  <si>
    <t>牟礼町牟礼3028</t>
  </si>
  <si>
    <t>087-845-1646</t>
  </si>
  <si>
    <t>田井幼稚園</t>
  </si>
  <si>
    <t>牟礼町牟礼1243-2</t>
  </si>
  <si>
    <t>(休園)</t>
  </si>
  <si>
    <t>大町幼稚園</t>
  </si>
  <si>
    <t>761-0121</t>
    <phoneticPr fontId="3"/>
  </si>
  <si>
    <r>
      <rPr>
        <sz val="10"/>
        <rFont val="ＭＳ Ｐゴシック"/>
        <family val="3"/>
        <charset val="128"/>
      </rPr>
      <t>牟礼町牟礼</t>
    </r>
    <r>
      <rPr>
        <sz val="10"/>
        <rFont val="Arial"/>
        <family val="2"/>
      </rPr>
      <t>100-1</t>
    </r>
    <rPh sb="3" eb="5">
      <t>ムレ</t>
    </rPh>
    <phoneticPr fontId="3"/>
  </si>
  <si>
    <t>087-845-5411</t>
    <phoneticPr fontId="3"/>
  </si>
  <si>
    <t>大野幼稚園</t>
  </si>
  <si>
    <t>761-1701</t>
  </si>
  <si>
    <t>香川町大野1331-1</t>
  </si>
  <si>
    <t>087-886-5010</t>
  </si>
  <si>
    <r>
      <rPr>
        <sz val="10"/>
        <rFont val="ＭＳ Ｐゴシック"/>
        <family val="3"/>
        <charset val="128"/>
      </rPr>
      <t>国分寺北部幼稚園</t>
    </r>
    <phoneticPr fontId="3"/>
  </si>
  <si>
    <t>769-0101</t>
  </si>
  <si>
    <t>国分寺町新居1870-2</t>
  </si>
  <si>
    <t>087-874-1155</t>
  </si>
  <si>
    <t>（休園1）</t>
  </si>
  <si>
    <t>国分寺南部幼稚園</t>
  </si>
  <si>
    <t>769-0103</t>
  </si>
  <si>
    <t>国分寺町福家甲3123-1</t>
  </si>
  <si>
    <t>087-874-1159</t>
  </si>
  <si>
    <t>計</t>
  </si>
  <si>
    <r>
      <rPr>
        <sz val="10"/>
        <rFont val="ＭＳ Ｐゴシック"/>
        <family val="3"/>
        <charset val="128"/>
      </rPr>
      <t>丸亀市</t>
    </r>
    <rPh sb="0" eb="3">
      <t>マルガメシ</t>
    </rPh>
    <phoneticPr fontId="3"/>
  </si>
  <si>
    <r>
      <rPr>
        <sz val="10"/>
        <rFont val="ＭＳ Ｐゴシック"/>
        <family val="3"/>
        <charset val="128"/>
      </rPr>
      <t>城東幼稚園</t>
    </r>
    <rPh sb="2" eb="5">
      <t>ヨ</t>
    </rPh>
    <phoneticPr fontId="3"/>
  </si>
  <si>
    <t>763-0081</t>
    <phoneticPr fontId="3"/>
  </si>
  <si>
    <r>
      <rPr>
        <sz val="10"/>
        <rFont val="ＭＳ Ｐゴシック"/>
        <family val="3"/>
        <charset val="128"/>
      </rPr>
      <t>土器町西</t>
    </r>
    <r>
      <rPr>
        <sz val="10"/>
        <rFont val="Arial"/>
        <family val="2"/>
      </rPr>
      <t>4-668</t>
    </r>
    <rPh sb="0" eb="4">
      <t>７６３ー００８１</t>
    </rPh>
    <phoneticPr fontId="3"/>
  </si>
  <si>
    <t>0877-22-3582</t>
  </si>
  <si>
    <r>
      <rPr>
        <sz val="10"/>
        <rFont val="ＭＳ Ｐゴシック"/>
        <family val="3"/>
        <charset val="128"/>
      </rPr>
      <t>城坤幼稚園</t>
    </r>
    <rPh sb="2" eb="5">
      <t>ヨ</t>
    </rPh>
    <phoneticPr fontId="3"/>
  </si>
  <si>
    <t>763-0051</t>
    <phoneticPr fontId="3"/>
  </si>
  <si>
    <r>
      <rPr>
        <sz val="10"/>
        <rFont val="ＭＳ Ｐゴシック"/>
        <family val="3"/>
        <charset val="128"/>
      </rPr>
      <t>今津町</t>
    </r>
    <r>
      <rPr>
        <sz val="10"/>
        <rFont val="Arial"/>
        <family val="2"/>
      </rPr>
      <t>278</t>
    </r>
    <rPh sb="0" eb="3">
      <t>７６３ー００５１</t>
    </rPh>
    <phoneticPr fontId="3"/>
  </si>
  <si>
    <t>0877-22-3901</t>
  </si>
  <si>
    <r>
      <rPr>
        <sz val="10"/>
        <rFont val="ＭＳ Ｐゴシック"/>
        <family val="3"/>
        <charset val="128"/>
      </rPr>
      <t>城辰幼稚園</t>
    </r>
    <rPh sb="2" eb="5">
      <t>ヨ</t>
    </rPh>
    <phoneticPr fontId="3"/>
  </si>
  <si>
    <t>763-0092</t>
    <phoneticPr fontId="3"/>
  </si>
  <si>
    <r>
      <rPr>
        <sz val="10"/>
        <rFont val="ＭＳ Ｐゴシック"/>
        <family val="3"/>
        <charset val="128"/>
      </rPr>
      <t>川西町南</t>
    </r>
    <r>
      <rPr>
        <sz val="10"/>
        <rFont val="Arial"/>
        <family val="2"/>
      </rPr>
      <t>161</t>
    </r>
    <rPh sb="0" eb="4">
      <t>７６３ー００９２</t>
    </rPh>
    <phoneticPr fontId="3"/>
  </si>
  <si>
    <t>0877-28-7302</t>
  </si>
  <si>
    <r>
      <rPr>
        <sz val="10"/>
        <rFont val="ＭＳ Ｐゴシック"/>
        <family val="3"/>
        <charset val="128"/>
      </rPr>
      <t>本島幼稚園</t>
    </r>
    <rPh sb="2" eb="5">
      <t>ヨ</t>
    </rPh>
    <phoneticPr fontId="3"/>
  </si>
  <si>
    <t>763-0223</t>
    <phoneticPr fontId="3"/>
  </si>
  <si>
    <r>
      <rPr>
        <sz val="10"/>
        <rFont val="ＭＳ Ｐゴシック"/>
        <family val="3"/>
        <charset val="128"/>
      </rPr>
      <t>本島町泊</t>
    </r>
    <r>
      <rPr>
        <sz val="10"/>
        <rFont val="Arial"/>
        <family val="2"/>
      </rPr>
      <t>34</t>
    </r>
    <rPh sb="0" eb="4">
      <t>７６３ー０２２３</t>
    </rPh>
    <phoneticPr fontId="3"/>
  </si>
  <si>
    <t>0877-27-3416</t>
  </si>
  <si>
    <t>坂出市</t>
  </si>
  <si>
    <t>林田幼稚園</t>
  </si>
  <si>
    <t>762-0012</t>
  </si>
  <si>
    <t>林田町2191</t>
  </si>
  <si>
    <t>0877-47-0290</t>
  </si>
  <si>
    <t>坂出中央幼稚園</t>
  </si>
  <si>
    <t>762-0007</t>
  </si>
  <si>
    <t>室町1-1-32</t>
  </si>
  <si>
    <t>0877-46-3989</t>
  </si>
  <si>
    <t>善通寺市</t>
  </si>
  <si>
    <t>中央幼稚園</t>
  </si>
  <si>
    <t>765-0013</t>
  </si>
  <si>
    <t>文京町4-5-3</t>
  </si>
  <si>
    <t>0877-62-0708</t>
  </si>
  <si>
    <t>東部幼稚園</t>
  </si>
  <si>
    <t>765-0022</t>
  </si>
  <si>
    <t>稲木町380-3</t>
  </si>
  <si>
    <t>0877-62-4240</t>
  </si>
  <si>
    <t>西部幼稚園</t>
  </si>
  <si>
    <t>765-0004</t>
  </si>
  <si>
    <t>善通寺町1146</t>
  </si>
  <si>
    <t>0877-63-0155</t>
  </si>
  <si>
    <t>南部幼稚園</t>
  </si>
  <si>
    <t>765-0053</t>
  </si>
  <si>
    <t>生野町2880-1</t>
  </si>
  <si>
    <t>0877-63-0156</t>
  </si>
  <si>
    <t>竜川幼稚園</t>
  </si>
  <si>
    <t>765-0032</t>
  </si>
  <si>
    <t>原田町290</t>
  </si>
  <si>
    <t>0877-62-0948</t>
  </si>
  <si>
    <t>与北幼稚園</t>
  </si>
  <si>
    <t>765-0040</t>
  </si>
  <si>
    <t>与北町1240-1</t>
  </si>
  <si>
    <t>0877-63-0157</t>
  </si>
  <si>
    <t>筆岡幼稚園</t>
  </si>
  <si>
    <t>765-0073</t>
  </si>
  <si>
    <t>中村町1581-1</t>
  </si>
  <si>
    <t>0877-63-0158</t>
  </si>
  <si>
    <t>吉原幼稚園</t>
  </si>
  <si>
    <t>765-0061</t>
  </si>
  <si>
    <t>吉原町1617</t>
  </si>
  <si>
    <t>0877-63-0159</t>
  </si>
  <si>
    <t>観音寺市</t>
  </si>
  <si>
    <t>観音寺中央幼稚園</t>
  </si>
  <si>
    <t>768-0040</t>
  </si>
  <si>
    <r>
      <rPr>
        <sz val="10"/>
        <rFont val="ＭＳ Ｐゴシック"/>
        <family val="3"/>
        <charset val="128"/>
      </rPr>
      <t>柞田町丙</t>
    </r>
    <r>
      <rPr>
        <sz val="10"/>
        <rFont val="Arial"/>
        <family val="2"/>
      </rPr>
      <t>1566</t>
    </r>
  </si>
  <si>
    <t>0875-24-2601</t>
  </si>
  <si>
    <t>さぬき市</t>
  </si>
  <si>
    <t>さぬき南幼稚園</t>
  </si>
  <si>
    <t>761-0902</t>
  </si>
  <si>
    <t>大川町富田中2939-1</t>
  </si>
  <si>
    <t>0879-43-2026</t>
  </si>
  <si>
    <t>志度幼稚園</t>
  </si>
  <si>
    <t>769-2101</t>
  </si>
  <si>
    <t>志度3726-1</t>
  </si>
  <si>
    <t>087-894-1750</t>
  </si>
  <si>
    <t>寒川幼稚園</t>
  </si>
  <si>
    <t>769-2322</t>
  </si>
  <si>
    <t>寒川町石田西384-1</t>
  </si>
  <si>
    <t>0879-43-5686</t>
  </si>
  <si>
    <t>造田幼稚園</t>
  </si>
  <si>
    <t>769-2312</t>
  </si>
  <si>
    <t>造田是弘800-1</t>
  </si>
  <si>
    <t>0879-52-4346</t>
  </si>
  <si>
    <t>長尾幼稚園</t>
  </si>
  <si>
    <t>769-2302</t>
  </si>
  <si>
    <t>長尾西914-1</t>
  </si>
  <si>
    <t>0879-52-4008</t>
  </si>
  <si>
    <t>三豊市</t>
  </si>
  <si>
    <t>上高瀬幼稚園</t>
  </si>
  <si>
    <t>767-0001</t>
  </si>
  <si>
    <t>高瀬町上高瀬785-1</t>
  </si>
  <si>
    <t>0875-72-4925</t>
  </si>
  <si>
    <t>勝間幼稚園</t>
  </si>
  <si>
    <t>767-0011</t>
  </si>
  <si>
    <t>高瀬町下勝間348-1</t>
  </si>
  <si>
    <t>0875-72-2507</t>
  </si>
  <si>
    <t>比地二幼稚園</t>
  </si>
  <si>
    <t>767-0004</t>
  </si>
  <si>
    <t>高瀬町比地65</t>
  </si>
  <si>
    <t>0875-72-4926</t>
  </si>
  <si>
    <t>二ノ宮幼稚園</t>
    <phoneticPr fontId="3"/>
  </si>
  <si>
    <t>767-0021</t>
  </si>
  <si>
    <t>高瀬町佐股甲1508-1</t>
  </si>
  <si>
    <t>0875-74-6333</t>
  </si>
  <si>
    <t>麻幼稚園</t>
  </si>
  <si>
    <t>767-0014</t>
  </si>
  <si>
    <t>高瀬町上麻3865</t>
  </si>
  <si>
    <t>0875-74-6016</t>
  </si>
  <si>
    <t>山本幼稚園</t>
  </si>
  <si>
    <t>768-0102</t>
  </si>
  <si>
    <t>山本町大野423</t>
  </si>
  <si>
    <t>0875-63-3555</t>
  </si>
  <si>
    <t>大見幼稚園</t>
  </si>
  <si>
    <t>767-0031</t>
  </si>
  <si>
    <t>三野町大見甲3478-1</t>
  </si>
  <si>
    <t>0875-72-2508</t>
  </si>
  <si>
    <t>下高瀬幼稚園</t>
  </si>
  <si>
    <t>767-0032</t>
  </si>
  <si>
    <t>三野町下高瀬764</t>
  </si>
  <si>
    <t>0875-72-2509</t>
  </si>
  <si>
    <t>吉津幼稚園</t>
  </si>
  <si>
    <t>767-0033</t>
  </si>
  <si>
    <t>三野町吉津乙1485-1</t>
  </si>
  <si>
    <t>0875-72-2506</t>
  </si>
  <si>
    <t>豊中幼稚園</t>
  </si>
  <si>
    <t>769-1504</t>
  </si>
  <si>
    <t>豊中町上高野4025-1</t>
  </si>
  <si>
    <t>0875-56-6913</t>
  </si>
  <si>
    <t>松崎幼稚園</t>
  </si>
  <si>
    <t>769-1102</t>
  </si>
  <si>
    <t>詫間町松崎424-1</t>
  </si>
  <si>
    <t>0875-83-3205</t>
  </si>
  <si>
    <t>詫間幼稚園</t>
  </si>
  <si>
    <t>769-1101</t>
  </si>
  <si>
    <t>詫間町詫間3500-5</t>
  </si>
  <si>
    <t>0875-83-2569</t>
  </si>
  <si>
    <t>曽保幼稚園</t>
  </si>
  <si>
    <t>769-1408</t>
  </si>
  <si>
    <t>仁尾町仁尾甲1090-1</t>
  </si>
  <si>
    <t>0875-82-3517</t>
  </si>
  <si>
    <t>小豆島町</t>
  </si>
  <si>
    <t>安田幼稚園</t>
  </si>
  <si>
    <t>761-4411</t>
  </si>
  <si>
    <r>
      <rPr>
        <sz val="10"/>
        <rFont val="ＭＳ Ｐゴシック"/>
        <family val="3"/>
        <charset val="128"/>
      </rPr>
      <t>安田甲</t>
    </r>
    <r>
      <rPr>
        <sz val="10"/>
        <rFont val="Arial"/>
        <family val="2"/>
      </rPr>
      <t>491-2</t>
    </r>
    <rPh sb="0" eb="2">
      <t>７６１ー４４１１</t>
    </rPh>
    <rPh sb="2" eb="3">
      <t>コウ</t>
    </rPh>
    <phoneticPr fontId="3"/>
  </si>
  <si>
    <t>0879-82-2018</t>
    <phoneticPr fontId="3"/>
  </si>
  <si>
    <t>苗羽幼稚園</t>
  </si>
  <si>
    <t>761-4421</t>
  </si>
  <si>
    <r>
      <rPr>
        <sz val="10"/>
        <rFont val="ＭＳ Ｐゴシック"/>
        <family val="3"/>
        <charset val="128"/>
      </rPr>
      <t>苗羽甲</t>
    </r>
    <r>
      <rPr>
        <sz val="10"/>
        <rFont val="Arial"/>
        <family val="2"/>
      </rPr>
      <t>2277</t>
    </r>
    <rPh sb="0" eb="2">
      <t>７６１ー４４２１</t>
    </rPh>
    <rPh sb="2" eb="3">
      <t>コウ</t>
    </rPh>
    <phoneticPr fontId="3"/>
  </si>
  <si>
    <t>0879-82-2019</t>
    <phoneticPr fontId="3"/>
  </si>
  <si>
    <t>旭幼稚園</t>
  </si>
  <si>
    <t>761-4405</t>
  </si>
  <si>
    <r>
      <rPr>
        <sz val="10"/>
        <rFont val="ＭＳ Ｐゴシック"/>
        <family val="3"/>
        <charset val="128"/>
      </rPr>
      <t>橘甲</t>
    </r>
    <r>
      <rPr>
        <sz val="10"/>
        <rFont val="Arial"/>
        <family val="2"/>
      </rPr>
      <t>450-1</t>
    </r>
    <rPh sb="0" eb="1">
      <t>タチバナ</t>
    </rPh>
    <rPh sb="1" eb="2">
      <t>コウ</t>
    </rPh>
    <phoneticPr fontId="3"/>
  </si>
  <si>
    <t>（休園）</t>
    <rPh sb="1" eb="3">
      <t>キュウエン</t>
    </rPh>
    <phoneticPr fontId="3"/>
  </si>
  <si>
    <t>福田幼稚園</t>
  </si>
  <si>
    <t>761-4402</t>
  </si>
  <si>
    <r>
      <rPr>
        <sz val="10"/>
        <rFont val="ＭＳ Ｐゴシック"/>
        <family val="3"/>
        <charset val="128"/>
      </rPr>
      <t>福田甲</t>
    </r>
    <r>
      <rPr>
        <sz val="10"/>
        <rFont val="Arial"/>
        <family val="2"/>
      </rPr>
      <t>389</t>
    </r>
    <rPh sb="0" eb="2">
      <t>７６１ー４４０２</t>
    </rPh>
    <rPh sb="2" eb="3">
      <t>コウ</t>
    </rPh>
    <phoneticPr fontId="3"/>
  </si>
  <si>
    <t>0879-84-2024</t>
    <phoneticPr fontId="3"/>
  </si>
  <si>
    <t>池田幼稚園</t>
  </si>
  <si>
    <t>761-4302</t>
  </si>
  <si>
    <r>
      <rPr>
        <sz val="10"/>
        <rFont val="ＭＳ Ｐゴシック"/>
        <family val="3"/>
        <charset val="128"/>
      </rPr>
      <t>蒲生甲</t>
    </r>
    <r>
      <rPr>
        <sz val="10"/>
        <rFont val="Arial"/>
        <family val="2"/>
      </rPr>
      <t>1805-1</t>
    </r>
    <rPh sb="0" eb="2">
      <t>ガモウ</t>
    </rPh>
    <rPh sb="2" eb="3">
      <t>コウ</t>
    </rPh>
    <phoneticPr fontId="3"/>
  </si>
  <si>
    <t>0879-75-1433</t>
    <phoneticPr fontId="3"/>
  </si>
  <si>
    <t>（休園１）</t>
    <rPh sb="1" eb="3">
      <t>キュウエン</t>
    </rPh>
    <phoneticPr fontId="3"/>
  </si>
  <si>
    <t>星城幼稚園</t>
  </si>
  <si>
    <t>761-4432</t>
  </si>
  <si>
    <r>
      <rPr>
        <sz val="10"/>
        <rFont val="ＭＳ Ｐゴシック"/>
        <family val="3"/>
        <charset val="128"/>
      </rPr>
      <t>草壁本町</t>
    </r>
    <r>
      <rPr>
        <sz val="10"/>
        <rFont val="Arial"/>
        <family val="2"/>
      </rPr>
      <t>419-1</t>
    </r>
    <rPh sb="0" eb="4">
      <t>７６１ー４４３２</t>
    </rPh>
    <phoneticPr fontId="3"/>
  </si>
  <si>
    <t>0879-82-2017</t>
    <phoneticPr fontId="3"/>
  </si>
  <si>
    <t>三木町</t>
  </si>
  <si>
    <t>ししの子幼稚園</t>
  </si>
  <si>
    <t>761-0701</t>
  </si>
  <si>
    <t>池戸1388-34</t>
  </si>
  <si>
    <t>087-864-4405</t>
  </si>
  <si>
    <t>田中幼稚園</t>
  </si>
  <si>
    <t>761-0611</t>
  </si>
  <si>
    <t>田中3894-1</t>
  </si>
  <si>
    <t>087-898-3220</t>
  </si>
  <si>
    <t>白山幼稚園</t>
  </si>
  <si>
    <t>761-0823</t>
  </si>
  <si>
    <t>井戸2206-1</t>
  </si>
  <si>
    <t>087-898-6666</t>
  </si>
  <si>
    <t>氷上幼稚園</t>
  </si>
  <si>
    <t>761-0612</t>
  </si>
  <si>
    <t>氷上2863</t>
  </si>
  <si>
    <t>087-898-0711</t>
  </si>
  <si>
    <t>宇多津町</t>
  </si>
  <si>
    <t>宇多津幼稚園</t>
  </si>
  <si>
    <t>769-0210</t>
  </si>
  <si>
    <t>0877-49-0198</t>
  </si>
  <si>
    <t>多度津町</t>
  </si>
  <si>
    <t>多度津幼稚園</t>
  </si>
  <si>
    <t>764-0011</t>
  </si>
  <si>
    <t>栄町3-1-34-1</t>
  </si>
  <si>
    <t>0877-32-2367</t>
  </si>
  <si>
    <t>豊原幼稚園</t>
  </si>
  <si>
    <t>764-0028</t>
  </si>
  <si>
    <r>
      <rPr>
        <sz val="10"/>
        <rFont val="ＭＳ Ｐゴシック"/>
        <family val="3"/>
        <charset val="128"/>
      </rPr>
      <t>葛原</t>
    </r>
    <r>
      <rPr>
        <sz val="10"/>
        <rFont val="Arial"/>
        <family val="2"/>
      </rPr>
      <t>835-1</t>
    </r>
    <phoneticPr fontId="3"/>
  </si>
  <si>
    <t>0877-32-5061</t>
  </si>
  <si>
    <t>四箇幼稚園</t>
  </si>
  <si>
    <t>764-0032</t>
  </si>
  <si>
    <r>
      <rPr>
        <sz val="10"/>
        <rFont val="ＭＳ Ｐゴシック"/>
        <family val="3"/>
        <charset val="128"/>
      </rPr>
      <t>三井</t>
    </r>
    <r>
      <rPr>
        <sz val="10"/>
        <rFont val="Arial"/>
        <family val="2"/>
      </rPr>
      <t>440</t>
    </r>
    <phoneticPr fontId="3"/>
  </si>
  <si>
    <t>0877-32-5062</t>
  </si>
  <si>
    <t>まんのう町</t>
  </si>
  <si>
    <t>高篠こども園</t>
  </si>
  <si>
    <t>766-0013</t>
  </si>
  <si>
    <t>東高篠413-1</t>
  </si>
  <si>
    <t>0877-73-3841</t>
  </si>
  <si>
    <t>四条こども園</t>
  </si>
  <si>
    <t>766-0021</t>
  </si>
  <si>
    <r>
      <rPr>
        <sz val="10"/>
        <rFont val="ＭＳ Ｐゴシック"/>
        <family val="3"/>
        <charset val="128"/>
      </rPr>
      <t>四條</t>
    </r>
    <r>
      <rPr>
        <sz val="10"/>
        <rFont val="Arial"/>
        <family val="2"/>
      </rPr>
      <t>689</t>
    </r>
    <phoneticPr fontId="3"/>
  </si>
  <si>
    <t>0877-75-0957</t>
  </si>
  <si>
    <r>
      <rPr>
        <sz val="10"/>
        <rFont val="ＭＳ Ｐゴシック"/>
        <family val="3"/>
        <charset val="128"/>
      </rPr>
      <t>私立</t>
    </r>
    <rPh sb="0" eb="2">
      <t>シリツ</t>
    </rPh>
    <phoneticPr fontId="3"/>
  </si>
  <si>
    <r>
      <rPr>
        <sz val="10"/>
        <rFont val="ＭＳ Ｐゴシック"/>
        <family val="3"/>
        <charset val="128"/>
      </rPr>
      <t>高松中央高校幼稚園</t>
    </r>
    <rPh sb="0" eb="2">
      <t>タカマツ</t>
    </rPh>
    <rPh sb="2" eb="4">
      <t>チュウオウ</t>
    </rPh>
    <rPh sb="4" eb="6">
      <t>コウコウ</t>
    </rPh>
    <rPh sb="6" eb="9">
      <t>ヨ</t>
    </rPh>
    <phoneticPr fontId="3"/>
  </si>
  <si>
    <t>760-0068</t>
    <phoneticPr fontId="3"/>
  </si>
  <si>
    <r>
      <rPr>
        <sz val="10"/>
        <rFont val="ＭＳ Ｐゴシック"/>
        <family val="3"/>
        <charset val="128"/>
      </rPr>
      <t>高松市松島町</t>
    </r>
    <r>
      <rPr>
        <sz val="10"/>
        <rFont val="Arial"/>
        <family val="2"/>
      </rPr>
      <t>1-14-8</t>
    </r>
    <rPh sb="0" eb="6">
      <t>７６０ー００６８</t>
    </rPh>
    <phoneticPr fontId="3"/>
  </si>
  <si>
    <t>087-831-0338</t>
    <phoneticPr fontId="3"/>
  </si>
  <si>
    <r>
      <rPr>
        <sz val="10"/>
        <rFont val="ＭＳ Ｐゴシック"/>
        <family val="3"/>
        <charset val="128"/>
      </rPr>
      <t>ときわ幼稚園</t>
    </r>
    <rPh sb="3" eb="6">
      <t>ヨ</t>
    </rPh>
    <phoneticPr fontId="3"/>
  </si>
  <si>
    <t>761-8033</t>
    <phoneticPr fontId="3"/>
  </si>
  <si>
    <r>
      <rPr>
        <sz val="10"/>
        <rFont val="ＭＳ Ｐゴシック"/>
        <family val="3"/>
        <charset val="128"/>
      </rPr>
      <t>高松市飯田町</t>
    </r>
    <r>
      <rPr>
        <sz val="10"/>
        <rFont val="Arial"/>
        <family val="2"/>
      </rPr>
      <t>138</t>
    </r>
    <rPh sb="0" eb="3">
      <t>タ</t>
    </rPh>
    <rPh sb="3" eb="6">
      <t>７６１ー８０３３</t>
    </rPh>
    <phoneticPr fontId="3"/>
  </si>
  <si>
    <t>087-881-2796</t>
    <phoneticPr fontId="3"/>
  </si>
  <si>
    <r>
      <rPr>
        <sz val="10"/>
        <rFont val="ＭＳ Ｐゴシック"/>
        <family val="3"/>
        <charset val="128"/>
      </rPr>
      <t>マリア幼稚園</t>
    </r>
    <rPh sb="3" eb="6">
      <t>ヨ</t>
    </rPh>
    <phoneticPr fontId="3"/>
  </si>
  <si>
    <t>761-8075</t>
    <phoneticPr fontId="3"/>
  </si>
  <si>
    <r>
      <rPr>
        <sz val="10"/>
        <rFont val="ＭＳ Ｐゴシック"/>
        <family val="3"/>
        <charset val="128"/>
      </rPr>
      <t>高松市多肥下町</t>
    </r>
    <r>
      <rPr>
        <sz val="10"/>
        <rFont val="Arial"/>
        <family val="2"/>
      </rPr>
      <t>14-3</t>
    </r>
    <rPh sb="0" eb="3">
      <t>タ</t>
    </rPh>
    <rPh sb="3" eb="7">
      <t>７６１ー８０７５</t>
    </rPh>
    <phoneticPr fontId="3"/>
  </si>
  <si>
    <t>087-867-7303</t>
    <phoneticPr fontId="3"/>
  </si>
  <si>
    <r>
      <rPr>
        <sz val="10"/>
        <rFont val="ＭＳ Ｐゴシック"/>
        <family val="3"/>
        <charset val="128"/>
      </rPr>
      <t>亀阜幼稚園</t>
    </r>
    <rPh sb="0" eb="1">
      <t>カメ</t>
    </rPh>
    <rPh sb="1" eb="2">
      <t>ギフ</t>
    </rPh>
    <rPh sb="2" eb="5">
      <t>ヨ</t>
    </rPh>
    <phoneticPr fontId="3"/>
  </si>
  <si>
    <t>760-0005</t>
    <phoneticPr fontId="3"/>
  </si>
  <si>
    <r>
      <rPr>
        <sz val="10"/>
        <rFont val="ＭＳ Ｐゴシック"/>
        <family val="3"/>
        <charset val="128"/>
      </rPr>
      <t>高松市宮脇町</t>
    </r>
    <r>
      <rPr>
        <sz val="10"/>
        <rFont val="Arial"/>
        <family val="2"/>
      </rPr>
      <t>1-2-23</t>
    </r>
    <rPh sb="0" eb="3">
      <t>タ</t>
    </rPh>
    <rPh sb="3" eb="6">
      <t>７６０ー０００５</t>
    </rPh>
    <phoneticPr fontId="3"/>
  </si>
  <si>
    <t>087-831-2557</t>
    <phoneticPr fontId="3"/>
  </si>
  <si>
    <r>
      <rPr>
        <sz val="10"/>
        <rFont val="ＭＳ Ｐゴシック"/>
        <family val="3"/>
        <charset val="128"/>
      </rPr>
      <t>高松幼稚園</t>
    </r>
    <rPh sb="0" eb="2">
      <t>タカマツ</t>
    </rPh>
    <rPh sb="2" eb="5">
      <t>ヨ</t>
    </rPh>
    <phoneticPr fontId="3"/>
  </si>
  <si>
    <t>760-0006</t>
    <phoneticPr fontId="3"/>
  </si>
  <si>
    <r>
      <rPr>
        <sz val="10"/>
        <rFont val="ＭＳ Ｐゴシック"/>
        <family val="3"/>
        <charset val="128"/>
      </rPr>
      <t>高松市亀岡町</t>
    </r>
    <r>
      <rPr>
        <sz val="10"/>
        <rFont val="Arial"/>
        <family val="2"/>
      </rPr>
      <t>1-6</t>
    </r>
    <rPh sb="0" eb="3">
      <t>タ</t>
    </rPh>
    <rPh sb="3" eb="6">
      <t>７６０ー０００６</t>
    </rPh>
    <phoneticPr fontId="3"/>
  </si>
  <si>
    <t>087-861-3666</t>
    <phoneticPr fontId="3"/>
  </si>
  <si>
    <r>
      <rPr>
        <sz val="10"/>
        <rFont val="ＭＳ Ｐゴシック"/>
        <family val="3"/>
        <charset val="128"/>
      </rPr>
      <t>栗林幼稚園</t>
    </r>
    <rPh sb="0" eb="2">
      <t>リツリン</t>
    </rPh>
    <rPh sb="2" eb="5">
      <t>ヨ</t>
    </rPh>
    <phoneticPr fontId="3"/>
  </si>
  <si>
    <t>760-0073</t>
    <phoneticPr fontId="3"/>
  </si>
  <si>
    <r>
      <rPr>
        <sz val="10"/>
        <rFont val="ＭＳ Ｐゴシック"/>
        <family val="3"/>
        <charset val="128"/>
      </rPr>
      <t>高松市栗林町</t>
    </r>
    <r>
      <rPr>
        <sz val="10"/>
        <rFont val="Arial"/>
        <family val="2"/>
      </rPr>
      <t>2-19-4</t>
    </r>
    <rPh sb="0" eb="3">
      <t>タ</t>
    </rPh>
    <rPh sb="3" eb="6">
      <t>７６０ー００７３</t>
    </rPh>
    <phoneticPr fontId="3"/>
  </si>
  <si>
    <t>087-834-0263</t>
    <phoneticPr fontId="3"/>
  </si>
  <si>
    <r>
      <rPr>
        <sz val="10"/>
        <rFont val="ＭＳ Ｐゴシック"/>
        <family val="3"/>
        <charset val="128"/>
      </rPr>
      <t>屋島教会幼稚園</t>
    </r>
    <rPh sb="0" eb="2">
      <t>ヤシマ</t>
    </rPh>
    <rPh sb="2" eb="4">
      <t>キョウカイ</t>
    </rPh>
    <rPh sb="4" eb="7">
      <t>ヨ</t>
    </rPh>
    <phoneticPr fontId="3"/>
  </si>
  <si>
    <t>761-0113</t>
    <phoneticPr fontId="3"/>
  </si>
  <si>
    <r>
      <rPr>
        <sz val="10"/>
        <rFont val="ＭＳ Ｐゴシック"/>
        <family val="3"/>
        <charset val="128"/>
      </rPr>
      <t>高松市屋島西町</t>
    </r>
    <r>
      <rPr>
        <sz val="10"/>
        <rFont val="Arial"/>
        <family val="2"/>
      </rPr>
      <t>1392-7</t>
    </r>
    <rPh sb="0" eb="3">
      <t>タ</t>
    </rPh>
    <rPh sb="3" eb="7">
      <t>７６１ー０１１３</t>
    </rPh>
    <phoneticPr fontId="3"/>
  </si>
  <si>
    <t>087-841-1925</t>
    <phoneticPr fontId="3"/>
  </si>
  <si>
    <r>
      <rPr>
        <sz val="10"/>
        <rFont val="ＭＳ Ｐゴシック"/>
        <family val="3"/>
        <charset val="128"/>
      </rPr>
      <t>高松聖母幼稚園</t>
    </r>
    <rPh sb="0" eb="2">
      <t>タカマツ</t>
    </rPh>
    <rPh sb="2" eb="4">
      <t>セイボ</t>
    </rPh>
    <rPh sb="4" eb="7">
      <t>ヨ</t>
    </rPh>
    <phoneticPr fontId="3"/>
  </si>
  <si>
    <r>
      <rPr>
        <sz val="10"/>
        <rFont val="ＭＳ Ｐゴシック"/>
        <family val="3"/>
        <charset val="128"/>
      </rPr>
      <t>高松市番町</t>
    </r>
    <r>
      <rPr>
        <sz val="10"/>
        <rFont val="Arial"/>
        <family val="2"/>
      </rPr>
      <t>2-4-31</t>
    </r>
    <rPh sb="0" eb="3">
      <t>タ</t>
    </rPh>
    <rPh sb="3" eb="5">
      <t>７６０ー００１７</t>
    </rPh>
    <phoneticPr fontId="3"/>
  </si>
  <si>
    <t>087-851-2372</t>
    <phoneticPr fontId="3"/>
  </si>
  <si>
    <r>
      <rPr>
        <sz val="10"/>
        <rFont val="ＭＳ Ｐゴシック"/>
        <family val="3"/>
        <charset val="128"/>
      </rPr>
      <t>高松聖ヤコブ幼稚園</t>
    </r>
    <rPh sb="0" eb="2">
      <t>タカマツ</t>
    </rPh>
    <rPh sb="2" eb="3">
      <t>セイ</t>
    </rPh>
    <rPh sb="6" eb="9">
      <t>ヨ</t>
    </rPh>
    <phoneticPr fontId="3"/>
  </si>
  <si>
    <t>760-0004</t>
    <phoneticPr fontId="3"/>
  </si>
  <si>
    <r>
      <rPr>
        <sz val="10"/>
        <rFont val="ＭＳ Ｐゴシック"/>
        <family val="3"/>
        <charset val="128"/>
      </rPr>
      <t>高松市西宝町</t>
    </r>
    <r>
      <rPr>
        <sz val="10"/>
        <rFont val="Arial"/>
        <family val="2"/>
      </rPr>
      <t>2-3-14</t>
    </r>
    <rPh sb="0" eb="3">
      <t>タ</t>
    </rPh>
    <rPh sb="3" eb="6">
      <t>７６０ー０００４</t>
    </rPh>
    <phoneticPr fontId="3"/>
  </si>
  <si>
    <t>087-861-0425</t>
    <phoneticPr fontId="3"/>
  </si>
  <si>
    <r>
      <rPr>
        <sz val="10"/>
        <rFont val="ＭＳ Ｐゴシック"/>
        <family val="3"/>
        <charset val="128"/>
      </rPr>
      <t>二番丁幼稚園</t>
    </r>
    <rPh sb="0" eb="2">
      <t>ニバン</t>
    </rPh>
    <rPh sb="2" eb="3">
      <t>チョウ</t>
    </rPh>
    <rPh sb="3" eb="6">
      <t>ヨ</t>
    </rPh>
    <phoneticPr fontId="3"/>
  </si>
  <si>
    <t>760-0014</t>
    <phoneticPr fontId="3"/>
  </si>
  <si>
    <r>
      <rPr>
        <sz val="10"/>
        <rFont val="ＭＳ Ｐゴシック"/>
        <family val="3"/>
        <charset val="128"/>
      </rPr>
      <t>高松市昭和町</t>
    </r>
    <r>
      <rPr>
        <sz val="10"/>
        <rFont val="Arial"/>
        <family val="2"/>
      </rPr>
      <t>2-7-1</t>
    </r>
    <rPh sb="0" eb="3">
      <t>タ</t>
    </rPh>
    <rPh sb="3" eb="6">
      <t>７６０ー００１４</t>
    </rPh>
    <phoneticPr fontId="3"/>
  </si>
  <si>
    <t>087-861-3575</t>
    <phoneticPr fontId="3"/>
  </si>
  <si>
    <r>
      <rPr>
        <sz val="10"/>
        <rFont val="ＭＳ Ｐゴシック"/>
        <family val="3"/>
        <charset val="128"/>
      </rPr>
      <t>青空幼稚園</t>
    </r>
    <rPh sb="0" eb="2">
      <t>アオゾラ</t>
    </rPh>
    <rPh sb="2" eb="5">
      <t>ヨ</t>
    </rPh>
    <phoneticPr fontId="3"/>
  </si>
  <si>
    <t>761-8072</t>
    <phoneticPr fontId="3"/>
  </si>
  <si>
    <r>
      <rPr>
        <sz val="10"/>
        <rFont val="ＭＳ Ｐゴシック"/>
        <family val="3"/>
        <charset val="128"/>
      </rPr>
      <t>高松市三条町</t>
    </r>
    <r>
      <rPr>
        <sz val="10"/>
        <rFont val="Arial"/>
        <family val="2"/>
      </rPr>
      <t>498</t>
    </r>
    <rPh sb="0" eb="3">
      <t>タ</t>
    </rPh>
    <rPh sb="3" eb="6">
      <t>７６１ー８０７２</t>
    </rPh>
    <phoneticPr fontId="3"/>
  </si>
  <si>
    <t>087-869-4141</t>
    <phoneticPr fontId="3"/>
  </si>
  <si>
    <r>
      <rPr>
        <sz val="10"/>
        <rFont val="ＭＳ Ｐゴシック"/>
        <family val="3"/>
        <charset val="128"/>
      </rPr>
      <t>太田百華幼稚園</t>
    </r>
    <rPh sb="0" eb="2">
      <t>オオタ</t>
    </rPh>
    <rPh sb="2" eb="3">
      <t>ヒャク</t>
    </rPh>
    <rPh sb="3" eb="4">
      <t>ハナ</t>
    </rPh>
    <rPh sb="4" eb="7">
      <t>ヨ</t>
    </rPh>
    <phoneticPr fontId="3"/>
  </si>
  <si>
    <t>761-8074</t>
    <phoneticPr fontId="3"/>
  </si>
  <si>
    <r>
      <rPr>
        <sz val="10"/>
        <rFont val="ＭＳ Ｐゴシック"/>
        <family val="3"/>
        <charset val="128"/>
      </rPr>
      <t>高松市太田上町</t>
    </r>
    <r>
      <rPr>
        <sz val="10"/>
        <rFont val="Arial"/>
        <family val="2"/>
      </rPr>
      <t>932</t>
    </r>
    <rPh sb="0" eb="3">
      <t>タ</t>
    </rPh>
    <rPh sb="3" eb="7">
      <t>７６１ー８０７４</t>
    </rPh>
    <phoneticPr fontId="3"/>
  </si>
  <si>
    <t>087-867-7445</t>
    <phoneticPr fontId="3"/>
  </si>
  <si>
    <r>
      <rPr>
        <sz val="10"/>
        <rFont val="ＭＳ Ｐゴシック"/>
        <family val="3"/>
        <charset val="128"/>
      </rPr>
      <t>光華幼稚園</t>
    </r>
    <rPh sb="0" eb="1">
      <t>ヒカリ</t>
    </rPh>
    <rPh sb="1" eb="2">
      <t>ハナ</t>
    </rPh>
    <rPh sb="2" eb="5">
      <t>ヨ</t>
    </rPh>
    <phoneticPr fontId="3"/>
  </si>
  <si>
    <t>760-0052</t>
    <phoneticPr fontId="3"/>
  </si>
  <si>
    <r>
      <rPr>
        <sz val="10"/>
        <rFont val="ＭＳ Ｐゴシック"/>
        <family val="3"/>
        <charset val="128"/>
      </rPr>
      <t>高松市瓦町</t>
    </r>
    <r>
      <rPr>
        <sz val="10"/>
        <rFont val="Arial"/>
        <family val="2"/>
      </rPr>
      <t>1-13-8</t>
    </r>
    <rPh sb="0" eb="3">
      <t>タ</t>
    </rPh>
    <rPh sb="3" eb="5">
      <t>７６０ー００５２</t>
    </rPh>
    <phoneticPr fontId="3"/>
  </si>
  <si>
    <t>087-831-5011</t>
    <phoneticPr fontId="3"/>
  </si>
  <si>
    <r>
      <rPr>
        <sz val="10"/>
        <rFont val="ＭＳ Ｐゴシック"/>
        <family val="3"/>
        <charset val="128"/>
      </rPr>
      <t>相愛幼稚園</t>
    </r>
    <rPh sb="0" eb="1">
      <t>ソウ</t>
    </rPh>
    <rPh sb="1" eb="2">
      <t>アイ</t>
    </rPh>
    <rPh sb="2" eb="5">
      <t>ヨ</t>
    </rPh>
    <phoneticPr fontId="3"/>
  </si>
  <si>
    <t>761-8078</t>
    <phoneticPr fontId="3"/>
  </si>
  <si>
    <r>
      <rPr>
        <sz val="10"/>
        <rFont val="ＭＳ Ｐゴシック"/>
        <family val="3"/>
        <charset val="128"/>
      </rPr>
      <t>高松市仏生山町甲</t>
    </r>
    <r>
      <rPr>
        <sz val="10"/>
        <rFont val="Arial"/>
        <family val="2"/>
      </rPr>
      <t>546</t>
    </r>
    <rPh sb="0" eb="3">
      <t>タ</t>
    </rPh>
    <rPh sb="3" eb="8">
      <t>７６１ー８０７８</t>
    </rPh>
    <phoneticPr fontId="3"/>
  </si>
  <si>
    <t>087-888-2606</t>
    <phoneticPr fontId="3"/>
  </si>
  <si>
    <r>
      <rPr>
        <sz val="10"/>
        <rFont val="ＭＳ Ｐゴシック"/>
        <family val="3"/>
        <charset val="128"/>
      </rPr>
      <t>愛育幼稚園</t>
    </r>
    <rPh sb="0" eb="2">
      <t>アイイク</t>
    </rPh>
    <rPh sb="2" eb="5">
      <t>ヨ</t>
    </rPh>
    <phoneticPr fontId="3"/>
  </si>
  <si>
    <t>761-8053</t>
    <phoneticPr fontId="3"/>
  </si>
  <si>
    <r>
      <rPr>
        <sz val="10"/>
        <rFont val="ＭＳ Ｐゴシック"/>
        <family val="3"/>
        <charset val="128"/>
      </rPr>
      <t>高松市西ハゼ町</t>
    </r>
    <r>
      <rPr>
        <sz val="10"/>
        <rFont val="Arial"/>
        <family val="2"/>
      </rPr>
      <t>310</t>
    </r>
    <rPh sb="0" eb="3">
      <t>タ</t>
    </rPh>
    <rPh sb="3" eb="7">
      <t>７６１ー８０５３</t>
    </rPh>
    <phoneticPr fontId="3"/>
  </si>
  <si>
    <t>087-865-5845</t>
    <phoneticPr fontId="3"/>
  </si>
  <si>
    <t>らく楽寺井幼稚園</t>
    <rPh sb="2" eb="3">
      <t>ラク</t>
    </rPh>
    <rPh sb="3" eb="5">
      <t>テライ</t>
    </rPh>
    <rPh sb="5" eb="8">
      <t>ヨ</t>
    </rPh>
    <phoneticPr fontId="3"/>
  </si>
  <si>
    <t>761-8085</t>
    <phoneticPr fontId="3"/>
  </si>
  <si>
    <r>
      <rPr>
        <sz val="10"/>
        <rFont val="ＭＳ Ｐゴシック"/>
        <family val="3"/>
        <charset val="128"/>
      </rPr>
      <t>高松市寺井町</t>
    </r>
    <r>
      <rPr>
        <sz val="10"/>
        <rFont val="Arial"/>
        <family val="2"/>
      </rPr>
      <t>1369-4</t>
    </r>
    <rPh sb="0" eb="3">
      <t>タ</t>
    </rPh>
    <rPh sb="3" eb="6">
      <t>７６１ー８０８５</t>
    </rPh>
    <phoneticPr fontId="3"/>
  </si>
  <si>
    <t>087-885-2038</t>
    <phoneticPr fontId="3"/>
  </si>
  <si>
    <r>
      <rPr>
        <sz val="10"/>
        <rFont val="ＭＳ Ｐゴシック"/>
        <family val="3"/>
        <charset val="128"/>
      </rPr>
      <t>のぞみ幼稚園</t>
    </r>
    <rPh sb="3" eb="6">
      <t>ヨ</t>
    </rPh>
    <phoneticPr fontId="3"/>
  </si>
  <si>
    <t>761-0112</t>
    <phoneticPr fontId="3"/>
  </si>
  <si>
    <r>
      <rPr>
        <sz val="10"/>
        <rFont val="ＭＳ Ｐゴシック"/>
        <family val="3"/>
        <charset val="128"/>
      </rPr>
      <t>高松市屋島中町</t>
    </r>
    <r>
      <rPr>
        <sz val="10"/>
        <rFont val="Arial"/>
        <family val="2"/>
      </rPr>
      <t>30</t>
    </r>
    <rPh sb="0" eb="3">
      <t>タ</t>
    </rPh>
    <rPh sb="3" eb="7">
      <t>７６１ー０１１２</t>
    </rPh>
    <phoneticPr fontId="3"/>
  </si>
  <si>
    <t>087-843-2107</t>
    <phoneticPr fontId="3"/>
  </si>
  <si>
    <r>
      <rPr>
        <sz val="10"/>
        <rFont val="ＭＳ Ｐゴシック"/>
        <family val="3"/>
        <charset val="128"/>
      </rPr>
      <t>桜町聖母幼稚園</t>
    </r>
    <rPh sb="0" eb="2">
      <t>サクラマチ</t>
    </rPh>
    <rPh sb="2" eb="4">
      <t>セイボ</t>
    </rPh>
    <rPh sb="4" eb="7">
      <t>ヨ</t>
    </rPh>
    <phoneticPr fontId="3"/>
  </si>
  <si>
    <t>760-0074</t>
    <phoneticPr fontId="3"/>
  </si>
  <si>
    <r>
      <rPr>
        <sz val="10"/>
        <rFont val="ＭＳ Ｐゴシック"/>
        <family val="3"/>
        <charset val="128"/>
      </rPr>
      <t>高松市桜町</t>
    </r>
    <r>
      <rPr>
        <sz val="10"/>
        <rFont val="Arial"/>
        <family val="2"/>
      </rPr>
      <t>1-8-13</t>
    </r>
    <rPh sb="0" eb="3">
      <t>タ</t>
    </rPh>
    <rPh sb="3" eb="5">
      <t>７６０ー００７４</t>
    </rPh>
    <phoneticPr fontId="3"/>
  </si>
  <si>
    <t>087-831-0328</t>
    <phoneticPr fontId="3"/>
  </si>
  <si>
    <r>
      <rPr>
        <sz val="10"/>
        <rFont val="ＭＳ Ｐゴシック"/>
        <family val="3"/>
        <charset val="128"/>
      </rPr>
      <t>勅使百華幼稚園</t>
    </r>
    <rPh sb="0" eb="2">
      <t>チョクシ</t>
    </rPh>
    <rPh sb="2" eb="3">
      <t>ヒャク</t>
    </rPh>
    <rPh sb="3" eb="4">
      <t>ハナ</t>
    </rPh>
    <rPh sb="4" eb="7">
      <t>ヨ</t>
    </rPh>
    <phoneticPr fontId="3"/>
  </si>
  <si>
    <t>761-8058</t>
    <phoneticPr fontId="3"/>
  </si>
  <si>
    <r>
      <rPr>
        <sz val="10"/>
        <rFont val="ＭＳ Ｐゴシック"/>
        <family val="3"/>
        <charset val="128"/>
      </rPr>
      <t>高松市勅使町</t>
    </r>
    <r>
      <rPr>
        <sz val="10"/>
        <rFont val="Arial"/>
        <family val="2"/>
      </rPr>
      <t>955</t>
    </r>
    <rPh sb="0" eb="3">
      <t>タ</t>
    </rPh>
    <rPh sb="3" eb="6">
      <t>７６１ー８０５８</t>
    </rPh>
    <phoneticPr fontId="3"/>
  </si>
  <si>
    <t>087-865-9419</t>
    <phoneticPr fontId="3"/>
  </si>
  <si>
    <r>
      <rPr>
        <sz val="10"/>
        <rFont val="ＭＳ Ｐゴシック"/>
        <family val="3"/>
        <charset val="128"/>
      </rPr>
      <t>くにとう幼稚園</t>
    </r>
    <rPh sb="4" eb="7">
      <t>ヨ</t>
    </rPh>
    <phoneticPr fontId="3"/>
  </si>
  <si>
    <t>761-8071</t>
    <phoneticPr fontId="3"/>
  </si>
  <si>
    <r>
      <rPr>
        <sz val="10"/>
        <rFont val="ＭＳ Ｐゴシック"/>
        <family val="3"/>
        <charset val="128"/>
      </rPr>
      <t>高松市伏石町</t>
    </r>
    <r>
      <rPr>
        <sz val="10"/>
        <rFont val="Arial"/>
        <family val="2"/>
      </rPr>
      <t>1611</t>
    </r>
    <rPh sb="0" eb="3">
      <t>タ</t>
    </rPh>
    <rPh sb="3" eb="6">
      <t>７６１ー８０７１</t>
    </rPh>
    <phoneticPr fontId="3"/>
  </si>
  <si>
    <t>087-866-1666</t>
    <phoneticPr fontId="3"/>
  </si>
  <si>
    <r>
      <rPr>
        <sz val="10"/>
        <rFont val="ＭＳ Ｐゴシック"/>
        <family val="3"/>
        <charset val="128"/>
      </rPr>
      <t>やしま幼稚園</t>
    </r>
    <rPh sb="3" eb="6">
      <t>ヨ</t>
    </rPh>
    <phoneticPr fontId="3"/>
  </si>
  <si>
    <r>
      <rPr>
        <sz val="10"/>
        <rFont val="ＭＳ Ｐゴシック"/>
        <family val="3"/>
        <charset val="128"/>
      </rPr>
      <t>高松市屋島西町</t>
    </r>
    <r>
      <rPr>
        <sz val="10"/>
        <rFont val="Arial"/>
        <family val="2"/>
      </rPr>
      <t>2477-4</t>
    </r>
    <rPh sb="0" eb="3">
      <t>タ</t>
    </rPh>
    <rPh sb="3" eb="7">
      <t>７６１ー０１１３</t>
    </rPh>
    <phoneticPr fontId="3"/>
  </si>
  <si>
    <t>087-843-2241</t>
    <phoneticPr fontId="3"/>
  </si>
  <si>
    <r>
      <rPr>
        <sz val="10"/>
        <rFont val="ＭＳ Ｐゴシック"/>
        <family val="3"/>
        <charset val="128"/>
      </rPr>
      <t>つくし幼稚園</t>
    </r>
    <rPh sb="3" eb="6">
      <t>ヨ</t>
    </rPh>
    <phoneticPr fontId="3"/>
  </si>
  <si>
    <t>761-0104</t>
    <phoneticPr fontId="3"/>
  </si>
  <si>
    <r>
      <rPr>
        <sz val="10"/>
        <rFont val="ＭＳ Ｐゴシック"/>
        <family val="3"/>
        <charset val="128"/>
      </rPr>
      <t>高松市高松町</t>
    </r>
    <r>
      <rPr>
        <sz val="10"/>
        <rFont val="Arial"/>
        <family val="2"/>
      </rPr>
      <t>1711-7</t>
    </r>
    <rPh sb="0" eb="3">
      <t>タ</t>
    </rPh>
    <rPh sb="3" eb="6">
      <t>７６１ー０１０４</t>
    </rPh>
    <phoneticPr fontId="3"/>
  </si>
  <si>
    <t>087-843-4484</t>
    <phoneticPr fontId="3"/>
  </si>
  <si>
    <r>
      <rPr>
        <sz val="10"/>
        <rFont val="ＭＳ Ｐゴシック"/>
        <family val="3"/>
        <charset val="128"/>
      </rPr>
      <t>まゆみ幼稚園</t>
    </r>
    <rPh sb="3" eb="6">
      <t>ヨ</t>
    </rPh>
    <phoneticPr fontId="3"/>
  </si>
  <si>
    <t>761-8041</t>
    <phoneticPr fontId="3"/>
  </si>
  <si>
    <r>
      <rPr>
        <sz val="10"/>
        <rFont val="ＭＳ Ｐゴシック"/>
        <family val="3"/>
        <charset val="128"/>
      </rPr>
      <t>高松市檀紙町</t>
    </r>
    <r>
      <rPr>
        <sz val="10"/>
        <rFont val="Arial"/>
        <family val="2"/>
      </rPr>
      <t>1541-4</t>
    </r>
    <rPh sb="0" eb="3">
      <t>タカマツシ</t>
    </rPh>
    <rPh sb="3" eb="6">
      <t>７６１ー８０４１</t>
    </rPh>
    <phoneticPr fontId="3"/>
  </si>
  <si>
    <t>087-885-0756</t>
    <phoneticPr fontId="3"/>
  </si>
  <si>
    <r>
      <rPr>
        <sz val="10"/>
        <rFont val="ＭＳ Ｐゴシック"/>
        <family val="3"/>
        <charset val="128"/>
      </rPr>
      <t>丸亀聖母幼稚園</t>
    </r>
    <rPh sb="0" eb="2">
      <t>マルガメ</t>
    </rPh>
    <rPh sb="2" eb="4">
      <t>セイボ</t>
    </rPh>
    <rPh sb="4" eb="7">
      <t>ヨ</t>
    </rPh>
    <phoneticPr fontId="3"/>
  </si>
  <si>
    <t>763-0048</t>
    <phoneticPr fontId="3"/>
  </si>
  <si>
    <r>
      <rPr>
        <sz val="10"/>
        <rFont val="ＭＳ Ｐゴシック"/>
        <family val="3"/>
        <charset val="128"/>
      </rPr>
      <t>丸亀市幸町</t>
    </r>
    <r>
      <rPr>
        <sz val="10"/>
        <rFont val="Arial"/>
        <family val="2"/>
      </rPr>
      <t>2-7-7</t>
    </r>
    <rPh sb="0" eb="5">
      <t>７６３ー００４８</t>
    </rPh>
    <phoneticPr fontId="3"/>
  </si>
  <si>
    <t>0877-22-4529</t>
    <phoneticPr fontId="3"/>
  </si>
  <si>
    <r>
      <rPr>
        <sz val="10"/>
        <rFont val="ＭＳ Ｐゴシック"/>
        <family val="3"/>
        <charset val="128"/>
      </rPr>
      <t>丸亀城南虎岳幼稚園</t>
    </r>
    <rPh sb="0" eb="2">
      <t>マルガメ</t>
    </rPh>
    <rPh sb="2" eb="3">
      <t>ジョウセイ</t>
    </rPh>
    <rPh sb="3" eb="4">
      <t>ミナミ</t>
    </rPh>
    <rPh sb="4" eb="5">
      <t>トラ</t>
    </rPh>
    <rPh sb="5" eb="6">
      <t>タケ</t>
    </rPh>
    <rPh sb="6" eb="9">
      <t>ヨ</t>
    </rPh>
    <phoneticPr fontId="3"/>
  </si>
  <si>
    <t>763-0071</t>
    <phoneticPr fontId="3"/>
  </si>
  <si>
    <r>
      <rPr>
        <sz val="10"/>
        <rFont val="ＭＳ Ｐゴシック"/>
        <family val="3"/>
        <charset val="128"/>
      </rPr>
      <t>丸亀市田村町</t>
    </r>
    <r>
      <rPr>
        <sz val="10"/>
        <rFont val="Arial"/>
        <family val="2"/>
      </rPr>
      <t>1678</t>
    </r>
    <rPh sb="0" eb="3">
      <t>マ</t>
    </rPh>
    <rPh sb="3" eb="6">
      <t>７６３ー００７１</t>
    </rPh>
    <phoneticPr fontId="3"/>
  </si>
  <si>
    <t>0877-23-7528</t>
    <phoneticPr fontId="3"/>
  </si>
  <si>
    <r>
      <rPr>
        <sz val="10"/>
        <rFont val="ＭＳ Ｐゴシック"/>
        <family val="3"/>
        <charset val="128"/>
      </rPr>
      <t>坂出一高幼稚園</t>
    </r>
    <rPh sb="0" eb="2">
      <t>サカイデ</t>
    </rPh>
    <rPh sb="2" eb="3">
      <t>イチ</t>
    </rPh>
    <rPh sb="3" eb="4">
      <t>コウコウ</t>
    </rPh>
    <rPh sb="4" eb="7">
      <t>ヨ</t>
    </rPh>
    <phoneticPr fontId="3"/>
  </si>
  <si>
    <t>762-0032</t>
    <phoneticPr fontId="3"/>
  </si>
  <si>
    <r>
      <rPr>
        <sz val="10"/>
        <rFont val="ＭＳ Ｐゴシック"/>
        <family val="3"/>
        <charset val="128"/>
      </rPr>
      <t>坂出市駒止町</t>
    </r>
    <r>
      <rPr>
        <sz val="10"/>
        <rFont val="Arial"/>
        <family val="2"/>
      </rPr>
      <t>2-2-10</t>
    </r>
    <rPh sb="0" eb="6">
      <t>７６２ー００３２</t>
    </rPh>
    <phoneticPr fontId="3"/>
  </si>
  <si>
    <t>0877-45-2141</t>
    <phoneticPr fontId="3"/>
  </si>
  <si>
    <r>
      <rPr>
        <sz val="10"/>
        <rFont val="ＭＳ Ｐゴシック"/>
        <family val="3"/>
        <charset val="128"/>
      </rPr>
      <t>ルンビニ幼稚園</t>
    </r>
    <rPh sb="4" eb="7">
      <t>ヨ</t>
    </rPh>
    <phoneticPr fontId="3"/>
  </si>
  <si>
    <t>762-0047</t>
    <phoneticPr fontId="3"/>
  </si>
  <si>
    <r>
      <rPr>
        <sz val="10"/>
        <rFont val="ＭＳ Ｐゴシック"/>
        <family val="3"/>
        <charset val="128"/>
      </rPr>
      <t>坂出市新浜町</t>
    </r>
    <r>
      <rPr>
        <sz val="10"/>
        <rFont val="Arial"/>
        <family val="2"/>
      </rPr>
      <t>3-6</t>
    </r>
    <rPh sb="0" eb="3">
      <t>サ</t>
    </rPh>
    <rPh sb="3" eb="6">
      <t>７６２ー００４７</t>
    </rPh>
    <phoneticPr fontId="3"/>
  </si>
  <si>
    <t>0877-46-9775</t>
    <phoneticPr fontId="3"/>
  </si>
  <si>
    <r>
      <rPr>
        <sz val="10"/>
        <rFont val="ＭＳ Ｐゴシック"/>
        <family val="3"/>
        <charset val="128"/>
      </rPr>
      <t>善通寺聖母幼稚園</t>
    </r>
    <rPh sb="0" eb="3">
      <t>ゼンツウジ</t>
    </rPh>
    <rPh sb="3" eb="5">
      <t>セイボ</t>
    </rPh>
    <rPh sb="5" eb="8">
      <t>ヨ</t>
    </rPh>
    <phoneticPr fontId="3"/>
  </si>
  <si>
    <t>765-0011</t>
    <phoneticPr fontId="3"/>
  </si>
  <si>
    <r>
      <rPr>
        <sz val="10"/>
        <rFont val="ＭＳ Ｐゴシック"/>
        <family val="3"/>
        <charset val="128"/>
      </rPr>
      <t>善通寺市上吉田町</t>
    </r>
    <r>
      <rPr>
        <sz val="10"/>
        <rFont val="Arial"/>
        <family val="2"/>
      </rPr>
      <t>4-9-24</t>
    </r>
    <rPh sb="0" eb="8">
      <t>７６５ー００１１</t>
    </rPh>
    <phoneticPr fontId="3"/>
  </si>
  <si>
    <t>0877-62-1087</t>
    <phoneticPr fontId="3"/>
  </si>
  <si>
    <r>
      <rPr>
        <sz val="10"/>
        <rFont val="ＭＳ Ｐゴシック"/>
        <family val="3"/>
        <charset val="128"/>
      </rPr>
      <t>観音寺聖母幼稚園</t>
    </r>
    <rPh sb="0" eb="3">
      <t>カンオンジ</t>
    </rPh>
    <rPh sb="3" eb="5">
      <t>セイボ</t>
    </rPh>
    <rPh sb="5" eb="8">
      <t>ヨ</t>
    </rPh>
    <phoneticPr fontId="3"/>
  </si>
  <si>
    <t>768-0066</t>
    <phoneticPr fontId="3"/>
  </si>
  <si>
    <r>
      <rPr>
        <sz val="10"/>
        <rFont val="ＭＳ Ｐゴシック"/>
        <family val="3"/>
        <charset val="128"/>
      </rPr>
      <t>観音寺市昭和町</t>
    </r>
    <r>
      <rPr>
        <sz val="10"/>
        <rFont val="Arial"/>
        <family val="2"/>
      </rPr>
      <t xml:space="preserve">1-6-57 </t>
    </r>
    <rPh sb="0" eb="3">
      <t>カンオンジ</t>
    </rPh>
    <rPh sb="3" eb="4">
      <t>シ</t>
    </rPh>
    <rPh sb="4" eb="7">
      <t>ショウワチョウ</t>
    </rPh>
    <phoneticPr fontId="3"/>
  </si>
  <si>
    <t>0875-23-0004</t>
    <phoneticPr fontId="3"/>
  </si>
  <si>
    <r>
      <rPr>
        <sz val="10"/>
        <rFont val="ＭＳ Ｐゴシック"/>
        <family val="3"/>
        <charset val="128"/>
      </rPr>
      <t>長尾聖母幼稚園</t>
    </r>
    <rPh sb="0" eb="2">
      <t>ナガオ</t>
    </rPh>
    <rPh sb="2" eb="4">
      <t>セイボ</t>
    </rPh>
    <rPh sb="4" eb="7">
      <t>ヨ</t>
    </rPh>
    <phoneticPr fontId="3"/>
  </si>
  <si>
    <t>769-2302</t>
    <phoneticPr fontId="3"/>
  </si>
  <si>
    <r>
      <rPr>
        <sz val="10"/>
        <rFont val="ＭＳ Ｐゴシック"/>
        <family val="3"/>
        <charset val="128"/>
      </rPr>
      <t>さぬき市長尾西</t>
    </r>
    <r>
      <rPr>
        <sz val="10"/>
        <rFont val="Arial"/>
        <family val="2"/>
      </rPr>
      <t>681</t>
    </r>
    <rPh sb="3" eb="4">
      <t>シ</t>
    </rPh>
    <rPh sb="4" eb="7">
      <t>７６９ー２３０２</t>
    </rPh>
    <phoneticPr fontId="3"/>
  </si>
  <si>
    <t>0879-52-2294</t>
    <phoneticPr fontId="3"/>
  </si>
  <si>
    <r>
      <rPr>
        <sz val="10"/>
        <rFont val="ＭＳ Ｐゴシック"/>
        <family val="3"/>
        <charset val="128"/>
      </rPr>
      <t>あおば幼稚園</t>
    </r>
    <rPh sb="3" eb="6">
      <t>ヨ</t>
    </rPh>
    <phoneticPr fontId="3"/>
  </si>
  <si>
    <t>761-0823</t>
    <phoneticPr fontId="3"/>
  </si>
  <si>
    <r>
      <rPr>
        <sz val="10"/>
        <rFont val="ＭＳ Ｐゴシック"/>
        <family val="3"/>
        <charset val="128"/>
      </rPr>
      <t>木田郡三木町井戸</t>
    </r>
    <r>
      <rPr>
        <sz val="10"/>
        <rFont val="Arial"/>
        <family val="2"/>
      </rPr>
      <t>2394</t>
    </r>
    <rPh sb="0" eb="3">
      <t>キタグン</t>
    </rPh>
    <rPh sb="3" eb="6">
      <t>ミキマチ</t>
    </rPh>
    <rPh sb="6" eb="8">
      <t>イド</t>
    </rPh>
    <phoneticPr fontId="3"/>
  </si>
  <si>
    <t>087-898-7261</t>
    <phoneticPr fontId="3"/>
  </si>
  <si>
    <r>
      <rPr>
        <sz val="10"/>
        <rFont val="ＭＳ Ｐゴシック"/>
        <family val="3"/>
        <charset val="128"/>
      </rPr>
      <t>青山幼稚園</t>
    </r>
    <rPh sb="0" eb="2">
      <t>アオヤマ</t>
    </rPh>
    <rPh sb="2" eb="5">
      <t>ヨ</t>
    </rPh>
    <phoneticPr fontId="3"/>
  </si>
  <si>
    <t>769-0200</t>
    <phoneticPr fontId="3"/>
  </si>
  <si>
    <r>
      <rPr>
        <sz val="10"/>
        <rFont val="ＭＳ Ｐゴシック"/>
        <family val="3"/>
        <charset val="128"/>
      </rPr>
      <t>綾歌郡宇多津町長縄手</t>
    </r>
    <r>
      <rPr>
        <sz val="10"/>
        <rFont val="Arial"/>
        <family val="2"/>
      </rPr>
      <t>605</t>
    </r>
    <rPh sb="0" eb="7">
      <t>７６９ー０２００</t>
    </rPh>
    <rPh sb="7" eb="8">
      <t>ナガ</t>
    </rPh>
    <rPh sb="8" eb="10">
      <t>ナワテ</t>
    </rPh>
    <phoneticPr fontId="3"/>
  </si>
  <si>
    <t>0877-49-0136</t>
    <phoneticPr fontId="3"/>
  </si>
  <si>
    <r>
      <rPr>
        <sz val="10"/>
        <rFont val="ＭＳ Ｐゴシック"/>
        <family val="3"/>
        <charset val="128"/>
      </rPr>
      <t>香川短期大学附属幼稚園</t>
    </r>
    <rPh sb="0" eb="2">
      <t>カガワ</t>
    </rPh>
    <rPh sb="2" eb="6">
      <t>タンキダイガク</t>
    </rPh>
    <rPh sb="6" eb="8">
      <t>フゾク</t>
    </rPh>
    <rPh sb="8" eb="11">
      <t>ヨ</t>
    </rPh>
    <phoneticPr fontId="3"/>
  </si>
  <si>
    <t>769-0208</t>
    <phoneticPr fontId="3"/>
  </si>
  <si>
    <r>
      <rPr>
        <sz val="10"/>
        <rFont val="ＭＳ Ｐゴシック"/>
        <family val="3"/>
        <charset val="128"/>
      </rPr>
      <t>綾歌郡宇多津町浜八番丁</t>
    </r>
    <r>
      <rPr>
        <sz val="10"/>
        <rFont val="Arial"/>
        <family val="2"/>
      </rPr>
      <t>113-2</t>
    </r>
    <rPh sb="0" eb="3">
      <t>アヤウタグン</t>
    </rPh>
    <rPh sb="3" eb="7">
      <t>ウタヅチョウ</t>
    </rPh>
    <rPh sb="7" eb="8">
      <t>ハマ</t>
    </rPh>
    <rPh sb="8" eb="11">
      <t>ハチバンチョウ</t>
    </rPh>
    <phoneticPr fontId="3"/>
  </si>
  <si>
    <t>0877-41-0500</t>
    <phoneticPr fontId="3"/>
  </si>
  <si>
    <r>
      <rPr>
        <sz val="10"/>
        <rFont val="ＭＳ Ｐゴシック"/>
        <family val="3"/>
        <charset val="128"/>
      </rPr>
      <t>国立</t>
    </r>
    <rPh sb="0" eb="2">
      <t>コクリツ</t>
    </rPh>
    <phoneticPr fontId="3"/>
  </si>
  <si>
    <r>
      <rPr>
        <sz val="10"/>
        <rFont val="ＭＳ Ｐゴシック"/>
        <family val="3"/>
        <charset val="128"/>
      </rPr>
      <t>公立</t>
    </r>
    <rPh sb="0" eb="2">
      <t>コウリツ</t>
    </rPh>
    <phoneticPr fontId="3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</si>
  <si>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3"/>
  </si>
  <si>
    <r>
      <t>(</t>
    </r>
    <r>
      <rPr>
        <sz val="10"/>
        <rFont val="ＭＳ Ｐゴシック"/>
        <family val="3"/>
        <charset val="128"/>
      </rPr>
      <t>休園</t>
    </r>
    <r>
      <rPr>
        <sz val="10"/>
        <rFont val="Arial"/>
        <family val="2"/>
      </rPr>
      <t>2)</t>
    </r>
    <rPh sb="1" eb="3">
      <t>キュウエン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</si>
</sst>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&quot;園&quot;"/>
    <numFmt numFmtId="177" formatCode="[$-411]#,##0;[Red]\-#,##0"/>
  </numFmts>
  <fonts count="17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11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Arial"/>
      <family val="2"/>
    </font>
    <font>
      <sz val="10"/>
      <name val="Arial"/>
      <family val="2"/>
      <charset val="1"/>
    </font>
    <font>
      <sz val="10"/>
      <color rgb="FF0000CC"/>
      <name val="Arial"/>
      <family val="2"/>
      <charset val="1"/>
    </font>
    <font>
      <sz val="10"/>
      <color rgb="FF0000CC"/>
      <name val="Arial"/>
      <family val="2"/>
    </font>
    <font>
      <sz val="10"/>
      <name val="ＭＳ 明朝"/>
      <family val="1"/>
      <charset val="128"/>
    </font>
    <font>
      <b/>
      <sz val="10"/>
      <color theme="1"/>
      <name val="Arial"/>
      <family val="2"/>
    </font>
    <font>
      <i/>
      <sz val="11"/>
      <color rgb="FF7F7F7F"/>
      <name val="游ゴシック"/>
      <family val="3"/>
      <charset val="128"/>
      <scheme val="minor"/>
    </font>
    <font>
      <b/>
      <sz val="10"/>
      <color rgb="FF0000CC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37">
    <xf numFmtId="0" fontId="0" fillId="0" borderId="0" xfId="0"/>
    <xf numFmtId="38" fontId="1" fillId="0" borderId="0" xfId="1" applyFont="1" applyFill="1" applyAlignment="1">
      <alignment vertical="center"/>
    </xf>
    <xf numFmtId="38" fontId="4" fillId="0" borderId="0" xfId="1" applyFont="1" applyFill="1" applyBorder="1" applyAlignment="1" applyProtection="1">
      <alignment horizontal="distributed"/>
    </xf>
    <xf numFmtId="38" fontId="4" fillId="0" borderId="0" xfId="1" applyFont="1" applyFill="1" applyBorder="1" applyAlignment="1" applyProtection="1">
      <alignment horizontal="center" shrinkToFit="1"/>
    </xf>
    <xf numFmtId="38" fontId="4" fillId="0" borderId="0" xfId="1" applyFont="1" applyFill="1" applyBorder="1" applyAlignment="1" applyProtection="1">
      <alignment horizontal="left" shrinkToFit="1"/>
    </xf>
    <xf numFmtId="38" fontId="4" fillId="0" borderId="0" xfId="1" applyFont="1" applyFill="1" applyBorder="1" applyAlignment="1" applyProtection="1">
      <alignment horizontal="left"/>
    </xf>
    <xf numFmtId="38" fontId="4" fillId="0" borderId="0" xfId="1" applyFont="1" applyFill="1" applyBorder="1"/>
    <xf numFmtId="38" fontId="4" fillId="0" borderId="1" xfId="1" applyFont="1" applyFill="1" applyBorder="1"/>
    <xf numFmtId="38" fontId="4" fillId="0" borderId="0" xfId="1" applyFont="1" applyFill="1"/>
    <xf numFmtId="38" fontId="4" fillId="0" borderId="1" xfId="1" applyFont="1" applyFill="1" applyBorder="1" applyAlignment="1">
      <alignment vertical="center" shrinkToFit="1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horizontal="center"/>
    </xf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 applyProtection="1">
      <alignment horizontal="center" vertical="center" wrapText="1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12" xfId="1" applyFont="1" applyFill="1" applyBorder="1" applyAlignment="1" applyProtection="1">
      <alignment horizontal="center" vertical="center"/>
    </xf>
    <xf numFmtId="38" fontId="5" fillId="0" borderId="12" xfId="1" applyFont="1" applyFill="1" applyBorder="1" applyAlignment="1" applyProtection="1">
      <alignment horizontal="center" vertical="center" shrinkToFit="1"/>
    </xf>
    <xf numFmtId="38" fontId="5" fillId="0" borderId="13" xfId="1" applyFont="1" applyFill="1" applyBorder="1" applyAlignment="1" applyProtection="1">
      <alignment horizontal="center" vertical="center" shrinkToFit="1"/>
    </xf>
    <xf numFmtId="0" fontId="5" fillId="0" borderId="14" xfId="0" applyFont="1" applyFill="1" applyBorder="1" applyAlignment="1">
      <alignment horizontal="center" vertical="center"/>
    </xf>
    <xf numFmtId="38" fontId="5" fillId="0" borderId="15" xfId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8" fontId="5" fillId="0" borderId="21" xfId="1" applyFont="1" applyFill="1" applyBorder="1" applyAlignment="1" applyProtection="1">
      <alignment horizontal="center" vertical="center"/>
    </xf>
    <xf numFmtId="38" fontId="5" fillId="0" borderId="22" xfId="1" applyFont="1" applyFill="1" applyBorder="1" applyAlignment="1" applyProtection="1">
      <alignment horizontal="center" vertical="center"/>
    </xf>
    <xf numFmtId="38" fontId="5" fillId="0" borderId="23" xfId="1" applyFont="1" applyFill="1" applyBorder="1" applyAlignment="1" applyProtection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</xf>
    <xf numFmtId="38" fontId="5" fillId="0" borderId="2" xfId="1" applyFont="1" applyFill="1" applyBorder="1" applyAlignment="1">
      <alignment horizontal="distributed" vertical="center"/>
    </xf>
    <xf numFmtId="38" fontId="7" fillId="0" borderId="8" xfId="1" applyFont="1" applyFill="1" applyBorder="1" applyAlignment="1" applyProtection="1">
      <alignment horizontal="distributed" vertical="center" shrinkToFit="1"/>
    </xf>
    <xf numFmtId="38" fontId="5" fillId="0" borderId="3" xfId="1" applyFont="1" applyFill="1" applyBorder="1" applyAlignment="1" applyProtection="1">
      <alignment horizontal="center" vertical="center" shrinkToFit="1"/>
    </xf>
    <xf numFmtId="38" fontId="5" fillId="0" borderId="8" xfId="1" applyFont="1" applyFill="1" applyBorder="1" applyAlignment="1" applyProtection="1">
      <alignment horizontal="left" vertical="center" shrinkToFit="1"/>
    </xf>
    <xf numFmtId="38" fontId="5" fillId="0" borderId="3" xfId="1" applyFont="1" applyFill="1" applyBorder="1" applyAlignment="1" applyProtection="1">
      <alignment horizontal="distributed" vertical="center" shrinkToFit="1"/>
    </xf>
    <xf numFmtId="38" fontId="5" fillId="0" borderId="3" xfId="1" applyFont="1" applyFill="1" applyBorder="1" applyAlignment="1" applyProtection="1">
      <alignment vertical="center" shrinkToFit="1"/>
      <protection locked="0"/>
    </xf>
    <xf numFmtId="38" fontId="5" fillId="0" borderId="3" xfId="1" applyFont="1" applyFill="1" applyBorder="1" applyAlignment="1" applyProtection="1">
      <alignment vertical="center" shrinkToFit="1"/>
    </xf>
    <xf numFmtId="38" fontId="5" fillId="0" borderId="24" xfId="1" applyFont="1" applyFill="1" applyBorder="1" applyAlignment="1" applyProtection="1">
      <alignment vertical="center" shrinkToFit="1"/>
      <protection locked="0"/>
    </xf>
    <xf numFmtId="38" fontId="5" fillId="0" borderId="0" xfId="1" applyFont="1" applyFill="1" applyBorder="1" applyAlignment="1" applyProtection="1">
      <alignment vertical="center" shrinkToFit="1"/>
      <protection locked="0"/>
    </xf>
    <xf numFmtId="38" fontId="6" fillId="0" borderId="0" xfId="1" applyFont="1" applyFill="1" applyBorder="1" applyAlignment="1" applyProtection="1">
      <alignment horizontal="distributed" vertical="center" wrapText="1"/>
    </xf>
    <xf numFmtId="38" fontId="5" fillId="0" borderId="0" xfId="1" applyFont="1" applyFill="1" applyBorder="1" applyAlignment="1" applyProtection="1">
      <alignment horizontal="left" vertical="center" shrinkToFit="1"/>
    </xf>
    <xf numFmtId="38" fontId="5" fillId="0" borderId="12" xfId="1" applyFont="1" applyFill="1" applyBorder="1" applyAlignment="1" applyProtection="1">
      <alignment horizontal="distributed" vertical="center" shrinkToFit="1"/>
    </xf>
    <xf numFmtId="38" fontId="5" fillId="0" borderId="12" xfId="1" applyFont="1" applyFill="1" applyBorder="1" applyAlignment="1" applyProtection="1">
      <alignment vertical="center" shrinkToFit="1"/>
      <protection locked="0"/>
    </xf>
    <xf numFmtId="38" fontId="5" fillId="0" borderId="12" xfId="1" applyFont="1" applyFill="1" applyBorder="1" applyAlignment="1" applyProtection="1">
      <alignment vertical="center" shrinkToFit="1"/>
    </xf>
    <xf numFmtId="38" fontId="5" fillId="0" borderId="13" xfId="1" applyFont="1" applyFill="1" applyBorder="1" applyAlignment="1" applyProtection="1">
      <alignment vertical="center" shrinkToFit="1"/>
    </xf>
    <xf numFmtId="38" fontId="5" fillId="0" borderId="25" xfId="1" applyFont="1" applyFill="1" applyBorder="1" applyAlignment="1" applyProtection="1">
      <alignment vertical="center" shrinkToFit="1"/>
      <protection locked="0"/>
    </xf>
    <xf numFmtId="176" fontId="5" fillId="0" borderId="26" xfId="1" applyNumberFormat="1" applyFont="1" applyFill="1" applyBorder="1" applyAlignment="1">
      <alignment horizontal="center" vertical="center"/>
    </xf>
    <xf numFmtId="38" fontId="5" fillId="0" borderId="29" xfId="1" applyFont="1" applyFill="1" applyBorder="1" applyAlignment="1">
      <alignment horizontal="distributed" vertical="center" shrinkToFit="1"/>
    </xf>
    <xf numFmtId="38" fontId="8" fillId="0" borderId="30" xfId="1" applyFont="1" applyFill="1" applyBorder="1" applyAlignment="1" applyProtection="1">
      <alignment vertical="center" shrinkToFit="1"/>
    </xf>
    <xf numFmtId="38" fontId="8" fillId="0" borderId="27" xfId="1" applyFont="1" applyFill="1" applyBorder="1" applyAlignment="1" applyProtection="1">
      <alignment vertical="center" shrinkToFit="1"/>
    </xf>
    <xf numFmtId="38" fontId="8" fillId="0" borderId="31" xfId="1" applyFont="1" applyFill="1" applyBorder="1" applyAlignment="1" applyProtection="1">
      <alignment vertical="center" shrinkToFit="1"/>
    </xf>
    <xf numFmtId="38" fontId="8" fillId="0" borderId="0" xfId="1" applyFont="1" applyFill="1" applyBorder="1" applyAlignment="1" applyProtection="1">
      <alignment vertical="center" shrinkToFit="1"/>
    </xf>
    <xf numFmtId="38" fontId="5" fillId="0" borderId="0" xfId="1" applyFont="1" applyFill="1" applyBorder="1" applyAlignment="1">
      <alignment vertical="center"/>
    </xf>
    <xf numFmtId="177" fontId="5" fillId="0" borderId="11" xfId="1" applyNumberFormat="1" applyFont="1" applyFill="1" applyBorder="1" applyAlignment="1" applyProtection="1">
      <alignment horizontal="distributed" vertical="center"/>
      <protection locked="0"/>
    </xf>
    <xf numFmtId="177" fontId="5" fillId="0" borderId="13" xfId="3" applyNumberFormat="1" applyFont="1" applyFill="1" applyBorder="1" applyAlignment="1" applyProtection="1">
      <alignment horizontal="distributed" vertical="center"/>
      <protection locked="0"/>
    </xf>
    <xf numFmtId="177" fontId="9" fillId="0" borderId="12" xfId="3" applyNumberFormat="1" applyFont="1" applyFill="1" applyBorder="1" applyAlignment="1" applyProtection="1">
      <alignment horizontal="center" vertical="center" shrinkToFit="1"/>
      <protection locked="0"/>
    </xf>
    <xf numFmtId="177" fontId="5" fillId="0" borderId="0" xfId="3" applyNumberFormat="1" applyFont="1" applyFill="1" applyBorder="1" applyAlignment="1" applyProtection="1">
      <alignment horizontal="left" vertical="center" shrinkToFit="1"/>
      <protection locked="0"/>
    </xf>
    <xf numFmtId="177" fontId="9" fillId="0" borderId="12" xfId="3" applyNumberFormat="1" applyFont="1" applyFill="1" applyBorder="1" applyAlignment="1" applyProtection="1">
      <alignment horizontal="distributed" vertical="center" shrinkToFit="1"/>
      <protection locked="0"/>
    </xf>
    <xf numFmtId="38" fontId="10" fillId="0" borderId="0" xfId="3" applyFont="1" applyBorder="1" applyAlignment="1" applyProtection="1">
      <alignment vertical="center" shrinkToFit="1"/>
      <protection locked="0"/>
    </xf>
    <xf numFmtId="177" fontId="5" fillId="0" borderId="0" xfId="1" applyNumberFormat="1" applyFont="1" applyFill="1" applyBorder="1" applyAlignment="1" applyProtection="1">
      <alignment horizontal="center" vertical="center"/>
      <protection locked="0"/>
    </xf>
    <xf numFmtId="177" fontId="5" fillId="0" borderId="0" xfId="1" applyNumberFormat="1" applyFont="1" applyFill="1" applyAlignment="1" applyProtection="1">
      <alignment horizontal="center" vertical="center"/>
      <protection locked="0"/>
    </xf>
    <xf numFmtId="177" fontId="5" fillId="0" borderId="0" xfId="1" applyNumberFormat="1" applyFont="1" applyFill="1" applyAlignment="1" applyProtection="1">
      <alignment vertical="center"/>
      <protection locked="0"/>
    </xf>
    <xf numFmtId="38" fontId="5" fillId="0" borderId="0" xfId="1" applyFont="1" applyFill="1" applyAlignment="1" applyProtection="1">
      <alignment vertical="center"/>
      <protection locked="0"/>
    </xf>
    <xf numFmtId="177" fontId="5" fillId="0" borderId="12" xfId="3" applyNumberFormat="1" applyFont="1" applyFill="1" applyBorder="1" applyAlignment="1" applyProtection="1">
      <alignment horizontal="distributed" vertical="center"/>
      <protection locked="0"/>
    </xf>
    <xf numFmtId="177" fontId="5" fillId="0" borderId="22" xfId="3" applyNumberFormat="1" applyFont="1" applyFill="1" applyBorder="1" applyAlignment="1" applyProtection="1">
      <alignment horizontal="distributed" vertical="center"/>
      <protection locked="0"/>
    </xf>
    <xf numFmtId="177" fontId="9" fillId="0" borderId="21" xfId="3" applyNumberFormat="1" applyFont="1" applyFill="1" applyBorder="1" applyAlignment="1" applyProtection="1">
      <alignment horizontal="center" vertical="center" shrinkToFit="1"/>
      <protection locked="0"/>
    </xf>
    <xf numFmtId="177" fontId="5" fillId="0" borderId="34" xfId="3" applyNumberFormat="1" applyFont="1" applyFill="1" applyBorder="1" applyAlignment="1" applyProtection="1">
      <alignment horizontal="left" vertical="center" shrinkToFit="1"/>
      <protection locked="0"/>
    </xf>
    <xf numFmtId="177" fontId="9" fillId="0" borderId="21" xfId="3" applyNumberFormat="1" applyFont="1" applyFill="1" applyBorder="1" applyAlignment="1" applyProtection="1">
      <alignment horizontal="distributed" vertical="center" shrinkToFit="1"/>
      <protection locked="0"/>
    </xf>
    <xf numFmtId="177" fontId="5" fillId="0" borderId="32" xfId="3" applyNumberFormat="1" applyFont="1" applyFill="1" applyBorder="1" applyAlignment="1" applyProtection="1">
      <alignment horizontal="left" vertical="center" shrinkToFit="1"/>
      <protection locked="0"/>
    </xf>
    <xf numFmtId="177" fontId="5" fillId="0" borderId="11" xfId="1" applyNumberFormat="1" applyFont="1" applyFill="1" applyBorder="1" applyAlignment="1" applyProtection="1">
      <alignment horizontal="center" vertical="center"/>
      <protection locked="0"/>
    </xf>
    <xf numFmtId="177" fontId="5" fillId="0" borderId="0" xfId="1" applyNumberFormat="1" applyFont="1" applyFill="1" applyBorder="1" applyAlignment="1" applyProtection="1">
      <alignment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177" fontId="5" fillId="0" borderId="12" xfId="3" applyNumberFormat="1" applyFont="1" applyFill="1" applyBorder="1" applyAlignment="1" applyProtection="1">
      <alignment horizontal="left" vertical="center" shrinkToFit="1"/>
      <protection locked="0"/>
    </xf>
    <xf numFmtId="177" fontId="5" fillId="0" borderId="32" xfId="3" applyNumberFormat="1" applyFont="1" applyFill="1" applyBorder="1" applyAlignment="1" applyProtection="1">
      <alignment horizontal="distributed" vertical="center"/>
      <protection locked="0"/>
    </xf>
    <xf numFmtId="177" fontId="9" fillId="0" borderId="32" xfId="3" applyNumberFormat="1" applyFont="1" applyFill="1" applyBorder="1" applyAlignment="1" applyProtection="1">
      <alignment horizontal="center" vertical="center" shrinkToFit="1"/>
      <protection locked="0"/>
    </xf>
    <xf numFmtId="177" fontId="5" fillId="0" borderId="18" xfId="3" applyNumberFormat="1" applyFont="1" applyFill="1" applyBorder="1" applyAlignment="1" applyProtection="1">
      <alignment horizontal="left" vertical="center" shrinkToFit="1"/>
      <protection locked="0"/>
    </xf>
    <xf numFmtId="177" fontId="9" fillId="0" borderId="32" xfId="3" applyNumberFormat="1" applyFont="1" applyFill="1" applyBorder="1" applyAlignment="1" applyProtection="1">
      <alignment horizontal="distributed" vertical="center" shrinkToFit="1"/>
      <protection locked="0"/>
    </xf>
    <xf numFmtId="177" fontId="9" fillId="0" borderId="0" xfId="3" applyNumberFormat="1" applyFont="1" applyFill="1" applyBorder="1" applyAlignment="1" applyProtection="1">
      <alignment vertical="center" shrinkToFit="1"/>
      <protection locked="0"/>
    </xf>
    <xf numFmtId="177" fontId="6" fillId="0" borderId="11" xfId="1" applyNumberFormat="1" applyFont="1" applyFill="1" applyBorder="1" applyAlignment="1" applyProtection="1">
      <alignment horizontal="center" vertical="center"/>
      <protection locked="0"/>
    </xf>
    <xf numFmtId="177" fontId="9" fillId="0" borderId="35" xfId="3" applyNumberFormat="1" applyFont="1" applyFill="1" applyBorder="1" applyAlignment="1" applyProtection="1">
      <alignment horizontal="center" vertical="center" shrinkToFit="1"/>
      <protection locked="0"/>
    </xf>
    <xf numFmtId="177" fontId="5" fillId="0" borderId="12" xfId="1" applyNumberFormat="1" applyFont="1" applyFill="1" applyBorder="1" applyAlignment="1" applyProtection="1">
      <alignment horizontal="distributed" vertical="center" wrapText="1"/>
      <protection locked="0"/>
    </xf>
    <xf numFmtId="177" fontId="5" fillId="0" borderId="35" xfId="1" applyNumberFormat="1" applyFont="1" applyFill="1" applyBorder="1" applyAlignment="1" applyProtection="1">
      <alignment horizontal="center" vertical="center"/>
      <protection locked="0"/>
    </xf>
    <xf numFmtId="177" fontId="5" fillId="0" borderId="35" xfId="1" applyNumberFormat="1" applyFont="1" applyFill="1" applyBorder="1" applyAlignment="1" applyProtection="1">
      <alignment vertical="center"/>
      <protection locked="0"/>
    </xf>
    <xf numFmtId="177" fontId="5" fillId="0" borderId="35" xfId="1" applyNumberFormat="1" applyFont="1" applyFill="1" applyBorder="1" applyAlignment="1" applyProtection="1">
      <alignment horizontal="distributed" vertical="center" shrinkToFit="1"/>
      <protection locked="0"/>
    </xf>
    <xf numFmtId="177" fontId="5" fillId="0" borderId="0" xfId="1" applyNumberFormat="1" applyFont="1" applyFill="1" applyBorder="1" applyAlignment="1" applyProtection="1">
      <alignment horizontal="center" vertical="center"/>
    </xf>
    <xf numFmtId="177" fontId="5" fillId="0" borderId="0" xfId="1" applyNumberFormat="1" applyFont="1" applyFill="1" applyBorder="1" applyAlignment="1">
      <alignment horizontal="center" vertical="center"/>
    </xf>
    <xf numFmtId="177" fontId="5" fillId="0" borderId="0" xfId="1" applyNumberFormat="1" applyFont="1" applyFill="1" applyAlignment="1">
      <alignment horizontal="center" vertical="center"/>
    </xf>
    <xf numFmtId="177" fontId="5" fillId="0" borderId="11" xfId="3" applyNumberFormat="1" applyFont="1" applyFill="1" applyBorder="1" applyAlignment="1" applyProtection="1">
      <alignment horizontal="center" vertical="center"/>
      <protection locked="0"/>
    </xf>
    <xf numFmtId="177" fontId="5" fillId="0" borderId="12" xfId="4" applyNumberFormat="1" applyFont="1" applyFill="1" applyBorder="1" applyAlignment="1" applyProtection="1">
      <alignment horizontal="distributed" vertical="center"/>
      <protection locked="0"/>
    </xf>
    <xf numFmtId="177" fontId="5" fillId="0" borderId="12" xfId="4" applyNumberFormat="1" applyFont="1" applyFill="1" applyBorder="1" applyAlignment="1" applyProtection="1">
      <alignment horizontal="center" vertical="center" shrinkToFit="1"/>
      <protection locked="0"/>
    </xf>
    <xf numFmtId="177" fontId="5" fillId="0" borderId="13" xfId="4" applyNumberFormat="1" applyFont="1" applyFill="1" applyBorder="1" applyAlignment="1" applyProtection="1">
      <alignment horizontal="left" vertical="center" shrinkToFit="1"/>
      <protection locked="0"/>
    </xf>
    <xf numFmtId="177" fontId="5" fillId="0" borderId="12" xfId="4" applyNumberFormat="1" applyFont="1" applyFill="1" applyBorder="1" applyAlignment="1" applyProtection="1">
      <alignment horizontal="distributed" vertical="center" shrinkToFit="1"/>
      <protection locked="0"/>
    </xf>
    <xf numFmtId="177" fontId="5" fillId="0" borderId="0" xfId="1" applyNumberFormat="1" applyFont="1" applyFill="1" applyAlignment="1">
      <alignment vertical="center"/>
    </xf>
    <xf numFmtId="177" fontId="5" fillId="0" borderId="11" xfId="3" applyNumberFormat="1" applyFont="1" applyFill="1" applyBorder="1" applyAlignment="1" applyProtection="1">
      <alignment horizontal="distributed" vertical="center"/>
      <protection locked="0"/>
    </xf>
    <xf numFmtId="177" fontId="5" fillId="0" borderId="30" xfId="4" applyNumberFormat="1" applyFont="1" applyFill="1" applyBorder="1" applyAlignment="1" applyProtection="1">
      <alignment horizontal="distributed" vertical="center" shrinkToFit="1"/>
      <protection locked="0"/>
    </xf>
    <xf numFmtId="177" fontId="8" fillId="0" borderId="30" xfId="4" applyNumberFormat="1" applyFont="1" applyFill="1" applyBorder="1" applyAlignment="1" applyProtection="1">
      <alignment vertical="center" shrinkToFit="1"/>
      <protection locked="0"/>
    </xf>
    <xf numFmtId="177" fontId="8" fillId="0" borderId="31" xfId="4" applyNumberFormat="1" applyFont="1" applyFill="1" applyBorder="1" applyAlignment="1" applyProtection="1">
      <alignment vertical="center" shrinkToFit="1"/>
      <protection locked="0"/>
    </xf>
    <xf numFmtId="177" fontId="8" fillId="0" borderId="0" xfId="4" applyNumberFormat="1" applyFont="1" applyFill="1" applyBorder="1" applyAlignment="1" applyProtection="1">
      <alignment vertical="center" shrinkToFit="1"/>
      <protection locked="0"/>
    </xf>
    <xf numFmtId="38" fontId="5" fillId="0" borderId="2" xfId="3" applyFont="1" applyFill="1" applyBorder="1" applyAlignment="1" applyProtection="1">
      <alignment horizontal="distributed" vertical="center"/>
      <protection locked="0"/>
    </xf>
    <xf numFmtId="38" fontId="5" fillId="0" borderId="12" xfId="4" applyFont="1" applyFill="1" applyBorder="1" applyAlignment="1" applyProtection="1">
      <alignment horizontal="distributed" vertical="center"/>
      <protection locked="0"/>
    </xf>
    <xf numFmtId="38" fontId="5" fillId="0" borderId="12" xfId="4" applyFont="1" applyFill="1" applyBorder="1" applyAlignment="1" applyProtection="1">
      <alignment horizontal="center" vertical="center" shrinkToFit="1"/>
      <protection locked="0"/>
    </xf>
    <xf numFmtId="38" fontId="5" fillId="0" borderId="13" xfId="4" applyFont="1" applyFill="1" applyBorder="1" applyAlignment="1" applyProtection="1">
      <alignment horizontal="left" vertical="center" shrinkToFit="1"/>
      <protection locked="0"/>
    </xf>
    <xf numFmtId="38" fontId="5" fillId="0" borderId="12" xfId="4" applyFont="1" applyFill="1" applyBorder="1" applyAlignment="1" applyProtection="1">
      <alignment horizontal="distributed" vertical="center" shrinkToFit="1"/>
      <protection locked="0"/>
    </xf>
    <xf numFmtId="38" fontId="11" fillId="0" borderId="0" xfId="4" applyFont="1" applyFill="1" applyBorder="1" applyAlignment="1" applyProtection="1">
      <alignment vertical="center" shrinkToFit="1"/>
      <protection locked="0"/>
    </xf>
    <xf numFmtId="38" fontId="12" fillId="0" borderId="0" xfId="4" applyFont="1" applyFill="1" applyBorder="1" applyAlignment="1" applyProtection="1">
      <alignment horizontal="center" vertical="center"/>
    </xf>
    <xf numFmtId="38" fontId="12" fillId="0" borderId="0" xfId="4" applyFont="1" applyFill="1" applyBorder="1" applyAlignment="1" applyProtection="1">
      <alignment horizontal="center" vertical="center"/>
      <protection locked="0"/>
    </xf>
    <xf numFmtId="38" fontId="12" fillId="0" borderId="0" xfId="4" applyFont="1" applyFill="1" applyAlignment="1" applyProtection="1">
      <alignment horizontal="center" vertical="center"/>
      <protection locked="0"/>
    </xf>
    <xf numFmtId="38" fontId="12" fillId="0" borderId="0" xfId="4" applyFont="1" applyFill="1" applyAlignment="1" applyProtection="1">
      <alignment vertical="center"/>
      <protection locked="0"/>
    </xf>
    <xf numFmtId="38" fontId="5" fillId="0" borderId="11" xfId="4" applyFont="1" applyFill="1" applyBorder="1" applyAlignment="1" applyProtection="1">
      <alignment vertical="center"/>
      <protection locked="0"/>
    </xf>
    <xf numFmtId="176" fontId="6" fillId="0" borderId="11" xfId="4" applyNumberFormat="1" applyFont="1" applyFill="1" applyBorder="1" applyAlignment="1" applyProtection="1">
      <alignment horizontal="center" vertical="center"/>
      <protection locked="0"/>
    </xf>
    <xf numFmtId="38" fontId="5" fillId="0" borderId="12" xfId="3" applyFont="1" applyFill="1" applyBorder="1" applyAlignment="1" applyProtection="1">
      <alignment horizontal="distributed" vertical="center" shrinkToFit="1"/>
      <protection locked="0"/>
    </xf>
    <xf numFmtId="38" fontId="12" fillId="0" borderId="26" xfId="4" applyFont="1" applyFill="1" applyBorder="1" applyAlignment="1" applyProtection="1">
      <alignment vertical="center"/>
      <protection locked="0"/>
    </xf>
    <xf numFmtId="38" fontId="5" fillId="0" borderId="29" xfId="3" applyFont="1" applyFill="1" applyBorder="1" applyAlignment="1" applyProtection="1">
      <alignment horizontal="distributed" vertical="center" shrinkToFit="1"/>
      <protection locked="0"/>
    </xf>
    <xf numFmtId="38" fontId="13" fillId="0" borderId="0" xfId="3" applyFont="1" applyFill="1" applyBorder="1" applyAlignment="1" applyProtection="1">
      <alignment vertical="center" shrinkToFit="1"/>
    </xf>
    <xf numFmtId="38" fontId="5" fillId="0" borderId="3" xfId="3" applyFont="1" applyFill="1" applyBorder="1" applyAlignment="1" applyProtection="1">
      <alignment horizontal="distributed" vertical="center"/>
      <protection locked="0"/>
    </xf>
    <xf numFmtId="38" fontId="5" fillId="0" borderId="12" xfId="3" applyFont="1" applyFill="1" applyBorder="1" applyAlignment="1" applyProtection="1">
      <alignment horizontal="center" vertical="center" shrinkToFit="1"/>
      <protection locked="0"/>
    </xf>
    <xf numFmtId="38" fontId="5" fillId="0" borderId="13" xfId="3" applyFont="1" applyFill="1" applyBorder="1" applyAlignment="1" applyProtection="1">
      <alignment horizontal="left" vertical="center" shrinkToFit="1"/>
      <protection locked="0"/>
    </xf>
    <xf numFmtId="38" fontId="11" fillId="0" borderId="0" xfId="3" applyFont="1" applyFill="1" applyBorder="1" applyAlignment="1" applyProtection="1">
      <alignment vertical="center" shrinkToFit="1"/>
      <protection locked="0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Alignment="1" applyProtection="1">
      <alignment horizontal="center" vertical="center"/>
      <protection locked="0"/>
    </xf>
    <xf numFmtId="176" fontId="6" fillId="0" borderId="11" xfId="3" applyNumberFormat="1" applyFont="1" applyFill="1" applyBorder="1" applyAlignment="1" applyProtection="1">
      <alignment horizontal="center" vertical="center"/>
      <protection locked="0"/>
    </xf>
    <xf numFmtId="38" fontId="5" fillId="0" borderId="32" xfId="3" applyFont="1" applyFill="1" applyBorder="1" applyAlignment="1" applyProtection="1">
      <alignment horizontal="distributed" vertical="center"/>
      <protection locked="0"/>
    </xf>
    <xf numFmtId="38" fontId="5" fillId="0" borderId="32" xfId="3" applyFont="1" applyFill="1" applyBorder="1" applyAlignment="1" applyProtection="1">
      <alignment horizontal="center" vertical="center" shrinkToFit="1"/>
      <protection locked="0"/>
    </xf>
    <xf numFmtId="38" fontId="5" fillId="0" borderId="17" xfId="3" applyFont="1" applyFill="1" applyBorder="1" applyAlignment="1" applyProtection="1">
      <alignment horizontal="left" vertical="center" shrinkToFit="1"/>
      <protection locked="0"/>
    </xf>
    <xf numFmtId="38" fontId="5" fillId="0" borderId="32" xfId="3" applyFont="1" applyFill="1" applyBorder="1" applyAlignment="1" applyProtection="1">
      <alignment horizontal="distributed" vertical="center" shrinkToFit="1"/>
      <protection locked="0"/>
    </xf>
    <xf numFmtId="38" fontId="5" fillId="0" borderId="26" xfId="1" applyFont="1" applyFill="1" applyBorder="1" applyAlignment="1" applyProtection="1">
      <alignment horizontal="center" vertical="center"/>
      <protection locked="0"/>
    </xf>
    <xf numFmtId="38" fontId="8" fillId="0" borderId="30" xfId="3" applyFont="1" applyFill="1" applyBorder="1" applyAlignment="1" applyProtection="1">
      <alignment vertical="center" shrinkToFit="1"/>
    </xf>
    <xf numFmtId="38" fontId="8" fillId="0" borderId="31" xfId="3" applyFont="1" applyFill="1" applyBorder="1" applyAlignment="1" applyProtection="1">
      <alignment vertical="center" shrinkToFit="1"/>
    </xf>
    <xf numFmtId="38" fontId="8" fillId="0" borderId="0" xfId="3" applyFont="1" applyFill="1" applyBorder="1" applyAlignment="1" applyProtection="1">
      <alignment vertical="center" shrinkToFit="1"/>
    </xf>
    <xf numFmtId="38" fontId="5" fillId="0" borderId="3" xfId="3" applyFont="1" applyFill="1" applyBorder="1" applyAlignment="1" applyProtection="1">
      <alignment horizontal="center" vertical="center" shrinkToFit="1"/>
      <protection locked="0"/>
    </xf>
    <xf numFmtId="38" fontId="5" fillId="0" borderId="4" xfId="3" applyFont="1" applyFill="1" applyBorder="1" applyAlignment="1" applyProtection="1">
      <alignment horizontal="left" vertical="center" shrinkToFit="1"/>
      <protection locked="0"/>
    </xf>
    <xf numFmtId="38" fontId="5" fillId="0" borderId="3" xfId="3" applyFont="1" applyFill="1" applyBorder="1" applyAlignment="1" applyProtection="1">
      <alignment horizontal="distributed" vertical="center" shrinkToFit="1"/>
      <protection locked="0"/>
    </xf>
    <xf numFmtId="38" fontId="5" fillId="0" borderId="11" xfId="3" applyFont="1" applyFill="1" applyBorder="1" applyAlignment="1" applyProtection="1">
      <alignment horizontal="distributed" vertical="center"/>
      <protection locked="0"/>
    </xf>
    <xf numFmtId="38" fontId="5" fillId="0" borderId="12" xfId="3" applyFont="1" applyFill="1" applyBorder="1" applyAlignment="1" applyProtection="1">
      <alignment horizontal="distributed" vertical="center"/>
      <protection locked="0"/>
    </xf>
    <xf numFmtId="38" fontId="5" fillId="0" borderId="21" xfId="3" applyFont="1" applyFill="1" applyBorder="1" applyAlignment="1" applyProtection="1">
      <alignment horizontal="distributed" vertical="center"/>
      <protection locked="0"/>
    </xf>
    <xf numFmtId="38" fontId="5" fillId="0" borderId="21" xfId="3" applyFont="1" applyFill="1" applyBorder="1" applyAlignment="1" applyProtection="1">
      <alignment horizontal="center" vertical="center" shrinkToFit="1"/>
      <protection locked="0"/>
    </xf>
    <xf numFmtId="38" fontId="5" fillId="0" borderId="22" xfId="3" applyFont="1" applyFill="1" applyBorder="1" applyAlignment="1" applyProtection="1">
      <alignment horizontal="left" vertical="center" shrinkToFit="1"/>
      <protection locked="0"/>
    </xf>
    <xf numFmtId="38" fontId="5" fillId="0" borderId="21" xfId="3" applyFont="1" applyFill="1" applyBorder="1" applyAlignment="1" applyProtection="1">
      <alignment horizontal="distributed" vertical="center" shrinkToFit="1"/>
      <protection locked="0"/>
    </xf>
    <xf numFmtId="38" fontId="5" fillId="0" borderId="26" xfId="1" applyFont="1" applyFill="1" applyBorder="1" applyAlignment="1" applyProtection="1">
      <alignment horizontal="distributed" vertical="center"/>
      <protection locked="0"/>
    </xf>
    <xf numFmtId="0" fontId="6" fillId="0" borderId="29" xfId="2" applyFont="1" applyFill="1" applyBorder="1" applyAlignment="1" applyProtection="1">
      <alignment horizontal="distributed" vertical="center" shrinkToFit="1"/>
      <protection locked="0"/>
    </xf>
    <xf numFmtId="0" fontId="8" fillId="0" borderId="36" xfId="2" applyFont="1" applyFill="1" applyBorder="1" applyAlignment="1" applyProtection="1">
      <alignment vertical="center" shrinkToFit="1"/>
    </xf>
    <xf numFmtId="0" fontId="8" fillId="0" borderId="30" xfId="2" applyFont="1" applyFill="1" applyBorder="1" applyAlignment="1" applyProtection="1">
      <alignment vertical="center" shrinkToFit="1"/>
    </xf>
    <xf numFmtId="0" fontId="8" fillId="0" borderId="31" xfId="2" applyFont="1" applyFill="1" applyBorder="1" applyAlignment="1" applyProtection="1">
      <alignment vertical="center" shrinkToFit="1"/>
    </xf>
    <xf numFmtId="0" fontId="8" fillId="0" borderId="0" xfId="2" applyFont="1" applyFill="1" applyBorder="1" applyAlignment="1" applyProtection="1">
      <alignment vertical="center" shrinkToFit="1"/>
    </xf>
    <xf numFmtId="38" fontId="6" fillId="0" borderId="11" xfId="3" applyFont="1" applyFill="1" applyBorder="1" applyAlignment="1" applyProtection="1">
      <alignment horizontal="distributed" vertical="center"/>
      <protection locked="0"/>
    </xf>
    <xf numFmtId="38" fontId="6" fillId="0" borderId="13" xfId="3" applyFont="1" applyFill="1" applyBorder="1" applyAlignment="1" applyProtection="1">
      <alignment horizontal="distributed" vertical="center"/>
      <protection locked="0"/>
    </xf>
    <xf numFmtId="38" fontId="5" fillId="0" borderId="0" xfId="3" applyFont="1" applyFill="1" applyBorder="1" applyAlignment="1" applyProtection="1">
      <alignment horizontal="left" vertical="center" shrinkToFit="1"/>
      <protection locked="0"/>
    </xf>
    <xf numFmtId="38" fontId="5" fillId="0" borderId="2" xfId="4" applyFont="1" applyFill="1" applyBorder="1" applyAlignment="1" applyProtection="1">
      <alignment horizontal="distributed" vertical="center"/>
      <protection locked="0"/>
    </xf>
    <xf numFmtId="38" fontId="5" fillId="0" borderId="37" xfId="4" applyFont="1" applyFill="1" applyBorder="1" applyAlignment="1" applyProtection="1">
      <alignment vertical="center"/>
      <protection locked="0"/>
    </xf>
    <xf numFmtId="38" fontId="5" fillId="0" borderId="12" xfId="3" applyFont="1" applyFill="1" applyBorder="1" applyAlignment="1" applyProtection="1">
      <alignment horizontal="left" vertical="center" shrinkToFit="1"/>
      <protection locked="0"/>
    </xf>
    <xf numFmtId="38" fontId="5" fillId="0" borderId="11" xfId="4" applyFont="1" applyFill="1" applyBorder="1" applyAlignment="1" applyProtection="1">
      <alignment horizontal="distributed" vertical="center"/>
      <protection locked="0"/>
    </xf>
    <xf numFmtId="38" fontId="5" fillId="0" borderId="11" xfId="4" applyFont="1" applyFill="1" applyBorder="1" applyAlignment="1" applyProtection="1">
      <alignment horizontal="center" vertical="center"/>
      <protection locked="0"/>
    </xf>
    <xf numFmtId="38" fontId="5" fillId="0" borderId="26" xfId="1" applyFont="1" applyFill="1" applyBorder="1" applyAlignment="1" applyProtection="1">
      <alignment vertical="center"/>
      <protection locked="0"/>
    </xf>
    <xf numFmtId="38" fontId="8" fillId="0" borderId="36" xfId="3" applyFont="1" applyFill="1" applyBorder="1" applyAlignment="1" applyProtection="1">
      <alignment vertical="center" shrinkToFit="1"/>
    </xf>
    <xf numFmtId="38" fontId="8" fillId="0" borderId="38" xfId="3" applyFont="1" applyFill="1" applyBorder="1" applyAlignment="1" applyProtection="1">
      <alignment vertical="center" shrinkToFit="1"/>
    </xf>
    <xf numFmtId="38" fontId="5" fillId="0" borderId="0" xfId="4" applyFont="1" applyFill="1" applyAlignment="1" applyProtection="1">
      <alignment vertical="center"/>
      <protection locked="0"/>
    </xf>
    <xf numFmtId="38" fontId="6" fillId="0" borderId="12" xfId="3" applyFont="1" applyFill="1" applyBorder="1" applyAlignment="1" applyProtection="1">
      <alignment horizontal="distributed" vertical="center"/>
      <protection locked="0"/>
    </xf>
    <xf numFmtId="38" fontId="5" fillId="0" borderId="0" xfId="4" applyFont="1" applyFill="1" applyBorder="1" applyAlignment="1" applyProtection="1">
      <alignment vertical="center"/>
      <protection locked="0"/>
    </xf>
    <xf numFmtId="38" fontId="5" fillId="0" borderId="11" xfId="3" applyFont="1" applyFill="1" applyBorder="1" applyAlignment="1" applyProtection="1">
      <alignment vertical="center"/>
      <protection locked="0"/>
    </xf>
    <xf numFmtId="38" fontId="5" fillId="0" borderId="11" xfId="3" applyFont="1" applyFill="1" applyBorder="1" applyAlignment="1" applyProtection="1">
      <alignment horizontal="center" vertical="center"/>
      <protection locked="0"/>
    </xf>
    <xf numFmtId="176" fontId="5" fillId="0" borderId="11" xfId="3" applyNumberFormat="1" applyFont="1" applyFill="1" applyBorder="1" applyAlignment="1" applyProtection="1">
      <alignment horizontal="center" vertical="center"/>
      <protection locked="0"/>
    </xf>
    <xf numFmtId="38" fontId="5" fillId="0" borderId="39" xfId="3" applyFont="1" applyFill="1" applyBorder="1" applyAlignment="1" applyProtection="1">
      <alignment horizontal="distributed" vertical="center" shrinkToFit="1"/>
      <protection locked="0"/>
    </xf>
    <xf numFmtId="38" fontId="8" fillId="0" borderId="27" xfId="3" applyFont="1" applyFill="1" applyBorder="1" applyAlignment="1" applyProtection="1">
      <alignment vertical="center" shrinkToFit="1"/>
    </xf>
    <xf numFmtId="38" fontId="6" fillId="0" borderId="12" xfId="3" applyFont="1" applyFill="1" applyBorder="1" applyAlignment="1" applyProtection="1">
      <alignment horizontal="distributed" vertical="center" shrinkToFit="1"/>
      <protection locked="0"/>
    </xf>
    <xf numFmtId="38" fontId="6" fillId="0" borderId="11" xfId="1" applyFont="1" applyFill="1" applyBorder="1" applyAlignment="1" applyProtection="1">
      <alignment horizontal="center" vertical="center"/>
      <protection locked="0"/>
    </xf>
    <xf numFmtId="38" fontId="5" fillId="0" borderId="40" xfId="3" applyFont="1" applyFill="1" applyBorder="1" applyAlignment="1" applyProtection="1">
      <alignment horizontal="center" vertical="center" shrinkToFit="1"/>
      <protection locked="0"/>
    </xf>
    <xf numFmtId="38" fontId="5" fillId="0" borderId="37" xfId="3" applyFont="1" applyFill="1" applyBorder="1" applyAlignment="1" applyProtection="1">
      <alignment vertical="center"/>
      <protection locked="0"/>
    </xf>
    <xf numFmtId="38" fontId="5" fillId="0" borderId="11" xfId="1" applyFont="1" applyFill="1" applyBorder="1" applyAlignment="1" applyProtection="1">
      <alignment vertical="center"/>
      <protection locked="0"/>
    </xf>
    <xf numFmtId="38" fontId="5" fillId="0" borderId="29" xfId="3" applyFont="1" applyFill="1" applyBorder="1" applyAlignment="1" applyProtection="1">
      <alignment horizontal="center" vertical="center" shrinkToFit="1"/>
      <protection locked="0"/>
    </xf>
    <xf numFmtId="38" fontId="5" fillId="0" borderId="41" xfId="1" applyFont="1" applyFill="1" applyBorder="1" applyAlignment="1" applyProtection="1">
      <alignment horizontal="distributed" vertical="center"/>
      <protection locked="0"/>
    </xf>
    <xf numFmtId="38" fontId="5" fillId="0" borderId="42" xfId="1" applyFont="1" applyFill="1" applyBorder="1" applyAlignment="1" applyProtection="1">
      <alignment horizontal="distributed" vertical="center"/>
      <protection locked="0"/>
    </xf>
    <xf numFmtId="38" fontId="5" fillId="0" borderId="42" xfId="1" applyFont="1" applyFill="1" applyBorder="1" applyAlignment="1" applyProtection="1">
      <alignment horizontal="center" vertical="center" shrinkToFit="1"/>
      <protection locked="0"/>
    </xf>
    <xf numFmtId="38" fontId="5" fillId="0" borderId="43" xfId="1" applyFont="1" applyFill="1" applyBorder="1" applyAlignment="1" applyProtection="1">
      <alignment horizontal="left" vertical="center" shrinkToFit="1"/>
      <protection locked="0"/>
    </xf>
    <xf numFmtId="38" fontId="5" fillId="0" borderId="42" xfId="1" applyFont="1" applyFill="1" applyBorder="1" applyAlignment="1" applyProtection="1">
      <alignment horizontal="distributed" vertical="center" shrinkToFit="1"/>
      <protection locked="0"/>
    </xf>
    <xf numFmtId="38" fontId="15" fillId="0" borderId="0" xfId="1" applyFont="1" applyFill="1" applyBorder="1" applyAlignment="1" applyProtection="1">
      <alignment vertical="center" shrinkToFit="1"/>
      <protection locked="0"/>
    </xf>
    <xf numFmtId="38" fontId="12" fillId="0" borderId="0" xfId="1" applyFont="1" applyFill="1" applyBorder="1" applyAlignment="1" applyProtection="1">
      <alignment horizontal="center" vertical="center"/>
    </xf>
    <xf numFmtId="38" fontId="12" fillId="0" borderId="0" xfId="1" applyFont="1" applyFill="1" applyBorder="1" applyAlignment="1" applyProtection="1">
      <alignment horizontal="center" vertical="center"/>
      <protection locked="0"/>
    </xf>
    <xf numFmtId="38" fontId="12" fillId="0" borderId="0" xfId="1" applyFont="1" applyFill="1" applyBorder="1" applyAlignment="1" applyProtection="1">
      <alignment vertical="center"/>
      <protection locked="0"/>
    </xf>
    <xf numFmtId="38" fontId="5" fillId="0" borderId="46" xfId="3" applyFont="1" applyFill="1" applyBorder="1" applyAlignment="1" applyProtection="1">
      <alignment horizontal="distributed" vertical="center"/>
      <protection locked="0"/>
    </xf>
    <xf numFmtId="38" fontId="5" fillId="0" borderId="47" xfId="3" applyFont="1" applyFill="1" applyBorder="1" applyAlignment="1" applyProtection="1">
      <alignment horizontal="left" vertical="center" shrinkToFit="1"/>
      <protection locked="0"/>
    </xf>
    <xf numFmtId="38" fontId="12" fillId="0" borderId="0" xfId="3" applyFont="1" applyFill="1" applyBorder="1" applyAlignment="1" applyProtection="1">
      <alignment horizontal="center" vertical="center"/>
    </xf>
    <xf numFmtId="38" fontId="12" fillId="0" borderId="0" xfId="3" applyFont="1" applyFill="1" applyBorder="1" applyAlignment="1" applyProtection="1">
      <alignment horizontal="center" vertical="center"/>
      <protection locked="0"/>
    </xf>
    <xf numFmtId="38" fontId="12" fillId="0" borderId="0" xfId="3" applyFont="1" applyFill="1" applyBorder="1" applyAlignment="1" applyProtection="1">
      <alignment vertical="center"/>
      <protection locked="0"/>
    </xf>
    <xf numFmtId="38" fontId="5" fillId="0" borderId="46" xfId="4" applyFont="1" applyFill="1" applyBorder="1" applyAlignment="1" applyProtection="1">
      <alignment horizontal="distributed" vertical="center"/>
      <protection locked="0"/>
    </xf>
    <xf numFmtId="38" fontId="5" fillId="0" borderId="3" xfId="4" applyFont="1" applyFill="1" applyBorder="1" applyAlignment="1" applyProtection="1">
      <alignment horizontal="distributed" vertical="center"/>
      <protection locked="0"/>
    </xf>
    <xf numFmtId="38" fontId="5" fillId="0" borderId="3" xfId="4" applyFont="1" applyFill="1" applyBorder="1" applyAlignment="1" applyProtection="1">
      <alignment horizontal="center" vertical="center" shrinkToFit="1"/>
      <protection locked="0"/>
    </xf>
    <xf numFmtId="38" fontId="5" fillId="0" borderId="12" xfId="4" applyFont="1" applyFill="1" applyBorder="1" applyAlignment="1" applyProtection="1">
      <alignment horizontal="left" vertical="center" shrinkToFit="1"/>
      <protection locked="0"/>
    </xf>
    <xf numFmtId="38" fontId="12" fillId="0" borderId="0" xfId="4" applyFont="1" applyFill="1" applyBorder="1" applyAlignment="1" applyProtection="1">
      <alignment vertical="center"/>
      <protection locked="0"/>
    </xf>
    <xf numFmtId="38" fontId="5" fillId="0" borderId="32" xfId="4" applyFont="1" applyFill="1" applyBorder="1" applyAlignment="1" applyProtection="1">
      <alignment horizontal="left" vertical="center" shrinkToFit="1"/>
      <protection locked="0"/>
    </xf>
    <xf numFmtId="38" fontId="5" fillId="0" borderId="32" xfId="4" applyFont="1" applyFill="1" applyBorder="1" applyAlignment="1" applyProtection="1">
      <alignment horizontal="distributed" vertical="center" shrinkToFit="1"/>
      <protection locked="0"/>
    </xf>
    <xf numFmtId="38" fontId="5" fillId="0" borderId="29" xfId="4" applyFont="1" applyFill="1" applyBorder="1" applyAlignment="1" applyProtection="1">
      <alignment horizontal="distributed" vertical="center" shrinkToFit="1"/>
      <protection locked="0"/>
    </xf>
    <xf numFmtId="38" fontId="8" fillId="0" borderId="30" xfId="4" applyFont="1" applyFill="1" applyBorder="1" applyAlignment="1" applyProtection="1">
      <alignment vertical="center" shrinkToFit="1"/>
    </xf>
    <xf numFmtId="38" fontId="8" fillId="0" borderId="31" xfId="4" applyFont="1" applyFill="1" applyBorder="1" applyAlignment="1" applyProtection="1">
      <alignment vertical="center" shrinkToFit="1"/>
    </xf>
    <xf numFmtId="38" fontId="8" fillId="0" borderId="0" xfId="4" applyFont="1" applyFill="1" applyBorder="1" applyAlignment="1" applyProtection="1">
      <alignment vertical="center" shrinkToFit="1"/>
    </xf>
    <xf numFmtId="38" fontId="5" fillId="0" borderId="46" xfId="1" applyFont="1" applyFill="1" applyBorder="1" applyAlignment="1">
      <alignment horizontal="distributed" vertical="center"/>
    </xf>
    <xf numFmtId="38" fontId="5" fillId="0" borderId="47" xfId="3" applyFont="1" applyFill="1" applyBorder="1" applyAlignment="1" applyProtection="1">
      <alignment horizontal="distributed" vertical="center" shrinkToFit="1"/>
    </xf>
    <xf numFmtId="38" fontId="5" fillId="0" borderId="3" xfId="3" applyFont="1" applyFill="1" applyBorder="1" applyAlignment="1" applyProtection="1">
      <alignment horizontal="center" vertical="center" shrinkToFit="1"/>
    </xf>
    <xf numFmtId="38" fontId="5" fillId="0" borderId="49" xfId="3" applyFont="1" applyFill="1" applyBorder="1" applyAlignment="1" applyProtection="1">
      <alignment horizontal="left" vertical="center" shrinkToFit="1"/>
    </xf>
    <xf numFmtId="38" fontId="5" fillId="0" borderId="3" xfId="3" applyFont="1" applyFill="1" applyBorder="1" applyAlignment="1" applyProtection="1">
      <alignment horizontal="distributed" vertical="center" shrinkToFit="1"/>
    </xf>
    <xf numFmtId="38" fontId="5" fillId="0" borderId="3" xfId="3" applyFont="1" applyFill="1" applyBorder="1" applyAlignment="1">
      <alignment shrinkToFit="1"/>
    </xf>
    <xf numFmtId="38" fontId="11" fillId="0" borderId="0" xfId="3" applyFont="1" applyFill="1" applyBorder="1" applyAlignment="1">
      <alignment shrinkToFit="1"/>
    </xf>
    <xf numFmtId="38" fontId="5" fillId="0" borderId="11" xfId="1" applyFont="1" applyFill="1" applyBorder="1" applyAlignment="1" applyProtection="1">
      <alignment horizontal="center" vertical="center"/>
      <protection locked="0"/>
    </xf>
    <xf numFmtId="38" fontId="5" fillId="0" borderId="13" xfId="3" applyFont="1" applyFill="1" applyBorder="1" applyAlignment="1" applyProtection="1">
      <alignment horizontal="distributed" vertical="center"/>
    </xf>
    <xf numFmtId="38" fontId="5" fillId="0" borderId="12" xfId="3" applyFont="1" applyFill="1" applyBorder="1" applyAlignment="1" applyProtection="1">
      <alignment horizontal="center" vertical="center" shrinkToFit="1"/>
    </xf>
    <xf numFmtId="38" fontId="5" fillId="0" borderId="0" xfId="3" applyFont="1" applyFill="1" applyBorder="1" applyAlignment="1" applyProtection="1">
      <alignment horizontal="left" vertical="center" shrinkToFit="1"/>
    </xf>
    <xf numFmtId="38" fontId="5" fillId="0" borderId="12" xfId="3" applyFont="1" applyFill="1" applyBorder="1" applyAlignment="1" applyProtection="1">
      <alignment horizontal="distributed" vertical="center" shrinkToFit="1"/>
    </xf>
    <xf numFmtId="38" fontId="5" fillId="0" borderId="12" xfId="3" applyFont="1" applyFill="1" applyBorder="1" applyAlignment="1">
      <alignment shrinkToFit="1"/>
    </xf>
    <xf numFmtId="38" fontId="5" fillId="0" borderId="11" xfId="1" applyFont="1" applyFill="1" applyBorder="1" applyAlignment="1">
      <alignment vertical="center"/>
    </xf>
    <xf numFmtId="38" fontId="5" fillId="0" borderId="17" xfId="3" applyFont="1" applyFill="1" applyBorder="1" applyAlignment="1" applyProtection="1">
      <alignment horizontal="distributed" vertical="center"/>
    </xf>
    <xf numFmtId="38" fontId="5" fillId="0" borderId="32" xfId="3" applyFont="1" applyFill="1" applyBorder="1" applyAlignment="1" applyProtection="1">
      <alignment horizontal="center" vertical="center" shrinkToFit="1"/>
    </xf>
    <xf numFmtId="38" fontId="5" fillId="0" borderId="18" xfId="3" applyFont="1" applyFill="1" applyBorder="1" applyAlignment="1" applyProtection="1">
      <alignment horizontal="left" vertical="center" shrinkToFit="1"/>
    </xf>
    <xf numFmtId="38" fontId="5" fillId="0" borderId="32" xfId="3" applyFont="1" applyFill="1" applyBorder="1" applyAlignment="1" applyProtection="1">
      <alignment horizontal="distributed" vertical="center" shrinkToFit="1"/>
    </xf>
    <xf numFmtId="38" fontId="5" fillId="0" borderId="32" xfId="3" applyFont="1" applyFill="1" applyBorder="1" applyAlignment="1">
      <alignment shrinkToFit="1"/>
    </xf>
    <xf numFmtId="38" fontId="5" fillId="0" borderId="11" xfId="1" applyFont="1" applyFill="1" applyBorder="1" applyAlignment="1">
      <alignment horizontal="distributed" vertical="center"/>
    </xf>
    <xf numFmtId="38" fontId="5" fillId="0" borderId="13" xfId="3" applyFont="1" applyFill="1" applyBorder="1" applyAlignment="1" applyProtection="1">
      <alignment horizontal="distributed" vertical="center" shrinkToFit="1"/>
    </xf>
    <xf numFmtId="38" fontId="5" fillId="0" borderId="19" xfId="3" applyFont="1" applyFill="1" applyBorder="1" applyAlignment="1" applyProtection="1">
      <alignment horizontal="left" vertical="center" shrinkToFit="1"/>
    </xf>
    <xf numFmtId="38" fontId="5" fillId="0" borderId="12" xfId="3" applyFont="1" applyFill="1" applyBorder="1" applyAlignment="1" applyProtection="1">
      <alignment horizontal="distributed" vertical="center"/>
    </xf>
    <xf numFmtId="38" fontId="6" fillId="0" borderId="13" xfId="3" applyFont="1" applyFill="1" applyBorder="1" applyAlignment="1" applyProtection="1">
      <alignment horizontal="distributed" vertical="center"/>
    </xf>
    <xf numFmtId="38" fontId="5" fillId="0" borderId="17" xfId="3" applyFont="1" applyFill="1" applyBorder="1" applyAlignment="1" applyProtection="1">
      <alignment horizontal="distributed" vertical="center" shrinkToFit="1"/>
    </xf>
    <xf numFmtId="38" fontId="5" fillId="0" borderId="35" xfId="3" applyFont="1" applyFill="1" applyBorder="1" applyAlignment="1" applyProtection="1">
      <alignment horizontal="left" vertical="center" shrinkToFit="1"/>
    </xf>
    <xf numFmtId="176" fontId="6" fillId="0" borderId="11" xfId="1" applyNumberFormat="1" applyFont="1" applyFill="1" applyBorder="1" applyAlignment="1" applyProtection="1">
      <alignment horizontal="center" vertical="center"/>
      <protection locked="0"/>
    </xf>
    <xf numFmtId="14" fontId="5" fillId="0" borderId="0" xfId="1" applyNumberFormat="1" applyFont="1" applyFill="1" applyAlignment="1">
      <alignment horizontal="center" vertical="center"/>
    </xf>
    <xf numFmtId="38" fontId="5" fillId="0" borderId="26" xfId="1" applyFont="1" applyFill="1" applyBorder="1" applyAlignment="1">
      <alignment horizontal="center" vertical="center" shrinkToFit="1"/>
    </xf>
    <xf numFmtId="38" fontId="4" fillId="0" borderId="28" xfId="1" applyFont="1" applyFill="1" applyBorder="1"/>
    <xf numFmtId="38" fontId="8" fillId="0" borderId="30" xfId="1" applyFont="1" applyFill="1" applyBorder="1" applyAlignment="1">
      <alignment shrinkToFit="1"/>
    </xf>
    <xf numFmtId="38" fontId="8" fillId="0" borderId="31" xfId="1" applyFont="1" applyFill="1" applyBorder="1" applyAlignment="1">
      <alignment shrinkToFit="1"/>
    </xf>
    <xf numFmtId="38" fontId="8" fillId="0" borderId="0" xfId="1" applyFont="1" applyFill="1" applyBorder="1" applyAlignment="1">
      <alignment shrinkToFit="1"/>
    </xf>
    <xf numFmtId="38" fontId="5" fillId="0" borderId="41" xfId="1" applyFont="1" applyFill="1" applyBorder="1" applyAlignment="1">
      <alignment horizontal="distributed" vertical="center"/>
    </xf>
    <xf numFmtId="176" fontId="5" fillId="0" borderId="51" xfId="3" applyNumberFormat="1" applyFont="1" applyFill="1" applyBorder="1" applyAlignment="1">
      <alignment horizontal="right" vertical="center"/>
    </xf>
    <xf numFmtId="38" fontId="5" fillId="0" borderId="51" xfId="3" applyFont="1" applyFill="1" applyBorder="1" applyAlignment="1" applyProtection="1">
      <alignment horizontal="center" vertical="center"/>
    </xf>
    <xf numFmtId="38" fontId="5" fillId="0" borderId="52" xfId="3" applyFont="1" applyFill="1" applyBorder="1" applyAlignment="1" applyProtection="1">
      <alignment horizontal="center" vertical="center"/>
    </xf>
    <xf numFmtId="38" fontId="5" fillId="0" borderId="53" xfId="3" applyFont="1" applyFill="1" applyBorder="1" applyAlignment="1" applyProtection="1">
      <alignment vertical="center" shrinkToFit="1"/>
    </xf>
    <xf numFmtId="38" fontId="5" fillId="0" borderId="54" xfId="3" applyFont="1" applyFill="1" applyBorder="1" applyAlignment="1" applyProtection="1">
      <alignment vertical="center" shrinkToFit="1"/>
    </xf>
    <xf numFmtId="38" fontId="5" fillId="0" borderId="0" xfId="3" applyFont="1" applyFill="1" applyBorder="1" applyAlignment="1" applyProtection="1">
      <alignment vertical="center" shrinkToFit="1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5" fillId="0" borderId="51" xfId="3" applyFont="1" applyFill="1" applyBorder="1" applyAlignment="1" applyProtection="1">
      <alignment horizontal="left" vertical="center"/>
    </xf>
    <xf numFmtId="38" fontId="5" fillId="0" borderId="55" xfId="3" applyFont="1" applyFill="1" applyBorder="1" applyAlignment="1" applyProtection="1">
      <alignment vertical="center" shrinkToFit="1"/>
    </xf>
    <xf numFmtId="0" fontId="5" fillId="0" borderId="51" xfId="0" applyFont="1" applyFill="1" applyBorder="1" applyAlignment="1">
      <alignment horizontal="distributed" vertical="center"/>
    </xf>
    <xf numFmtId="0" fontId="5" fillId="0" borderId="52" xfId="0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38" fontId="5" fillId="0" borderId="0" xfId="1" applyFont="1" applyFill="1" applyBorder="1" applyAlignment="1" applyProtection="1">
      <alignment vertical="center"/>
    </xf>
    <xf numFmtId="38" fontId="5" fillId="0" borderId="49" xfId="1" applyFont="1" applyFill="1" applyBorder="1" applyAlignment="1" applyProtection="1">
      <alignment vertical="center"/>
    </xf>
    <xf numFmtId="38" fontId="16" fillId="0" borderId="0" xfId="1" applyFont="1" applyFill="1" applyBorder="1" applyAlignment="1" applyProtection="1">
      <alignment horizontal="center" vertical="center"/>
    </xf>
    <xf numFmtId="38" fontId="4" fillId="0" borderId="0" xfId="1" applyFont="1" applyFill="1" applyAlignment="1">
      <alignment horizontal="distributed" vertical="center"/>
    </xf>
    <xf numFmtId="38" fontId="4" fillId="0" borderId="0" xfId="1" applyFont="1" applyFill="1" applyAlignment="1">
      <alignment horizontal="center" vertical="center" shrinkToFit="1"/>
    </xf>
    <xf numFmtId="38" fontId="4" fillId="0" borderId="0" xfId="1" applyFont="1" applyFill="1" applyAlignment="1">
      <alignment vertical="center" shrinkToFit="1"/>
    </xf>
    <xf numFmtId="38" fontId="16" fillId="0" borderId="0" xfId="1" applyFont="1" applyFill="1" applyBorder="1" applyAlignment="1">
      <alignment horizontal="center"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1" fillId="0" borderId="0" xfId="1" applyFont="1" applyFill="1" applyAlignment="1">
      <alignment horizontal="right" vertical="center" shrinkToFit="1"/>
    </xf>
    <xf numFmtId="38" fontId="4" fillId="0" borderId="0" xfId="1" applyFont="1" applyFill="1" applyAlignment="1">
      <alignment horizontal="distributed"/>
    </xf>
    <xf numFmtId="38" fontId="4" fillId="0" borderId="0" xfId="1" applyFont="1" applyFill="1" applyAlignment="1">
      <alignment horizontal="center" shrinkToFit="1"/>
    </xf>
    <xf numFmtId="38" fontId="4" fillId="0" borderId="0" xfId="1" applyFont="1" applyFill="1" applyAlignment="1">
      <alignment shrinkToFit="1"/>
    </xf>
    <xf numFmtId="38" fontId="5" fillId="0" borderId="12" xfId="3" applyFont="1" applyBorder="1" applyAlignment="1" applyProtection="1">
      <alignment vertical="center" shrinkToFit="1"/>
      <protection locked="0"/>
    </xf>
    <xf numFmtId="38" fontId="5" fillId="0" borderId="12" xfId="3" applyFont="1" applyBorder="1" applyAlignment="1" applyProtection="1">
      <alignment vertical="center" shrinkToFit="1"/>
    </xf>
    <xf numFmtId="38" fontId="5" fillId="0" borderId="13" xfId="3" applyFont="1" applyBorder="1" applyAlignment="1" applyProtection="1">
      <alignment vertical="center" shrinkToFit="1"/>
    </xf>
    <xf numFmtId="38" fontId="5" fillId="0" borderId="25" xfId="3" applyFont="1" applyBorder="1" applyAlignment="1" applyProtection="1">
      <alignment vertical="center" shrinkToFit="1"/>
      <protection locked="0"/>
    </xf>
    <xf numFmtId="38" fontId="5" fillId="0" borderId="32" xfId="3" applyFont="1" applyBorder="1" applyAlignment="1" applyProtection="1">
      <alignment vertical="center" shrinkToFit="1"/>
      <protection locked="0"/>
    </xf>
    <xf numFmtId="38" fontId="5" fillId="0" borderId="32" xfId="3" applyFont="1" applyBorder="1" applyAlignment="1" applyProtection="1">
      <alignment vertical="center" shrinkToFit="1"/>
    </xf>
    <xf numFmtId="38" fontId="5" fillId="0" borderId="33" xfId="3" applyFont="1" applyBorder="1" applyAlignment="1" applyProtection="1">
      <alignment vertical="center" shrinkToFit="1"/>
      <protection locked="0"/>
    </xf>
    <xf numFmtId="38" fontId="5" fillId="0" borderId="17" xfId="3" applyFont="1" applyBorder="1" applyAlignment="1" applyProtection="1">
      <alignment vertical="center" shrinkToFit="1"/>
    </xf>
    <xf numFmtId="177" fontId="5" fillId="0" borderId="32" xfId="3" applyNumberFormat="1" applyFont="1" applyFill="1" applyBorder="1" applyAlignment="1" applyProtection="1">
      <alignment vertical="center" shrinkToFit="1"/>
      <protection locked="0"/>
    </xf>
    <xf numFmtId="177" fontId="5" fillId="0" borderId="32" xfId="3" applyNumberFormat="1" applyFont="1" applyFill="1" applyBorder="1" applyAlignment="1" applyProtection="1">
      <alignment vertical="center" shrinkToFit="1"/>
    </xf>
    <xf numFmtId="177" fontId="5" fillId="0" borderId="17" xfId="3" applyNumberFormat="1" applyFont="1" applyFill="1" applyBorder="1" applyAlignment="1" applyProtection="1">
      <alignment vertical="center" shrinkToFit="1"/>
    </xf>
    <xf numFmtId="177" fontId="5" fillId="0" borderId="33" xfId="3" applyNumberFormat="1" applyFont="1" applyFill="1" applyBorder="1" applyAlignment="1" applyProtection="1">
      <alignment vertical="center" shrinkToFit="1"/>
      <protection locked="0"/>
    </xf>
    <xf numFmtId="38" fontId="5" fillId="0" borderId="12" xfId="4" applyFont="1" applyFill="1" applyBorder="1" applyAlignment="1" applyProtection="1">
      <alignment vertical="center" shrinkToFit="1"/>
      <protection locked="0"/>
    </xf>
    <xf numFmtId="38" fontId="5" fillId="0" borderId="12" xfId="4" applyFont="1" applyFill="1" applyBorder="1" applyAlignment="1" applyProtection="1">
      <alignment vertical="center" shrinkToFit="1"/>
    </xf>
    <xf numFmtId="38" fontId="5" fillId="0" borderId="13" xfId="4" applyFont="1" applyFill="1" applyBorder="1" applyAlignment="1" applyProtection="1">
      <alignment vertical="center" shrinkToFit="1"/>
    </xf>
    <xf numFmtId="38" fontId="5" fillId="0" borderId="25" xfId="4" applyFont="1" applyFill="1" applyBorder="1" applyAlignment="1" applyProtection="1">
      <alignment vertical="center" shrinkToFit="1"/>
      <protection locked="0"/>
    </xf>
    <xf numFmtId="38" fontId="5" fillId="0" borderId="12" xfId="3" applyFont="1" applyFill="1" applyBorder="1" applyAlignment="1" applyProtection="1">
      <alignment vertical="center" shrinkToFit="1"/>
      <protection locked="0"/>
    </xf>
    <xf numFmtId="38" fontId="5" fillId="0" borderId="12" xfId="3" applyFont="1" applyFill="1" applyBorder="1" applyAlignment="1" applyProtection="1">
      <alignment vertical="center" shrinkToFit="1"/>
    </xf>
    <xf numFmtId="38" fontId="5" fillId="0" borderId="3" xfId="4" applyFont="1" applyFill="1" applyBorder="1" applyAlignment="1" applyProtection="1">
      <alignment vertical="center" shrinkToFit="1"/>
    </xf>
    <xf numFmtId="38" fontId="5" fillId="0" borderId="13" xfId="3" applyFont="1" applyFill="1" applyBorder="1" applyAlignment="1" applyProtection="1">
      <alignment vertical="center" shrinkToFit="1"/>
    </xf>
    <xf numFmtId="38" fontId="5" fillId="0" borderId="25" xfId="3" applyFont="1" applyFill="1" applyBorder="1" applyAlignment="1" applyProtection="1">
      <alignment vertical="center" shrinkToFit="1"/>
      <protection locked="0"/>
    </xf>
    <xf numFmtId="38" fontId="5" fillId="0" borderId="32" xfId="3" applyFont="1" applyFill="1" applyBorder="1" applyAlignment="1" applyProtection="1">
      <alignment vertical="center" shrinkToFit="1"/>
      <protection locked="0"/>
    </xf>
    <xf numFmtId="38" fontId="5" fillId="0" borderId="32" xfId="4" applyFont="1" applyFill="1" applyBorder="1" applyAlignment="1" applyProtection="1">
      <alignment vertical="center" shrinkToFit="1"/>
    </xf>
    <xf numFmtId="38" fontId="5" fillId="0" borderId="32" xfId="3" applyFont="1" applyFill="1" applyBorder="1" applyAlignment="1" applyProtection="1">
      <alignment vertical="center" shrinkToFit="1"/>
    </xf>
    <xf numFmtId="38" fontId="5" fillId="0" borderId="33" xfId="3" applyFont="1" applyFill="1" applyBorder="1" applyAlignment="1" applyProtection="1">
      <alignment vertical="center" shrinkToFit="1"/>
      <protection locked="0"/>
    </xf>
    <xf numFmtId="38" fontId="5" fillId="0" borderId="3" xfId="3" applyFont="1" applyFill="1" applyBorder="1" applyAlignment="1" applyProtection="1">
      <alignment vertical="center" shrinkToFit="1"/>
      <protection locked="0"/>
    </xf>
    <xf numFmtId="38" fontId="5" fillId="0" borderId="3" xfId="3" applyFont="1" applyFill="1" applyBorder="1" applyAlignment="1" applyProtection="1">
      <alignment vertical="center" shrinkToFit="1"/>
    </xf>
    <xf numFmtId="38" fontId="5" fillId="0" borderId="4" xfId="3" applyFont="1" applyFill="1" applyBorder="1" applyAlignment="1" applyProtection="1">
      <alignment vertical="center" shrinkToFit="1"/>
    </xf>
    <xf numFmtId="38" fontId="5" fillId="0" borderId="24" xfId="3" applyFont="1" applyFill="1" applyBorder="1" applyAlignment="1" applyProtection="1">
      <alignment vertical="center" shrinkToFit="1"/>
      <protection locked="0"/>
    </xf>
    <xf numFmtId="38" fontId="5" fillId="0" borderId="17" xfId="3" applyFont="1" applyFill="1" applyBorder="1" applyAlignment="1" applyProtection="1">
      <alignment vertical="center" shrinkToFit="1"/>
    </xf>
    <xf numFmtId="38" fontId="5" fillId="0" borderId="21" xfId="3" applyFont="1" applyFill="1" applyBorder="1" applyAlignment="1" applyProtection="1">
      <alignment vertical="center" shrinkToFit="1"/>
      <protection locked="0"/>
    </xf>
    <xf numFmtId="38" fontId="5" fillId="0" borderId="21" xfId="3" applyFont="1" applyFill="1" applyBorder="1" applyAlignment="1" applyProtection="1">
      <alignment vertical="center" shrinkToFit="1"/>
    </xf>
    <xf numFmtId="38" fontId="5" fillId="0" borderId="23" xfId="3" applyFont="1" applyFill="1" applyBorder="1" applyAlignment="1" applyProtection="1">
      <alignment vertical="center" shrinkToFit="1"/>
      <protection locked="0"/>
    </xf>
    <xf numFmtId="38" fontId="8" fillId="0" borderId="12" xfId="3" applyFont="1" applyFill="1" applyBorder="1" applyAlignment="1" applyProtection="1">
      <alignment vertical="center" shrinkToFit="1"/>
      <protection locked="0"/>
    </xf>
    <xf numFmtId="38" fontId="8" fillId="0" borderId="12" xfId="3" applyFont="1" applyFill="1" applyBorder="1" applyAlignment="1" applyProtection="1">
      <alignment vertical="center" shrinkToFit="1"/>
    </xf>
    <xf numFmtId="38" fontId="8" fillId="0" borderId="13" xfId="3" applyFont="1" applyFill="1" applyBorder="1" applyAlignment="1" applyProtection="1">
      <alignment vertical="center" shrinkToFit="1"/>
    </xf>
    <xf numFmtId="38" fontId="8" fillId="0" borderId="25" xfId="3" applyFont="1" applyFill="1" applyBorder="1" applyAlignment="1" applyProtection="1">
      <alignment vertical="center" shrinkToFit="1"/>
      <protection locked="0"/>
    </xf>
    <xf numFmtId="38" fontId="5" fillId="0" borderId="19" xfId="3" applyFont="1" applyFill="1" applyBorder="1" applyAlignment="1" applyProtection="1">
      <alignment vertical="center" shrinkToFit="1"/>
      <protection locked="0"/>
    </xf>
    <xf numFmtId="38" fontId="5" fillId="0" borderId="40" xfId="3" applyFont="1" applyFill="1" applyBorder="1" applyAlignment="1" applyProtection="1">
      <alignment vertical="center" shrinkToFit="1"/>
      <protection locked="0"/>
    </xf>
    <xf numFmtId="38" fontId="5" fillId="0" borderId="16" xfId="3" applyFont="1" applyFill="1" applyBorder="1" applyAlignment="1" applyProtection="1">
      <alignment vertical="center" shrinkToFit="1"/>
      <protection locked="0"/>
    </xf>
    <xf numFmtId="38" fontId="5" fillId="0" borderId="40" xfId="3" applyFont="1" applyFill="1" applyBorder="1" applyAlignment="1" applyProtection="1">
      <alignment vertical="center" shrinkToFit="1"/>
    </xf>
    <xf numFmtId="38" fontId="8" fillId="0" borderId="42" xfId="1" applyFont="1" applyFill="1" applyBorder="1" applyAlignment="1" applyProtection="1">
      <alignment vertical="center" shrinkToFit="1"/>
      <protection locked="0"/>
    </xf>
    <xf numFmtId="38" fontId="8" fillId="0" borderId="42" xfId="1" applyFont="1" applyFill="1" applyBorder="1" applyAlignment="1" applyProtection="1">
      <alignment vertical="center" shrinkToFit="1"/>
    </xf>
    <xf numFmtId="38" fontId="8" fillId="0" borderId="44" xfId="3" applyFont="1" applyFill="1" applyBorder="1" applyAlignment="1" applyProtection="1">
      <alignment vertical="center" shrinkToFit="1"/>
    </xf>
    <xf numFmtId="38" fontId="8" fillId="0" borderId="43" xfId="1" applyFont="1" applyFill="1" applyBorder="1" applyAlignment="1" applyProtection="1">
      <alignment vertical="center" shrinkToFit="1"/>
    </xf>
    <xf numFmtId="38" fontId="8" fillId="0" borderId="45" xfId="1" applyFont="1" applyFill="1" applyBorder="1" applyAlignment="1" applyProtection="1">
      <alignment vertical="center" shrinkToFit="1"/>
      <protection locked="0"/>
    </xf>
    <xf numFmtId="38" fontId="5" fillId="0" borderId="47" xfId="3" applyFont="1" applyFill="1" applyBorder="1" applyAlignment="1" applyProtection="1">
      <alignment vertical="center" shrinkToFit="1"/>
    </xf>
    <xf numFmtId="38" fontId="5" fillId="0" borderId="48" xfId="3" applyFont="1" applyFill="1" applyBorder="1" applyAlignment="1" applyProtection="1">
      <alignment vertical="center" shrinkToFit="1"/>
      <protection locked="0"/>
    </xf>
    <xf numFmtId="38" fontId="5" fillId="0" borderId="50" xfId="3" applyFont="1" applyFill="1" applyBorder="1" applyAlignment="1">
      <alignment shrinkToFit="1"/>
    </xf>
    <xf numFmtId="38" fontId="5" fillId="0" borderId="48" xfId="3" applyFont="1" applyFill="1" applyBorder="1" applyAlignment="1">
      <alignment shrinkToFit="1"/>
    </xf>
    <xf numFmtId="38" fontId="5" fillId="0" borderId="35" xfId="3" applyFont="1" applyFill="1" applyBorder="1" applyAlignment="1">
      <alignment shrinkToFit="1"/>
    </xf>
    <xf numFmtId="38" fontId="5" fillId="0" borderId="25" xfId="3" applyFont="1" applyFill="1" applyBorder="1" applyAlignment="1">
      <alignment shrinkToFit="1"/>
    </xf>
    <xf numFmtId="38" fontId="5" fillId="0" borderId="19" xfId="3" applyFont="1" applyFill="1" applyBorder="1" applyAlignment="1">
      <alignment shrinkToFit="1"/>
    </xf>
    <xf numFmtId="38" fontId="5" fillId="0" borderId="33" xfId="3" applyFont="1" applyFill="1" applyBorder="1" applyAlignment="1">
      <alignment shrinkToFit="1"/>
    </xf>
    <xf numFmtId="0" fontId="5" fillId="0" borderId="27" xfId="2" applyFont="1" applyFill="1" applyBorder="1" applyAlignment="1" applyProtection="1">
      <alignment horizontal="center" vertical="center"/>
      <protection locked="0"/>
    </xf>
    <xf numFmtId="0" fontId="5" fillId="0" borderId="28" xfId="2" applyFont="1" applyFill="1" applyBorder="1" applyAlignment="1" applyProtection="1">
      <alignment horizontal="center" vertical="center"/>
      <protection locked="0"/>
    </xf>
    <xf numFmtId="38" fontId="5" fillId="0" borderId="3" xfId="1" applyFont="1" applyFill="1" applyBorder="1" applyAlignment="1">
      <alignment horizontal="center" vertical="center" textRotation="255" shrinkToFit="1"/>
    </xf>
    <xf numFmtId="0" fontId="5" fillId="0" borderId="12" xfId="0" applyFont="1" applyFill="1" applyBorder="1" applyAlignment="1">
      <alignment horizontal="center" vertical="center" textRotation="255" shrinkToFit="1"/>
    </xf>
    <xf numFmtId="38" fontId="5" fillId="0" borderId="5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8" xfId="1" applyFont="1" applyFill="1" applyBorder="1" applyAlignment="1" applyProtection="1">
      <alignment horizontal="center" vertical="center" wrapText="1"/>
    </xf>
    <xf numFmtId="38" fontId="5" fillId="0" borderId="10" xfId="1" applyFont="1" applyFill="1" applyBorder="1" applyAlignment="1" applyProtection="1">
      <alignment horizontal="center" vertical="center" wrapText="1"/>
    </xf>
    <xf numFmtId="38" fontId="5" fillId="0" borderId="18" xfId="1" applyFont="1" applyFill="1" applyBorder="1" applyAlignment="1" applyProtection="1">
      <alignment horizontal="center" vertical="center" wrapText="1"/>
    </xf>
    <xf numFmtId="38" fontId="5" fillId="0" borderId="20" xfId="1" applyFont="1" applyFill="1" applyBorder="1" applyAlignment="1" applyProtection="1">
      <alignment horizontal="center" vertical="center" wrapText="1"/>
    </xf>
    <xf numFmtId="38" fontId="5" fillId="0" borderId="27" xfId="1" applyFont="1" applyFill="1" applyBorder="1" applyAlignment="1">
      <alignment horizontal="center" vertical="center"/>
    </xf>
    <xf numFmtId="38" fontId="5" fillId="0" borderId="28" xfId="1" applyFont="1" applyFill="1" applyBorder="1" applyAlignment="1">
      <alignment horizontal="center" vertical="center"/>
    </xf>
    <xf numFmtId="177" fontId="5" fillId="0" borderId="27" xfId="4" applyNumberFormat="1" applyFont="1" applyFill="1" applyBorder="1" applyAlignment="1" applyProtection="1">
      <alignment horizontal="center" vertical="center"/>
      <protection locked="0"/>
    </xf>
    <xf numFmtId="177" fontId="5" fillId="0" borderId="28" xfId="4" applyNumberFormat="1" applyFont="1" applyFill="1" applyBorder="1" applyAlignment="1" applyProtection="1">
      <alignment horizontal="center" vertical="center"/>
      <protection locked="0"/>
    </xf>
    <xf numFmtId="177" fontId="5" fillId="0" borderId="29" xfId="4" applyNumberFormat="1" applyFont="1" applyFill="1" applyBorder="1" applyAlignment="1" applyProtection="1">
      <alignment horizontal="center" vertical="center"/>
      <protection locked="0"/>
    </xf>
    <xf numFmtId="38" fontId="5" fillId="0" borderId="27" xfId="3" applyFont="1" applyFill="1" applyBorder="1" applyAlignment="1" applyProtection="1">
      <alignment horizontal="center" vertical="center"/>
      <protection locked="0"/>
    </xf>
    <xf numFmtId="38" fontId="5" fillId="0" borderId="28" xfId="3" applyFont="1" applyFill="1" applyBorder="1" applyAlignment="1" applyProtection="1">
      <alignment horizontal="center" vertical="center"/>
      <protection locked="0"/>
    </xf>
    <xf numFmtId="38" fontId="5" fillId="0" borderId="7" xfId="1" applyFont="1" applyFill="1" applyBorder="1" applyAlignment="1">
      <alignment horizontal="center" vertical="center"/>
    </xf>
    <xf numFmtId="38" fontId="5" fillId="0" borderId="4" xfId="1" applyFont="1" applyFill="1" applyBorder="1" applyAlignment="1" applyProtection="1">
      <alignment horizontal="center" vertical="center" wrapText="1"/>
    </xf>
    <xf numFmtId="38" fontId="5" fillId="0" borderId="9" xfId="1" applyFont="1" applyFill="1" applyBorder="1" applyAlignment="1" applyProtection="1">
      <alignment horizontal="center" vertical="center" wrapText="1"/>
    </xf>
    <xf numFmtId="38" fontId="5" fillId="0" borderId="17" xfId="1" applyFont="1" applyFill="1" applyBorder="1" applyAlignment="1" applyProtection="1">
      <alignment horizontal="center" vertical="center" wrapText="1"/>
    </xf>
    <xf numFmtId="38" fontId="5" fillId="0" borderId="19" xfId="1" applyFont="1" applyFill="1" applyBorder="1" applyAlignment="1" applyProtection="1">
      <alignment horizontal="center" vertical="center" wrapText="1"/>
    </xf>
    <xf numFmtId="38" fontId="5" fillId="0" borderId="27" xfId="4" applyFont="1" applyFill="1" applyBorder="1" applyAlignment="1" applyProtection="1">
      <alignment horizontal="center" vertical="center"/>
      <protection locked="0"/>
    </xf>
    <xf numFmtId="38" fontId="5" fillId="0" borderId="28" xfId="4" applyFont="1" applyFill="1" applyBorder="1" applyAlignment="1" applyProtection="1">
      <alignment horizontal="center" vertical="center"/>
      <protection locked="0"/>
    </xf>
  </cellXfs>
  <cellStyles count="5">
    <cellStyle name="桁区切り" xfId="1" builtinId="6"/>
    <cellStyle name="桁区切り 2" xfId="4"/>
    <cellStyle name="桁区切り 3" xfId="3"/>
    <cellStyle name="説明文" xfId="2" builtinId="5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91" transitionEvaluation="1">
    <pageSetUpPr fitToPage="1"/>
  </sheetPr>
  <dimension ref="A1:AD162"/>
  <sheetViews>
    <sheetView showGridLines="0" showZeros="0" tabSelected="1" view="pageBreakPreview" zoomScaleNormal="100" zoomScaleSheetLayoutView="100" zoomScalePageLayoutView="55" workbookViewId="0">
      <pane xSplit="2" ySplit="4" topLeftCell="C191" activePane="bottomRight" state="frozen"/>
      <selection activeCell="I1" sqref="I1"/>
      <selection pane="topRight" activeCell="I1" sqref="I1"/>
      <selection pane="bottomLeft" activeCell="I1" sqref="I1"/>
      <selection pane="bottomRight" activeCell="A130" sqref="A130:XFD131"/>
    </sheetView>
  </sheetViews>
  <sheetFormatPr defaultColWidth="10.7109375" defaultRowHeight="15" customHeight="1" x14ac:dyDescent="0.3"/>
  <cols>
    <col min="1" max="1" width="8.92578125" style="256" customWidth="1"/>
    <col min="2" max="2" width="19.78515625" style="256" customWidth="1"/>
    <col min="3" max="3" width="8.7109375" style="257" customWidth="1"/>
    <col min="4" max="4" width="19.28515625" style="258" customWidth="1"/>
    <col min="5" max="5" width="10.7109375" style="8" customWidth="1"/>
    <col min="6" max="6" width="3.78515625" style="8" customWidth="1"/>
    <col min="7" max="8" width="6.28515625" style="8" customWidth="1"/>
    <col min="9" max="9" width="6.28515625" style="6" customWidth="1"/>
    <col min="10" max="10" width="5.28515625" style="6" customWidth="1"/>
    <col min="11" max="18" width="5.28515625" style="8" customWidth="1"/>
    <col min="19" max="24" width="7.0703125" style="8" customWidth="1"/>
    <col min="25" max="25" width="2.0703125" style="8" customWidth="1"/>
    <col min="26" max="26" width="5.5" style="11" customWidth="1"/>
    <col min="27" max="27" width="5.42578125" style="11" customWidth="1"/>
    <col min="28" max="28" width="5.2109375" style="11" customWidth="1"/>
    <col min="29" max="29" width="3.78515625" style="8" customWidth="1"/>
    <col min="30" max="30" width="5.0703125" style="8" customWidth="1"/>
    <col min="31" max="16384" width="10.7109375" style="8"/>
  </cols>
  <sheetData>
    <row r="1" spans="1:30" ht="18.75" customHeight="1" x14ac:dyDescent="0.3">
      <c r="A1" s="1" t="s">
        <v>0</v>
      </c>
      <c r="B1" s="2"/>
      <c r="C1" s="3"/>
      <c r="D1" s="4"/>
      <c r="E1" s="5"/>
      <c r="F1" s="6"/>
      <c r="G1" s="6"/>
      <c r="H1" s="6"/>
      <c r="J1" s="7"/>
      <c r="K1" s="6"/>
      <c r="L1" s="6"/>
      <c r="M1" s="6"/>
      <c r="N1" s="6"/>
      <c r="O1" s="6"/>
      <c r="P1" s="6"/>
      <c r="Q1" s="6"/>
      <c r="R1" s="6"/>
      <c r="S1" s="6"/>
      <c r="T1" s="6"/>
      <c r="W1" s="9"/>
      <c r="X1" s="10" t="str">
        <f>A1</f>
        <v>令和６年度学校一覧　幼稚園</v>
      </c>
      <c r="Y1" s="10"/>
    </row>
    <row r="2" spans="1:30" s="19" customFormat="1" ht="17.25" customHeight="1" x14ac:dyDescent="0.25">
      <c r="A2" s="12"/>
      <c r="B2" s="13"/>
      <c r="C2" s="14"/>
      <c r="D2" s="15"/>
      <c r="E2" s="13"/>
      <c r="F2" s="315" t="s">
        <v>1</v>
      </c>
      <c r="G2" s="317" t="s">
        <v>2</v>
      </c>
      <c r="H2" s="318"/>
      <c r="I2" s="318"/>
      <c r="J2" s="318" t="s">
        <v>3</v>
      </c>
      <c r="K2" s="318"/>
      <c r="L2" s="318"/>
      <c r="M2" s="318" t="s">
        <v>4</v>
      </c>
      <c r="N2" s="318"/>
      <c r="O2" s="318"/>
      <c r="P2" s="318" t="s">
        <v>5</v>
      </c>
      <c r="Q2" s="318"/>
      <c r="R2" s="330"/>
      <c r="S2" s="331" t="s">
        <v>6</v>
      </c>
      <c r="T2" s="319"/>
      <c r="U2" s="332"/>
      <c r="V2" s="319" t="s">
        <v>7</v>
      </c>
      <c r="W2" s="319"/>
      <c r="X2" s="320"/>
      <c r="Y2" s="16"/>
      <c r="Z2" s="17"/>
      <c r="AA2" s="17"/>
      <c r="AB2" s="18"/>
    </row>
    <row r="3" spans="1:30" s="19" customFormat="1" ht="17.25" customHeight="1" x14ac:dyDescent="0.25">
      <c r="A3" s="20" t="s">
        <v>8</v>
      </c>
      <c r="B3" s="21" t="s">
        <v>9</v>
      </c>
      <c r="C3" s="22" t="s">
        <v>10</v>
      </c>
      <c r="D3" s="23" t="s">
        <v>11</v>
      </c>
      <c r="E3" s="21" t="s">
        <v>12</v>
      </c>
      <c r="F3" s="316"/>
      <c r="G3" s="24"/>
      <c r="H3" s="25" t="s">
        <v>13</v>
      </c>
      <c r="I3" s="26"/>
      <c r="J3" s="24"/>
      <c r="K3" s="27" t="s">
        <v>14</v>
      </c>
      <c r="L3" s="26"/>
      <c r="M3" s="24"/>
      <c r="N3" s="25" t="s">
        <v>15</v>
      </c>
      <c r="O3" s="26"/>
      <c r="P3" s="24"/>
      <c r="Q3" s="25" t="s">
        <v>16</v>
      </c>
      <c r="R3" s="27"/>
      <c r="S3" s="333"/>
      <c r="T3" s="321"/>
      <c r="U3" s="334"/>
      <c r="V3" s="321"/>
      <c r="W3" s="321"/>
      <c r="X3" s="322"/>
      <c r="Y3" s="16"/>
      <c r="Z3" s="17"/>
      <c r="AA3" s="17"/>
      <c r="AB3" s="18"/>
    </row>
    <row r="4" spans="1:30" s="19" customFormat="1" ht="17.25" customHeight="1" x14ac:dyDescent="0.25">
      <c r="A4" s="20"/>
      <c r="B4" s="21"/>
      <c r="C4" s="22"/>
      <c r="D4" s="23"/>
      <c r="E4" s="21"/>
      <c r="F4" s="316"/>
      <c r="G4" s="28" t="s">
        <v>17</v>
      </c>
      <c r="H4" s="28" t="s">
        <v>18</v>
      </c>
      <c r="I4" s="28" t="s">
        <v>19</v>
      </c>
      <c r="J4" s="28" t="s">
        <v>17</v>
      </c>
      <c r="K4" s="28" t="s">
        <v>20</v>
      </c>
      <c r="L4" s="28" t="s">
        <v>19</v>
      </c>
      <c r="M4" s="28" t="s">
        <v>17</v>
      </c>
      <c r="N4" s="28" t="s">
        <v>20</v>
      </c>
      <c r="O4" s="28" t="s">
        <v>19</v>
      </c>
      <c r="P4" s="28" t="s">
        <v>17</v>
      </c>
      <c r="Q4" s="28" t="s">
        <v>20</v>
      </c>
      <c r="R4" s="28" t="s">
        <v>19</v>
      </c>
      <c r="S4" s="28" t="s">
        <v>17</v>
      </c>
      <c r="T4" s="28" t="s">
        <v>20</v>
      </c>
      <c r="U4" s="28" t="s">
        <v>19</v>
      </c>
      <c r="V4" s="29" t="s">
        <v>17</v>
      </c>
      <c r="W4" s="28" t="s">
        <v>20</v>
      </c>
      <c r="X4" s="30" t="s">
        <v>19</v>
      </c>
      <c r="Y4" s="31"/>
      <c r="Z4" s="18"/>
    </row>
    <row r="5" spans="1:30" s="19" customFormat="1" ht="16.5" customHeight="1" x14ac:dyDescent="0.25">
      <c r="A5" s="32" t="s">
        <v>21</v>
      </c>
      <c r="B5" s="33" t="s">
        <v>22</v>
      </c>
      <c r="C5" s="34" t="s">
        <v>23</v>
      </c>
      <c r="D5" s="35" t="s">
        <v>24</v>
      </c>
      <c r="E5" s="36" t="s">
        <v>25</v>
      </c>
      <c r="F5" s="37">
        <v>5</v>
      </c>
      <c r="G5" s="38">
        <f>SUM(H5:I5)</f>
        <v>18</v>
      </c>
      <c r="H5" s="37">
        <v>11</v>
      </c>
      <c r="I5" s="37">
        <v>7</v>
      </c>
      <c r="J5" s="38">
        <f>SUM(K5:L5)</f>
        <v>49</v>
      </c>
      <c r="K5" s="37">
        <v>22</v>
      </c>
      <c r="L5" s="37">
        <v>27</v>
      </c>
      <c r="M5" s="38">
        <f>SUM(N5:O5)</f>
        <v>52</v>
      </c>
      <c r="N5" s="37">
        <v>30</v>
      </c>
      <c r="O5" s="37">
        <v>22</v>
      </c>
      <c r="P5" s="38">
        <f>SUM(Q5:R5)</f>
        <v>119</v>
      </c>
      <c r="Q5" s="37">
        <f>SUM(H5,K5,N5)</f>
        <v>63</v>
      </c>
      <c r="R5" s="37">
        <f>SUM(I5,L5,O5)</f>
        <v>56</v>
      </c>
      <c r="S5" s="38">
        <f>SUM(T5:U5)</f>
        <v>7</v>
      </c>
      <c r="T5" s="37">
        <v>1</v>
      </c>
      <c r="U5" s="37">
        <v>6</v>
      </c>
      <c r="V5" s="38">
        <f>SUM(W5:X5)</f>
        <v>0</v>
      </c>
      <c r="W5" s="37"/>
      <c r="X5" s="39"/>
      <c r="Y5" s="40"/>
      <c r="Z5" s="31"/>
      <c r="AA5" s="17"/>
      <c r="AB5" s="18"/>
    </row>
    <row r="6" spans="1:30" s="19" customFormat="1" ht="16.5" customHeight="1" x14ac:dyDescent="0.25">
      <c r="A6" s="20"/>
      <c r="B6" s="41" t="s">
        <v>26</v>
      </c>
      <c r="C6" s="22" t="s">
        <v>27</v>
      </c>
      <c r="D6" s="42" t="s">
        <v>28</v>
      </c>
      <c r="E6" s="43" t="s">
        <v>29</v>
      </c>
      <c r="F6" s="44"/>
      <c r="G6" s="19">
        <f>SUM(H6:I6)</f>
        <v>0</v>
      </c>
      <c r="H6" s="44"/>
      <c r="I6" s="44"/>
      <c r="J6" s="45">
        <f>SUM(K6:L6)</f>
        <v>0</v>
      </c>
      <c r="K6" s="44"/>
      <c r="L6" s="44"/>
      <c r="M6" s="45"/>
      <c r="N6" s="44"/>
      <c r="O6" s="44"/>
      <c r="P6" s="45"/>
      <c r="Q6" s="44"/>
      <c r="R6" s="44"/>
      <c r="S6" s="45"/>
      <c r="T6" s="44"/>
      <c r="U6" s="44"/>
      <c r="V6" s="46"/>
      <c r="W6" s="44"/>
      <c r="X6" s="47"/>
      <c r="Y6" s="40"/>
      <c r="Z6" s="31"/>
      <c r="AA6" s="17"/>
      <c r="AB6" s="18"/>
    </row>
    <row r="7" spans="1:30" s="19" customFormat="1" ht="18.75" customHeight="1" x14ac:dyDescent="0.25">
      <c r="A7" s="48">
        <v>1</v>
      </c>
      <c r="B7" s="323" t="s">
        <v>30</v>
      </c>
      <c r="C7" s="324"/>
      <c r="D7" s="324"/>
      <c r="E7" s="49"/>
      <c r="F7" s="50">
        <f>F5+F6</f>
        <v>5</v>
      </c>
      <c r="G7" s="50">
        <f>SUM(H7:I7)</f>
        <v>18</v>
      </c>
      <c r="H7" s="50">
        <f>H5+H6</f>
        <v>11</v>
      </c>
      <c r="I7" s="50">
        <f>I5+I6</f>
        <v>7</v>
      </c>
      <c r="J7" s="50">
        <f>SUM(K7:L7)</f>
        <v>49</v>
      </c>
      <c r="K7" s="50">
        <f>K5+K6</f>
        <v>22</v>
      </c>
      <c r="L7" s="50">
        <f>L5+L6</f>
        <v>27</v>
      </c>
      <c r="M7" s="50">
        <f t="shared" ref="M7" si="0">N7+O7</f>
        <v>52</v>
      </c>
      <c r="N7" s="50">
        <f>N5+N6</f>
        <v>30</v>
      </c>
      <c r="O7" s="50">
        <f>O5+O6</f>
        <v>22</v>
      </c>
      <c r="P7" s="50">
        <f t="shared" ref="P7:P26" si="1">Q7+R7</f>
        <v>119</v>
      </c>
      <c r="Q7" s="50">
        <f t="shared" ref="Q7:R26" si="2">SUM(H7,K7,N7)</f>
        <v>63</v>
      </c>
      <c r="R7" s="50">
        <f t="shared" si="2"/>
        <v>56</v>
      </c>
      <c r="S7" s="50">
        <f t="shared" ref="S7" si="3">T7+U7</f>
        <v>7</v>
      </c>
      <c r="T7" s="50">
        <f>T5+T6</f>
        <v>1</v>
      </c>
      <c r="U7" s="50">
        <f>U5+U6</f>
        <v>6</v>
      </c>
      <c r="V7" s="51">
        <f t="shared" ref="V7:V26" si="4">W7+X7</f>
        <v>0</v>
      </c>
      <c r="W7" s="50">
        <f>W5+W6</f>
        <v>0</v>
      </c>
      <c r="X7" s="52">
        <f>X5+X6</f>
        <v>0</v>
      </c>
      <c r="Y7" s="53"/>
      <c r="Z7" s="31"/>
      <c r="AA7" s="54"/>
    </row>
    <row r="8" spans="1:30" s="64" customFormat="1" ht="16.5" customHeight="1" x14ac:dyDescent="0.25">
      <c r="A8" s="55" t="s">
        <v>31</v>
      </c>
      <c r="B8" s="56" t="s">
        <v>32</v>
      </c>
      <c r="C8" s="57" t="s">
        <v>33</v>
      </c>
      <c r="D8" s="58" t="s">
        <v>34</v>
      </c>
      <c r="E8" s="59" t="s">
        <v>35</v>
      </c>
      <c r="F8" s="259">
        <v>3</v>
      </c>
      <c r="G8" s="260">
        <f>H8+I8</f>
        <v>6</v>
      </c>
      <c r="H8" s="259">
        <v>6</v>
      </c>
      <c r="I8" s="259">
        <v>0</v>
      </c>
      <c r="J8" s="260">
        <f>K8+L8</f>
        <v>1</v>
      </c>
      <c r="K8" s="259">
        <v>1</v>
      </c>
      <c r="L8" s="259">
        <v>0</v>
      </c>
      <c r="M8" s="260">
        <f>N8+O8</f>
        <v>6</v>
      </c>
      <c r="N8" s="259">
        <v>4</v>
      </c>
      <c r="O8" s="259">
        <v>2</v>
      </c>
      <c r="P8" s="260">
        <f t="shared" si="1"/>
        <v>13</v>
      </c>
      <c r="Q8" s="260">
        <f t="shared" si="2"/>
        <v>11</v>
      </c>
      <c r="R8" s="260">
        <f t="shared" si="2"/>
        <v>2</v>
      </c>
      <c r="S8" s="260">
        <f>T8+U8</f>
        <v>3</v>
      </c>
      <c r="T8" s="259">
        <v>0</v>
      </c>
      <c r="U8" s="259">
        <v>3</v>
      </c>
      <c r="V8" s="261">
        <f t="shared" si="4"/>
        <v>0</v>
      </c>
      <c r="W8" s="259">
        <v>0</v>
      </c>
      <c r="X8" s="262">
        <v>0</v>
      </c>
      <c r="Y8" s="60"/>
      <c r="Z8" s="61"/>
      <c r="AA8" s="61"/>
      <c r="AB8" s="62"/>
      <c r="AC8" s="63"/>
      <c r="AD8" s="63"/>
    </row>
    <row r="9" spans="1:30" s="64" customFormat="1" ht="16.5" customHeight="1" x14ac:dyDescent="0.25">
      <c r="A9" s="55"/>
      <c r="B9" s="56" t="s">
        <v>36</v>
      </c>
      <c r="C9" s="57" t="s">
        <v>37</v>
      </c>
      <c r="D9" s="58" t="s">
        <v>38</v>
      </c>
      <c r="E9" s="59" t="s">
        <v>39</v>
      </c>
      <c r="F9" s="259">
        <v>3</v>
      </c>
      <c r="G9" s="260">
        <f>H9+I9</f>
        <v>9</v>
      </c>
      <c r="H9" s="259">
        <v>6</v>
      </c>
      <c r="I9" s="259">
        <v>3</v>
      </c>
      <c r="J9" s="260">
        <f>K9+L9</f>
        <v>8</v>
      </c>
      <c r="K9" s="259">
        <v>5</v>
      </c>
      <c r="L9" s="259">
        <v>3</v>
      </c>
      <c r="M9" s="260">
        <f>N9+O9</f>
        <v>7</v>
      </c>
      <c r="N9" s="259">
        <v>3</v>
      </c>
      <c r="O9" s="259">
        <v>4</v>
      </c>
      <c r="P9" s="260">
        <f t="shared" si="1"/>
        <v>24</v>
      </c>
      <c r="Q9" s="260">
        <f t="shared" si="2"/>
        <v>14</v>
      </c>
      <c r="R9" s="260">
        <f t="shared" si="2"/>
        <v>10</v>
      </c>
      <c r="S9" s="260">
        <f>T9+U9</f>
        <v>5</v>
      </c>
      <c r="T9" s="259">
        <v>0</v>
      </c>
      <c r="U9" s="259">
        <v>5</v>
      </c>
      <c r="V9" s="261">
        <f t="shared" si="4"/>
        <v>1</v>
      </c>
      <c r="W9" s="259">
        <v>0</v>
      </c>
      <c r="X9" s="262">
        <v>1</v>
      </c>
      <c r="Y9" s="60"/>
      <c r="Z9" s="61"/>
      <c r="AA9" s="61"/>
      <c r="AB9" s="62"/>
      <c r="AC9" s="63"/>
      <c r="AD9" s="63"/>
    </row>
    <row r="10" spans="1:30" s="64" customFormat="1" ht="16.5" customHeight="1" x14ac:dyDescent="0.25">
      <c r="A10" s="55"/>
      <c r="B10" s="56" t="s">
        <v>40</v>
      </c>
      <c r="C10" s="57" t="s">
        <v>41</v>
      </c>
      <c r="D10" s="58" t="s">
        <v>42</v>
      </c>
      <c r="E10" s="59" t="s">
        <v>43</v>
      </c>
      <c r="F10" s="259">
        <v>3</v>
      </c>
      <c r="G10" s="260">
        <f t="shared" ref="G10:G21" si="5">H10+I10</f>
        <v>6</v>
      </c>
      <c r="H10" s="259">
        <v>3</v>
      </c>
      <c r="I10" s="259">
        <v>3</v>
      </c>
      <c r="J10" s="260">
        <f t="shared" ref="J10:J21" si="6">K10+L10</f>
        <v>10</v>
      </c>
      <c r="K10" s="259">
        <v>5</v>
      </c>
      <c r="L10" s="259">
        <v>5</v>
      </c>
      <c r="M10" s="260">
        <f t="shared" ref="M10:M26" si="7">N10+O10</f>
        <v>9</v>
      </c>
      <c r="N10" s="259">
        <v>5</v>
      </c>
      <c r="O10" s="259">
        <v>4</v>
      </c>
      <c r="P10" s="260">
        <f t="shared" si="1"/>
        <v>25</v>
      </c>
      <c r="Q10" s="260">
        <f t="shared" si="2"/>
        <v>13</v>
      </c>
      <c r="R10" s="260">
        <f t="shared" si="2"/>
        <v>12</v>
      </c>
      <c r="S10" s="260">
        <f t="shared" ref="S10:S26" si="8">T10+U10</f>
        <v>5</v>
      </c>
      <c r="T10" s="259">
        <v>0</v>
      </c>
      <c r="U10" s="259">
        <v>5</v>
      </c>
      <c r="V10" s="261">
        <f t="shared" si="4"/>
        <v>0</v>
      </c>
      <c r="W10" s="259">
        <v>0</v>
      </c>
      <c r="X10" s="262">
        <v>0</v>
      </c>
      <c r="Y10" s="60"/>
      <c r="Z10" s="61"/>
      <c r="AA10" s="61"/>
      <c r="AB10" s="62"/>
      <c r="AC10" s="63"/>
      <c r="AD10" s="63"/>
    </row>
    <row r="11" spans="1:30" s="64" customFormat="1" ht="16.5" customHeight="1" x14ac:dyDescent="0.25">
      <c r="A11" s="55"/>
      <c r="B11" s="65" t="s">
        <v>44</v>
      </c>
      <c r="C11" s="57" t="s">
        <v>45</v>
      </c>
      <c r="D11" s="58" t="s">
        <v>46</v>
      </c>
      <c r="E11" s="59" t="s">
        <v>47</v>
      </c>
      <c r="F11" s="259">
        <v>3</v>
      </c>
      <c r="G11" s="260">
        <f t="shared" si="5"/>
        <v>8</v>
      </c>
      <c r="H11" s="259">
        <v>5</v>
      </c>
      <c r="I11" s="259">
        <v>3</v>
      </c>
      <c r="J11" s="260">
        <f t="shared" si="6"/>
        <v>8</v>
      </c>
      <c r="K11" s="259">
        <v>3</v>
      </c>
      <c r="L11" s="259">
        <v>5</v>
      </c>
      <c r="M11" s="260">
        <f t="shared" si="7"/>
        <v>11</v>
      </c>
      <c r="N11" s="259">
        <v>6</v>
      </c>
      <c r="O11" s="259">
        <v>5</v>
      </c>
      <c r="P11" s="260">
        <f t="shared" si="1"/>
        <v>27</v>
      </c>
      <c r="Q11" s="260">
        <f t="shared" si="2"/>
        <v>14</v>
      </c>
      <c r="R11" s="260">
        <f>SUM(I11,L11,O11)</f>
        <v>13</v>
      </c>
      <c r="S11" s="260">
        <f t="shared" si="8"/>
        <v>5</v>
      </c>
      <c r="T11" s="259">
        <v>0</v>
      </c>
      <c r="U11" s="259">
        <v>5</v>
      </c>
      <c r="V11" s="261">
        <f t="shared" si="4"/>
        <v>0</v>
      </c>
      <c r="W11" s="259">
        <v>0</v>
      </c>
      <c r="X11" s="262">
        <v>0</v>
      </c>
      <c r="Y11" s="60"/>
      <c r="Z11" s="61"/>
      <c r="AA11" s="61"/>
      <c r="AB11" s="62"/>
      <c r="AC11" s="63"/>
      <c r="AD11" s="63"/>
    </row>
    <row r="12" spans="1:30" s="64" customFormat="1" ht="16.5" customHeight="1" x14ac:dyDescent="0.25">
      <c r="A12" s="55"/>
      <c r="B12" s="56" t="s">
        <v>48</v>
      </c>
      <c r="C12" s="57" t="s">
        <v>49</v>
      </c>
      <c r="D12" s="58" t="s">
        <v>50</v>
      </c>
      <c r="E12" s="59" t="s">
        <v>51</v>
      </c>
      <c r="F12" s="263">
        <v>3</v>
      </c>
      <c r="G12" s="264">
        <f t="shared" si="5"/>
        <v>5</v>
      </c>
      <c r="H12" s="263">
        <v>4</v>
      </c>
      <c r="I12" s="263">
        <v>1</v>
      </c>
      <c r="J12" s="264">
        <f t="shared" si="6"/>
        <v>2</v>
      </c>
      <c r="K12" s="263">
        <v>0</v>
      </c>
      <c r="L12" s="263">
        <v>2</v>
      </c>
      <c r="M12" s="264">
        <f t="shared" si="7"/>
        <v>8</v>
      </c>
      <c r="N12" s="263">
        <v>4</v>
      </c>
      <c r="O12" s="263">
        <v>4</v>
      </c>
      <c r="P12" s="264">
        <f t="shared" si="1"/>
        <v>15</v>
      </c>
      <c r="Q12" s="264">
        <f t="shared" si="2"/>
        <v>8</v>
      </c>
      <c r="R12" s="264">
        <f t="shared" si="2"/>
        <v>7</v>
      </c>
      <c r="S12" s="264">
        <f t="shared" si="8"/>
        <v>4</v>
      </c>
      <c r="T12" s="263">
        <v>0</v>
      </c>
      <c r="U12" s="263">
        <v>4</v>
      </c>
      <c r="V12" s="264">
        <f t="shared" si="4"/>
        <v>0</v>
      </c>
      <c r="W12" s="263">
        <v>0</v>
      </c>
      <c r="X12" s="265">
        <v>0</v>
      </c>
      <c r="Y12" s="60"/>
      <c r="Z12" s="61"/>
      <c r="AA12" s="61"/>
      <c r="AB12" s="62"/>
      <c r="AC12" s="63"/>
      <c r="AD12" s="63"/>
    </row>
    <row r="13" spans="1:30" s="64" customFormat="1" ht="16.5" customHeight="1" x14ac:dyDescent="0.25">
      <c r="A13" s="55"/>
      <c r="B13" s="66" t="s">
        <v>52</v>
      </c>
      <c r="C13" s="67" t="s">
        <v>53</v>
      </c>
      <c r="D13" s="68" t="s">
        <v>54</v>
      </c>
      <c r="E13" s="69" t="s">
        <v>55</v>
      </c>
      <c r="F13" s="259">
        <v>3</v>
      </c>
      <c r="G13" s="260">
        <f t="shared" si="5"/>
        <v>12</v>
      </c>
      <c r="H13" s="259">
        <v>7</v>
      </c>
      <c r="I13" s="259">
        <v>5</v>
      </c>
      <c r="J13" s="260">
        <f t="shared" si="6"/>
        <v>10</v>
      </c>
      <c r="K13" s="259">
        <v>8</v>
      </c>
      <c r="L13" s="259">
        <v>2</v>
      </c>
      <c r="M13" s="260">
        <f t="shared" si="7"/>
        <v>18</v>
      </c>
      <c r="N13" s="259">
        <v>11</v>
      </c>
      <c r="O13" s="259">
        <v>7</v>
      </c>
      <c r="P13" s="260">
        <f t="shared" si="1"/>
        <v>40</v>
      </c>
      <c r="Q13" s="260">
        <f t="shared" si="2"/>
        <v>26</v>
      </c>
      <c r="R13" s="260">
        <f t="shared" si="2"/>
        <v>14</v>
      </c>
      <c r="S13" s="260">
        <f t="shared" si="8"/>
        <v>5</v>
      </c>
      <c r="T13" s="259">
        <v>0</v>
      </c>
      <c r="U13" s="259">
        <v>5</v>
      </c>
      <c r="V13" s="261">
        <f t="shared" si="4"/>
        <v>1</v>
      </c>
      <c r="W13" s="259">
        <v>0</v>
      </c>
      <c r="X13" s="262">
        <v>1</v>
      </c>
      <c r="Y13" s="60"/>
      <c r="Z13" s="61"/>
      <c r="AA13" s="61"/>
      <c r="AB13" s="62"/>
      <c r="AC13" s="63"/>
      <c r="AD13" s="63"/>
    </row>
    <row r="14" spans="1:30" s="64" customFormat="1" ht="16.5" customHeight="1" x14ac:dyDescent="0.25">
      <c r="A14" s="55"/>
      <c r="B14" s="56" t="s">
        <v>56</v>
      </c>
      <c r="C14" s="57" t="s">
        <v>57</v>
      </c>
      <c r="D14" s="58" t="s">
        <v>58</v>
      </c>
      <c r="E14" s="59" t="s">
        <v>59</v>
      </c>
      <c r="F14" s="259">
        <v>3</v>
      </c>
      <c r="G14" s="260">
        <f t="shared" si="5"/>
        <v>1</v>
      </c>
      <c r="H14" s="259">
        <v>0</v>
      </c>
      <c r="I14" s="259">
        <v>1</v>
      </c>
      <c r="J14" s="260">
        <f t="shared" si="6"/>
        <v>5</v>
      </c>
      <c r="K14" s="259">
        <v>3</v>
      </c>
      <c r="L14" s="259">
        <v>2</v>
      </c>
      <c r="M14" s="260">
        <f t="shared" si="7"/>
        <v>2</v>
      </c>
      <c r="N14" s="259">
        <v>0</v>
      </c>
      <c r="O14" s="259">
        <v>2</v>
      </c>
      <c r="P14" s="260">
        <f t="shared" si="1"/>
        <v>8</v>
      </c>
      <c r="Q14" s="260">
        <f t="shared" si="2"/>
        <v>3</v>
      </c>
      <c r="R14" s="260">
        <f t="shared" si="2"/>
        <v>5</v>
      </c>
      <c r="S14" s="260">
        <f t="shared" si="8"/>
        <v>5</v>
      </c>
      <c r="T14" s="259">
        <v>0</v>
      </c>
      <c r="U14" s="259">
        <v>5</v>
      </c>
      <c r="V14" s="261">
        <f t="shared" si="4"/>
        <v>0</v>
      </c>
      <c r="W14" s="259">
        <v>0</v>
      </c>
      <c r="X14" s="262">
        <v>0</v>
      </c>
      <c r="Y14" s="60"/>
      <c r="Z14" s="61"/>
      <c r="AA14" s="61"/>
      <c r="AB14" s="62"/>
      <c r="AC14" s="63"/>
      <c r="AD14" s="63"/>
    </row>
    <row r="15" spans="1:30" s="64" customFormat="1" ht="16.5" customHeight="1" x14ac:dyDescent="0.25">
      <c r="A15" s="55"/>
      <c r="B15" s="56" t="s">
        <v>60</v>
      </c>
      <c r="C15" s="57" t="s">
        <v>61</v>
      </c>
      <c r="D15" s="58" t="s">
        <v>62</v>
      </c>
      <c r="E15" s="59" t="s">
        <v>63</v>
      </c>
      <c r="F15" s="259">
        <v>3</v>
      </c>
      <c r="G15" s="260">
        <f t="shared" si="5"/>
        <v>5</v>
      </c>
      <c r="H15" s="259">
        <v>2</v>
      </c>
      <c r="I15" s="259">
        <v>3</v>
      </c>
      <c r="J15" s="260">
        <f t="shared" si="6"/>
        <v>9</v>
      </c>
      <c r="K15" s="259">
        <v>5</v>
      </c>
      <c r="L15" s="259">
        <v>4</v>
      </c>
      <c r="M15" s="260">
        <f t="shared" si="7"/>
        <v>9</v>
      </c>
      <c r="N15" s="259">
        <v>6</v>
      </c>
      <c r="O15" s="259">
        <v>3</v>
      </c>
      <c r="P15" s="260">
        <f t="shared" si="1"/>
        <v>23</v>
      </c>
      <c r="Q15" s="260">
        <f t="shared" si="2"/>
        <v>13</v>
      </c>
      <c r="R15" s="260">
        <f t="shared" si="2"/>
        <v>10</v>
      </c>
      <c r="S15" s="260">
        <f t="shared" si="8"/>
        <v>4</v>
      </c>
      <c r="T15" s="259">
        <v>0</v>
      </c>
      <c r="U15" s="259">
        <v>4</v>
      </c>
      <c r="V15" s="261">
        <f t="shared" si="4"/>
        <v>0</v>
      </c>
      <c r="W15" s="259">
        <v>0</v>
      </c>
      <c r="X15" s="262">
        <v>0</v>
      </c>
      <c r="Y15" s="60"/>
      <c r="Z15" s="61"/>
      <c r="AA15" s="61"/>
      <c r="AB15" s="62"/>
      <c r="AC15" s="63"/>
      <c r="AD15" s="63"/>
    </row>
    <row r="16" spans="1:30" s="64" customFormat="1" ht="16.5" customHeight="1" x14ac:dyDescent="0.25">
      <c r="A16" s="55"/>
      <c r="B16" s="56" t="s">
        <v>64</v>
      </c>
      <c r="C16" s="57" t="s">
        <v>65</v>
      </c>
      <c r="D16" s="58" t="s">
        <v>66</v>
      </c>
      <c r="E16" s="59" t="s">
        <v>67</v>
      </c>
      <c r="F16" s="259">
        <v>3</v>
      </c>
      <c r="G16" s="260">
        <f t="shared" si="5"/>
        <v>8</v>
      </c>
      <c r="H16" s="259">
        <v>1</v>
      </c>
      <c r="I16" s="259">
        <v>7</v>
      </c>
      <c r="J16" s="260">
        <f t="shared" si="6"/>
        <v>9</v>
      </c>
      <c r="K16" s="259">
        <v>5</v>
      </c>
      <c r="L16" s="259">
        <v>4</v>
      </c>
      <c r="M16" s="260">
        <f t="shared" si="7"/>
        <v>13</v>
      </c>
      <c r="N16" s="259">
        <v>5</v>
      </c>
      <c r="O16" s="259">
        <v>8</v>
      </c>
      <c r="P16" s="260">
        <f t="shared" si="1"/>
        <v>30</v>
      </c>
      <c r="Q16" s="260">
        <f t="shared" si="2"/>
        <v>11</v>
      </c>
      <c r="R16" s="260">
        <f t="shared" si="2"/>
        <v>19</v>
      </c>
      <c r="S16" s="260">
        <f t="shared" si="8"/>
        <v>4</v>
      </c>
      <c r="T16" s="259">
        <v>0</v>
      </c>
      <c r="U16" s="259">
        <v>4</v>
      </c>
      <c r="V16" s="260">
        <f t="shared" si="4"/>
        <v>0</v>
      </c>
      <c r="W16" s="259">
        <v>0</v>
      </c>
      <c r="X16" s="262">
        <v>0</v>
      </c>
      <c r="Y16" s="60"/>
      <c r="Z16" s="61"/>
      <c r="AA16" s="61"/>
      <c r="AB16" s="62"/>
      <c r="AC16" s="63"/>
      <c r="AD16" s="63"/>
    </row>
    <row r="17" spans="1:30" s="64" customFormat="1" ht="16.5" customHeight="1" x14ac:dyDescent="0.25">
      <c r="A17" s="55"/>
      <c r="B17" s="65" t="s">
        <v>68</v>
      </c>
      <c r="C17" s="57" t="s">
        <v>69</v>
      </c>
      <c r="D17" s="70" t="s">
        <v>70</v>
      </c>
      <c r="E17" s="59" t="s">
        <v>71</v>
      </c>
      <c r="F17" s="263">
        <v>3</v>
      </c>
      <c r="G17" s="264">
        <f t="shared" si="5"/>
        <v>4</v>
      </c>
      <c r="H17" s="263">
        <v>2</v>
      </c>
      <c r="I17" s="263">
        <v>2</v>
      </c>
      <c r="J17" s="264">
        <f t="shared" si="6"/>
        <v>4</v>
      </c>
      <c r="K17" s="263">
        <v>2</v>
      </c>
      <c r="L17" s="263">
        <v>2</v>
      </c>
      <c r="M17" s="264">
        <f t="shared" si="7"/>
        <v>5</v>
      </c>
      <c r="N17" s="263">
        <v>2</v>
      </c>
      <c r="O17" s="263">
        <v>3</v>
      </c>
      <c r="P17" s="264">
        <f t="shared" si="1"/>
        <v>13</v>
      </c>
      <c r="Q17" s="264">
        <f t="shared" si="2"/>
        <v>6</v>
      </c>
      <c r="R17" s="264">
        <f t="shared" si="2"/>
        <v>7</v>
      </c>
      <c r="S17" s="264">
        <f t="shared" si="8"/>
        <v>4</v>
      </c>
      <c r="T17" s="263">
        <v>0</v>
      </c>
      <c r="U17" s="263">
        <v>4</v>
      </c>
      <c r="V17" s="266">
        <f t="shared" si="4"/>
        <v>0</v>
      </c>
      <c r="W17" s="263">
        <v>0</v>
      </c>
      <c r="X17" s="265">
        <v>0</v>
      </c>
      <c r="Y17" s="60"/>
      <c r="Z17" s="61"/>
      <c r="AA17" s="61"/>
      <c r="AB17" s="62"/>
      <c r="AC17" s="63"/>
      <c r="AD17" s="63"/>
    </row>
    <row r="18" spans="1:30" s="64" customFormat="1" ht="16.5" customHeight="1" x14ac:dyDescent="0.25">
      <c r="A18" s="55"/>
      <c r="B18" s="66" t="s">
        <v>72</v>
      </c>
      <c r="C18" s="67" t="s">
        <v>73</v>
      </c>
      <c r="D18" s="58" t="s">
        <v>74</v>
      </c>
      <c r="E18" s="69" t="s">
        <v>75</v>
      </c>
      <c r="F18" s="259">
        <v>3</v>
      </c>
      <c r="G18" s="260">
        <f t="shared" si="5"/>
        <v>0</v>
      </c>
      <c r="H18" s="259">
        <v>0</v>
      </c>
      <c r="I18" s="259">
        <v>0</v>
      </c>
      <c r="J18" s="260">
        <f t="shared" si="6"/>
        <v>9</v>
      </c>
      <c r="K18" s="259">
        <v>6</v>
      </c>
      <c r="L18" s="259">
        <v>3</v>
      </c>
      <c r="M18" s="260">
        <f t="shared" si="7"/>
        <v>2</v>
      </c>
      <c r="N18" s="259">
        <v>2</v>
      </c>
      <c r="O18" s="259">
        <v>0</v>
      </c>
      <c r="P18" s="260">
        <f t="shared" si="1"/>
        <v>11</v>
      </c>
      <c r="Q18" s="260">
        <f t="shared" si="2"/>
        <v>8</v>
      </c>
      <c r="R18" s="260">
        <f t="shared" si="2"/>
        <v>3</v>
      </c>
      <c r="S18" s="260">
        <f t="shared" si="8"/>
        <v>3</v>
      </c>
      <c r="T18" s="259">
        <v>0</v>
      </c>
      <c r="U18" s="259">
        <v>3</v>
      </c>
      <c r="V18" s="261">
        <f t="shared" si="4"/>
        <v>0</v>
      </c>
      <c r="W18" s="259">
        <v>0</v>
      </c>
      <c r="X18" s="262">
        <v>0</v>
      </c>
      <c r="Y18" s="60"/>
      <c r="Z18" s="61"/>
      <c r="AA18" s="61"/>
      <c r="AB18" s="62"/>
      <c r="AC18" s="63"/>
      <c r="AD18" s="63"/>
    </row>
    <row r="19" spans="1:30" s="64" customFormat="1" ht="16.5" customHeight="1" x14ac:dyDescent="0.25">
      <c r="A19" s="55"/>
      <c r="B19" s="56" t="s">
        <v>76</v>
      </c>
      <c r="C19" s="57" t="s">
        <v>77</v>
      </c>
      <c r="D19" s="58" t="s">
        <v>78</v>
      </c>
      <c r="E19" s="59" t="s">
        <v>79</v>
      </c>
      <c r="F19" s="259">
        <v>3</v>
      </c>
      <c r="G19" s="260">
        <f t="shared" si="5"/>
        <v>13</v>
      </c>
      <c r="H19" s="259">
        <v>7</v>
      </c>
      <c r="I19" s="259">
        <v>6</v>
      </c>
      <c r="J19" s="260">
        <f t="shared" si="6"/>
        <v>11</v>
      </c>
      <c r="K19" s="259">
        <v>5</v>
      </c>
      <c r="L19" s="259">
        <v>6</v>
      </c>
      <c r="M19" s="260">
        <f t="shared" si="7"/>
        <v>15</v>
      </c>
      <c r="N19" s="259">
        <v>9</v>
      </c>
      <c r="O19" s="259">
        <v>6</v>
      </c>
      <c r="P19" s="260">
        <f t="shared" si="1"/>
        <v>39</v>
      </c>
      <c r="Q19" s="260">
        <f t="shared" si="2"/>
        <v>21</v>
      </c>
      <c r="R19" s="260">
        <f t="shared" si="2"/>
        <v>18</v>
      </c>
      <c r="S19" s="260">
        <f t="shared" si="8"/>
        <v>4</v>
      </c>
      <c r="T19" s="259">
        <v>0</v>
      </c>
      <c r="U19" s="259">
        <v>4</v>
      </c>
      <c r="V19" s="261">
        <f t="shared" si="4"/>
        <v>1</v>
      </c>
      <c r="W19" s="259">
        <v>0</v>
      </c>
      <c r="X19" s="262">
        <v>1</v>
      </c>
      <c r="Y19" s="60"/>
      <c r="Z19" s="61"/>
      <c r="AA19" s="61"/>
      <c r="AB19" s="62"/>
      <c r="AC19" s="63"/>
      <c r="AD19" s="63"/>
    </row>
    <row r="20" spans="1:30" s="73" customFormat="1" ht="16.5" customHeight="1" x14ac:dyDescent="0.25">
      <c r="A20" s="71"/>
      <c r="B20" s="65" t="s">
        <v>80</v>
      </c>
      <c r="C20" s="57" t="s">
        <v>81</v>
      </c>
      <c r="D20" s="58" t="s">
        <v>82</v>
      </c>
      <c r="E20" s="59" t="s">
        <v>83</v>
      </c>
      <c r="F20" s="259">
        <v>3</v>
      </c>
      <c r="G20" s="260">
        <f t="shared" si="5"/>
        <v>5</v>
      </c>
      <c r="H20" s="259">
        <v>2</v>
      </c>
      <c r="I20" s="259">
        <v>3</v>
      </c>
      <c r="J20" s="260">
        <f t="shared" si="6"/>
        <v>5</v>
      </c>
      <c r="K20" s="259">
        <v>1</v>
      </c>
      <c r="L20" s="259">
        <v>4</v>
      </c>
      <c r="M20" s="260">
        <f t="shared" si="7"/>
        <v>4</v>
      </c>
      <c r="N20" s="259">
        <v>4</v>
      </c>
      <c r="O20" s="259">
        <v>0</v>
      </c>
      <c r="P20" s="260">
        <f t="shared" si="1"/>
        <v>14</v>
      </c>
      <c r="Q20" s="260">
        <f t="shared" si="2"/>
        <v>7</v>
      </c>
      <c r="R20" s="260">
        <f t="shared" si="2"/>
        <v>7</v>
      </c>
      <c r="S20" s="260">
        <f t="shared" si="8"/>
        <v>4</v>
      </c>
      <c r="T20" s="259">
        <v>0</v>
      </c>
      <c r="U20" s="259">
        <v>4</v>
      </c>
      <c r="V20" s="261">
        <f t="shared" si="4"/>
        <v>0</v>
      </c>
      <c r="W20" s="259">
        <v>0</v>
      </c>
      <c r="X20" s="262"/>
      <c r="Y20" s="60"/>
      <c r="Z20" s="61"/>
      <c r="AA20" s="61"/>
      <c r="AB20" s="62"/>
      <c r="AC20" s="72"/>
      <c r="AD20" s="72"/>
    </row>
    <row r="21" spans="1:30" s="73" customFormat="1" ht="16.5" customHeight="1" x14ac:dyDescent="0.25">
      <c r="A21" s="71"/>
      <c r="B21" s="65" t="s">
        <v>84</v>
      </c>
      <c r="C21" s="57" t="s">
        <v>85</v>
      </c>
      <c r="D21" s="74" t="s">
        <v>86</v>
      </c>
      <c r="E21" s="59" t="s">
        <v>87</v>
      </c>
      <c r="F21" s="259">
        <v>3</v>
      </c>
      <c r="G21" s="260">
        <f t="shared" si="5"/>
        <v>7</v>
      </c>
      <c r="H21" s="259">
        <v>6</v>
      </c>
      <c r="I21" s="259">
        <v>1</v>
      </c>
      <c r="J21" s="260">
        <f t="shared" si="6"/>
        <v>7</v>
      </c>
      <c r="K21" s="259">
        <v>6</v>
      </c>
      <c r="L21" s="259">
        <v>1</v>
      </c>
      <c r="M21" s="260">
        <f t="shared" si="7"/>
        <v>12</v>
      </c>
      <c r="N21" s="259">
        <v>5</v>
      </c>
      <c r="O21" s="259">
        <v>7</v>
      </c>
      <c r="P21" s="260">
        <f t="shared" si="1"/>
        <v>26</v>
      </c>
      <c r="Q21" s="260">
        <f t="shared" si="2"/>
        <v>17</v>
      </c>
      <c r="R21" s="260">
        <f t="shared" si="2"/>
        <v>9</v>
      </c>
      <c r="S21" s="260">
        <f t="shared" si="8"/>
        <v>5</v>
      </c>
      <c r="T21" s="259">
        <v>1</v>
      </c>
      <c r="U21" s="259">
        <v>4</v>
      </c>
      <c r="V21" s="261">
        <f t="shared" si="4"/>
        <v>1</v>
      </c>
      <c r="W21" s="259">
        <v>0</v>
      </c>
      <c r="X21" s="262">
        <v>1</v>
      </c>
      <c r="Y21" s="60"/>
      <c r="Z21" s="61"/>
      <c r="AA21" s="61"/>
      <c r="AB21" s="62"/>
      <c r="AC21" s="72"/>
      <c r="AD21" s="72"/>
    </row>
    <row r="22" spans="1:30" s="73" customFormat="1" ht="16.5" customHeight="1" x14ac:dyDescent="0.25">
      <c r="A22" s="71"/>
      <c r="B22" s="75" t="s">
        <v>88</v>
      </c>
      <c r="C22" s="76" t="s">
        <v>85</v>
      </c>
      <c r="D22" s="77" t="s">
        <v>89</v>
      </c>
      <c r="E22" s="78" t="s">
        <v>90</v>
      </c>
      <c r="F22" s="267"/>
      <c r="G22" s="268"/>
      <c r="H22" s="267"/>
      <c r="I22" s="267"/>
      <c r="J22" s="268"/>
      <c r="K22" s="267"/>
      <c r="L22" s="267"/>
      <c r="M22" s="268">
        <f t="shared" si="7"/>
        <v>0</v>
      </c>
      <c r="N22" s="267"/>
      <c r="O22" s="267"/>
      <c r="P22" s="268">
        <f t="shared" si="1"/>
        <v>0</v>
      </c>
      <c r="Q22" s="268">
        <f t="shared" si="2"/>
        <v>0</v>
      </c>
      <c r="R22" s="268">
        <f t="shared" si="2"/>
        <v>0</v>
      </c>
      <c r="S22" s="268">
        <f t="shared" si="8"/>
        <v>0</v>
      </c>
      <c r="T22" s="267"/>
      <c r="U22" s="267"/>
      <c r="V22" s="269">
        <f t="shared" si="4"/>
        <v>0</v>
      </c>
      <c r="W22" s="267"/>
      <c r="X22" s="270"/>
      <c r="Y22" s="79"/>
      <c r="Z22" s="61"/>
      <c r="AA22" s="61"/>
      <c r="AB22" s="62"/>
      <c r="AC22" s="72"/>
      <c r="AD22" s="72"/>
    </row>
    <row r="23" spans="1:30" s="73" customFormat="1" ht="16.5" customHeight="1" x14ac:dyDescent="0.25">
      <c r="A23" s="71"/>
      <c r="B23" s="65" t="s">
        <v>91</v>
      </c>
      <c r="C23" s="57" t="s">
        <v>92</v>
      </c>
      <c r="D23" s="58" t="s">
        <v>93</v>
      </c>
      <c r="E23" s="59" t="s">
        <v>94</v>
      </c>
      <c r="F23" s="259">
        <v>3</v>
      </c>
      <c r="G23" s="260">
        <f t="shared" ref="G23:G26" si="9">H23+I23</f>
        <v>0</v>
      </c>
      <c r="H23" s="259">
        <v>0</v>
      </c>
      <c r="I23" s="259">
        <v>0</v>
      </c>
      <c r="J23" s="260">
        <f t="shared" ref="J23:J26" si="10">K23+L23</f>
        <v>0</v>
      </c>
      <c r="K23" s="259">
        <v>0</v>
      </c>
      <c r="L23" s="259">
        <v>0</v>
      </c>
      <c r="M23" s="260">
        <f t="shared" si="7"/>
        <v>1</v>
      </c>
      <c r="N23" s="259">
        <v>1</v>
      </c>
      <c r="O23" s="259">
        <v>0</v>
      </c>
      <c r="P23" s="260">
        <f t="shared" si="1"/>
        <v>1</v>
      </c>
      <c r="Q23" s="260">
        <f t="shared" si="2"/>
        <v>1</v>
      </c>
      <c r="R23" s="260">
        <f t="shared" si="2"/>
        <v>0</v>
      </c>
      <c r="S23" s="260">
        <f t="shared" si="8"/>
        <v>3</v>
      </c>
      <c r="T23" s="259">
        <v>0</v>
      </c>
      <c r="U23" s="259">
        <v>3</v>
      </c>
      <c r="V23" s="260">
        <f t="shared" si="4"/>
        <v>1</v>
      </c>
      <c r="W23" s="259">
        <v>0</v>
      </c>
      <c r="X23" s="262">
        <v>1</v>
      </c>
      <c r="Y23" s="60"/>
      <c r="Z23" s="61"/>
      <c r="AA23" s="61"/>
      <c r="AB23" s="62"/>
      <c r="AC23" s="72"/>
      <c r="AD23" s="72"/>
    </row>
    <row r="24" spans="1:30" s="73" customFormat="1" ht="16.5" customHeight="1" x14ac:dyDescent="0.25">
      <c r="A24" s="80"/>
      <c r="B24" s="65" t="s">
        <v>95</v>
      </c>
      <c r="C24" s="81" t="s">
        <v>96</v>
      </c>
      <c r="D24" s="58" t="s">
        <v>97</v>
      </c>
      <c r="E24" s="59" t="s">
        <v>98</v>
      </c>
      <c r="F24" s="259">
        <v>3</v>
      </c>
      <c r="G24" s="260">
        <f t="shared" si="9"/>
        <v>8</v>
      </c>
      <c r="H24" s="259">
        <v>4</v>
      </c>
      <c r="I24" s="259">
        <v>4</v>
      </c>
      <c r="J24" s="260">
        <f t="shared" si="10"/>
        <v>7</v>
      </c>
      <c r="K24" s="259">
        <v>3</v>
      </c>
      <c r="L24" s="259">
        <v>4</v>
      </c>
      <c r="M24" s="260">
        <f t="shared" si="7"/>
        <v>11</v>
      </c>
      <c r="N24" s="259">
        <v>5</v>
      </c>
      <c r="O24" s="259">
        <v>6</v>
      </c>
      <c r="P24" s="260">
        <f t="shared" si="1"/>
        <v>26</v>
      </c>
      <c r="Q24" s="260">
        <f t="shared" si="2"/>
        <v>12</v>
      </c>
      <c r="R24" s="260">
        <f t="shared" si="2"/>
        <v>14</v>
      </c>
      <c r="S24" s="260">
        <f t="shared" si="8"/>
        <v>5</v>
      </c>
      <c r="T24" s="259">
        <v>0</v>
      </c>
      <c r="U24" s="259">
        <v>5</v>
      </c>
      <c r="V24" s="261">
        <f t="shared" si="4"/>
        <v>0</v>
      </c>
      <c r="W24" s="259">
        <v>0</v>
      </c>
      <c r="X24" s="262"/>
      <c r="Y24" s="60"/>
      <c r="Z24" s="61"/>
      <c r="AA24" s="61"/>
      <c r="AB24" s="62"/>
      <c r="AC24" s="72"/>
      <c r="AD24" s="72"/>
    </row>
    <row r="25" spans="1:30" s="64" customFormat="1" ht="20.25" customHeight="1" x14ac:dyDescent="0.25">
      <c r="A25" s="222">
        <v>19</v>
      </c>
      <c r="B25" s="82" t="s">
        <v>99</v>
      </c>
      <c r="C25" s="83" t="s">
        <v>100</v>
      </c>
      <c r="D25" s="84" t="s">
        <v>101</v>
      </c>
      <c r="E25" s="85" t="s">
        <v>102</v>
      </c>
      <c r="F25" s="259">
        <v>3</v>
      </c>
      <c r="G25" s="260">
        <f t="shared" si="9"/>
        <v>8</v>
      </c>
      <c r="H25" s="259">
        <v>4</v>
      </c>
      <c r="I25" s="259">
        <v>4</v>
      </c>
      <c r="J25" s="260">
        <f t="shared" si="10"/>
        <v>19</v>
      </c>
      <c r="K25" s="259">
        <v>7</v>
      </c>
      <c r="L25" s="259">
        <v>12</v>
      </c>
      <c r="M25" s="260">
        <f t="shared" si="7"/>
        <v>14</v>
      </c>
      <c r="N25" s="259">
        <v>9</v>
      </c>
      <c r="O25" s="259">
        <v>5</v>
      </c>
      <c r="P25" s="260">
        <f t="shared" si="1"/>
        <v>41</v>
      </c>
      <c r="Q25" s="260">
        <f t="shared" si="2"/>
        <v>20</v>
      </c>
      <c r="R25" s="260">
        <f t="shared" si="2"/>
        <v>21</v>
      </c>
      <c r="S25" s="260">
        <f t="shared" si="8"/>
        <v>4</v>
      </c>
      <c r="T25" s="259">
        <v>1</v>
      </c>
      <c r="U25" s="259">
        <v>3</v>
      </c>
      <c r="V25" s="261">
        <f t="shared" si="4"/>
        <v>1</v>
      </c>
      <c r="W25" s="259">
        <v>0</v>
      </c>
      <c r="X25" s="262">
        <v>1</v>
      </c>
      <c r="Y25" s="60"/>
      <c r="Z25" s="86"/>
      <c r="AA25" s="87"/>
      <c r="AB25" s="88"/>
      <c r="AC25" s="63"/>
      <c r="AD25" s="63"/>
    </row>
    <row r="26" spans="1:30" s="19" customFormat="1" ht="17.25" customHeight="1" x14ac:dyDescent="0.25">
      <c r="A26" s="89" t="s">
        <v>103</v>
      </c>
      <c r="B26" s="90" t="s">
        <v>104</v>
      </c>
      <c r="C26" s="91" t="s">
        <v>105</v>
      </c>
      <c r="D26" s="92" t="s">
        <v>106</v>
      </c>
      <c r="E26" s="93" t="s">
        <v>107</v>
      </c>
      <c r="F26" s="259">
        <v>3</v>
      </c>
      <c r="G26" s="260">
        <f t="shared" si="9"/>
        <v>20</v>
      </c>
      <c r="H26" s="259">
        <v>9</v>
      </c>
      <c r="I26" s="259">
        <v>11</v>
      </c>
      <c r="J26" s="260">
        <f t="shared" si="10"/>
        <v>16</v>
      </c>
      <c r="K26" s="259">
        <v>8</v>
      </c>
      <c r="L26" s="259">
        <v>8</v>
      </c>
      <c r="M26" s="260">
        <f t="shared" si="7"/>
        <v>12</v>
      </c>
      <c r="N26" s="259">
        <v>8</v>
      </c>
      <c r="O26" s="259">
        <v>4</v>
      </c>
      <c r="P26" s="260">
        <f t="shared" si="1"/>
        <v>48</v>
      </c>
      <c r="Q26" s="260">
        <f t="shared" si="2"/>
        <v>25</v>
      </c>
      <c r="R26" s="260">
        <f t="shared" si="2"/>
        <v>23</v>
      </c>
      <c r="S26" s="260">
        <f t="shared" si="8"/>
        <v>5</v>
      </c>
      <c r="T26" s="259">
        <v>0</v>
      </c>
      <c r="U26" s="259">
        <v>5</v>
      </c>
      <c r="V26" s="261">
        <f t="shared" si="4"/>
        <v>1</v>
      </c>
      <c r="W26" s="259">
        <v>0</v>
      </c>
      <c r="X26" s="262">
        <v>1</v>
      </c>
      <c r="Y26" s="60"/>
      <c r="Z26" s="86"/>
      <c r="AA26" s="61"/>
      <c r="AB26" s="62"/>
      <c r="AC26" s="94"/>
      <c r="AD26" s="94"/>
    </row>
    <row r="27" spans="1:30" s="64" customFormat="1" ht="17.25" customHeight="1" x14ac:dyDescent="0.25">
      <c r="A27" s="95"/>
      <c r="B27" s="325" t="s">
        <v>108</v>
      </c>
      <c r="C27" s="326"/>
      <c r="D27" s="327"/>
      <c r="E27" s="96"/>
      <c r="F27" s="97">
        <f t="shared" ref="F27:X27" si="11">SUM(F8:F26)</f>
        <v>54</v>
      </c>
      <c r="G27" s="97">
        <f t="shared" si="11"/>
        <v>125</v>
      </c>
      <c r="H27" s="97">
        <f t="shared" si="11"/>
        <v>68</v>
      </c>
      <c r="I27" s="97">
        <f t="shared" si="11"/>
        <v>57</v>
      </c>
      <c r="J27" s="97">
        <f t="shared" si="11"/>
        <v>140</v>
      </c>
      <c r="K27" s="97">
        <f t="shared" si="11"/>
        <v>73</v>
      </c>
      <c r="L27" s="97">
        <f t="shared" si="11"/>
        <v>67</v>
      </c>
      <c r="M27" s="97">
        <f t="shared" si="11"/>
        <v>159</v>
      </c>
      <c r="N27" s="97">
        <f t="shared" si="11"/>
        <v>89</v>
      </c>
      <c r="O27" s="97">
        <f t="shared" si="11"/>
        <v>70</v>
      </c>
      <c r="P27" s="97">
        <f t="shared" si="11"/>
        <v>424</v>
      </c>
      <c r="Q27" s="97">
        <f t="shared" si="11"/>
        <v>230</v>
      </c>
      <c r="R27" s="97">
        <f t="shared" si="11"/>
        <v>194</v>
      </c>
      <c r="S27" s="97">
        <f t="shared" si="11"/>
        <v>77</v>
      </c>
      <c r="T27" s="97">
        <f t="shared" si="11"/>
        <v>2</v>
      </c>
      <c r="U27" s="97">
        <f t="shared" si="11"/>
        <v>75</v>
      </c>
      <c r="V27" s="97">
        <f t="shared" si="11"/>
        <v>7</v>
      </c>
      <c r="W27" s="97">
        <f t="shared" si="11"/>
        <v>0</v>
      </c>
      <c r="X27" s="98">
        <f t="shared" si="11"/>
        <v>7</v>
      </c>
      <c r="Y27" s="99"/>
      <c r="Z27" s="86"/>
      <c r="AA27" s="61"/>
      <c r="AB27" s="62"/>
      <c r="AC27" s="63"/>
      <c r="AD27" s="63"/>
    </row>
    <row r="28" spans="1:30" s="109" customFormat="1" ht="17.25" customHeight="1" x14ac:dyDescent="0.25">
      <c r="A28" s="100" t="s">
        <v>109</v>
      </c>
      <c r="B28" s="101" t="s">
        <v>110</v>
      </c>
      <c r="C28" s="102" t="s">
        <v>111</v>
      </c>
      <c r="D28" s="103" t="s">
        <v>112</v>
      </c>
      <c r="E28" s="104" t="s">
        <v>113</v>
      </c>
      <c r="F28" s="271">
        <v>3</v>
      </c>
      <c r="G28" s="272">
        <f t="shared" ref="G28:G31" si="12">H28+I28</f>
        <v>10</v>
      </c>
      <c r="H28" s="271">
        <v>2</v>
      </c>
      <c r="I28" s="271">
        <v>8</v>
      </c>
      <c r="J28" s="272">
        <f t="shared" ref="J28:J31" si="13">K28+L28</f>
        <v>16</v>
      </c>
      <c r="K28" s="271">
        <v>7</v>
      </c>
      <c r="L28" s="271">
        <v>9</v>
      </c>
      <c r="M28" s="272">
        <f t="shared" ref="M28:M31" si="14">N28+O28</f>
        <v>10</v>
      </c>
      <c r="N28" s="271">
        <v>5</v>
      </c>
      <c r="O28" s="271">
        <v>5</v>
      </c>
      <c r="P28" s="272">
        <f t="shared" ref="P28:P31" si="15">Q28+R28</f>
        <v>36</v>
      </c>
      <c r="Q28" s="272">
        <f t="shared" ref="Q28:R31" si="16">SUM(H28,K28,N28)</f>
        <v>14</v>
      </c>
      <c r="R28" s="272">
        <f t="shared" si="16"/>
        <v>22</v>
      </c>
      <c r="S28" s="272">
        <f t="shared" ref="S28:S31" si="17">T28+U28</f>
        <v>5</v>
      </c>
      <c r="T28" s="271">
        <v>0</v>
      </c>
      <c r="U28" s="271">
        <v>5</v>
      </c>
      <c r="V28" s="273">
        <f t="shared" ref="V28:V31" si="18">W28+X28</f>
        <v>1</v>
      </c>
      <c r="W28" s="271">
        <v>0</v>
      </c>
      <c r="X28" s="274">
        <v>1</v>
      </c>
      <c r="Y28" s="105"/>
      <c r="Z28" s="106"/>
      <c r="AA28" s="107"/>
      <c r="AB28" s="108"/>
    </row>
    <row r="29" spans="1:30" s="109" customFormat="1" ht="17.25" customHeight="1" x14ac:dyDescent="0.25">
      <c r="A29" s="110"/>
      <c r="B29" s="101" t="s">
        <v>114</v>
      </c>
      <c r="C29" s="102" t="s">
        <v>115</v>
      </c>
      <c r="D29" s="103" t="s">
        <v>116</v>
      </c>
      <c r="E29" s="104" t="s">
        <v>117</v>
      </c>
      <c r="F29" s="271">
        <v>3</v>
      </c>
      <c r="G29" s="272">
        <f t="shared" si="12"/>
        <v>4</v>
      </c>
      <c r="H29" s="271">
        <v>0</v>
      </c>
      <c r="I29" s="271">
        <v>4</v>
      </c>
      <c r="J29" s="272">
        <f t="shared" si="13"/>
        <v>16</v>
      </c>
      <c r="K29" s="271">
        <v>5</v>
      </c>
      <c r="L29" s="271">
        <v>11</v>
      </c>
      <c r="M29" s="272">
        <f>N29+O29</f>
        <v>23</v>
      </c>
      <c r="N29" s="271">
        <v>15</v>
      </c>
      <c r="O29" s="271">
        <v>8</v>
      </c>
      <c r="P29" s="272">
        <f t="shared" si="15"/>
        <v>43</v>
      </c>
      <c r="Q29" s="272">
        <f t="shared" si="16"/>
        <v>20</v>
      </c>
      <c r="R29" s="272">
        <f t="shared" si="16"/>
        <v>23</v>
      </c>
      <c r="S29" s="272">
        <f t="shared" si="17"/>
        <v>5</v>
      </c>
      <c r="T29" s="271">
        <v>0</v>
      </c>
      <c r="U29" s="271">
        <v>5</v>
      </c>
      <c r="V29" s="273">
        <f t="shared" si="18"/>
        <v>1</v>
      </c>
      <c r="W29" s="271">
        <v>0</v>
      </c>
      <c r="X29" s="274">
        <v>1</v>
      </c>
      <c r="Y29" s="105"/>
      <c r="Z29" s="106"/>
      <c r="AA29" s="107"/>
      <c r="AB29" s="108"/>
    </row>
    <row r="30" spans="1:30" s="109" customFormat="1" ht="17.25" customHeight="1" x14ac:dyDescent="0.25">
      <c r="A30" s="111"/>
      <c r="B30" s="101" t="s">
        <v>118</v>
      </c>
      <c r="C30" s="102" t="s">
        <v>119</v>
      </c>
      <c r="D30" s="103" t="s">
        <v>120</v>
      </c>
      <c r="E30" s="104" t="s">
        <v>121</v>
      </c>
      <c r="F30" s="271">
        <v>3</v>
      </c>
      <c r="G30" s="272">
        <f t="shared" si="12"/>
        <v>8</v>
      </c>
      <c r="H30" s="271">
        <v>6</v>
      </c>
      <c r="I30" s="271">
        <v>2</v>
      </c>
      <c r="J30" s="272">
        <f t="shared" si="13"/>
        <v>12</v>
      </c>
      <c r="K30" s="271">
        <v>7</v>
      </c>
      <c r="L30" s="271">
        <v>5</v>
      </c>
      <c r="M30" s="272">
        <f t="shared" si="14"/>
        <v>13</v>
      </c>
      <c r="N30" s="271">
        <v>10</v>
      </c>
      <c r="O30" s="271">
        <v>3</v>
      </c>
      <c r="P30" s="272">
        <f t="shared" si="15"/>
        <v>33</v>
      </c>
      <c r="Q30" s="272">
        <f t="shared" si="16"/>
        <v>23</v>
      </c>
      <c r="R30" s="272">
        <f t="shared" si="16"/>
        <v>10</v>
      </c>
      <c r="S30" s="272">
        <f t="shared" si="17"/>
        <v>5</v>
      </c>
      <c r="T30" s="271">
        <v>0</v>
      </c>
      <c r="U30" s="271">
        <v>5</v>
      </c>
      <c r="V30" s="273">
        <f t="shared" si="18"/>
        <v>1</v>
      </c>
      <c r="W30" s="271">
        <v>0</v>
      </c>
      <c r="X30" s="274">
        <v>1</v>
      </c>
      <c r="Y30" s="105"/>
      <c r="Z30" s="106"/>
      <c r="AA30" s="107"/>
      <c r="AB30" s="108"/>
    </row>
    <row r="31" spans="1:30" s="109" customFormat="1" ht="17.25" customHeight="1" x14ac:dyDescent="0.25">
      <c r="A31" s="111">
        <v>4</v>
      </c>
      <c r="B31" s="101" t="s">
        <v>122</v>
      </c>
      <c r="C31" s="102" t="s">
        <v>123</v>
      </c>
      <c r="D31" s="103" t="s">
        <v>124</v>
      </c>
      <c r="E31" s="112" t="s">
        <v>125</v>
      </c>
      <c r="F31" s="271">
        <v>1</v>
      </c>
      <c r="G31" s="272">
        <f t="shared" si="12"/>
        <v>0</v>
      </c>
      <c r="H31" s="271">
        <v>0</v>
      </c>
      <c r="I31" s="271">
        <v>0</v>
      </c>
      <c r="J31" s="272">
        <f t="shared" si="13"/>
        <v>1</v>
      </c>
      <c r="K31" s="271">
        <v>0</v>
      </c>
      <c r="L31" s="271">
        <v>1</v>
      </c>
      <c r="M31" s="272">
        <f t="shared" si="14"/>
        <v>1</v>
      </c>
      <c r="N31" s="271">
        <v>1</v>
      </c>
      <c r="O31" s="271">
        <v>0</v>
      </c>
      <c r="P31" s="272">
        <f t="shared" si="15"/>
        <v>2</v>
      </c>
      <c r="Q31" s="272">
        <f t="shared" si="16"/>
        <v>1</v>
      </c>
      <c r="R31" s="272">
        <f>SUM(I31,L31,O31)</f>
        <v>1</v>
      </c>
      <c r="S31" s="272">
        <f t="shared" si="17"/>
        <v>2</v>
      </c>
      <c r="T31" s="271">
        <v>0</v>
      </c>
      <c r="U31" s="271">
        <v>2</v>
      </c>
      <c r="V31" s="273">
        <f t="shared" si="18"/>
        <v>0</v>
      </c>
      <c r="W31" s="271">
        <v>0</v>
      </c>
      <c r="X31" s="274">
        <v>0</v>
      </c>
      <c r="Y31" s="105"/>
      <c r="Z31" s="106"/>
      <c r="AA31" s="107"/>
      <c r="AB31" s="108"/>
    </row>
    <row r="32" spans="1:30" s="109" customFormat="1" ht="17.25" customHeight="1" x14ac:dyDescent="0.25">
      <c r="A32" s="113"/>
      <c r="B32" s="328" t="s">
        <v>30</v>
      </c>
      <c r="C32" s="329"/>
      <c r="D32" s="329"/>
      <c r="E32" s="114"/>
      <c r="F32" s="128">
        <f t="shared" ref="F32:X32" si="19">SUM(F28:F31)</f>
        <v>10</v>
      </c>
      <c r="G32" s="128">
        <f t="shared" si="19"/>
        <v>22</v>
      </c>
      <c r="H32" s="128">
        <f t="shared" si="19"/>
        <v>8</v>
      </c>
      <c r="I32" s="128">
        <f t="shared" si="19"/>
        <v>14</v>
      </c>
      <c r="J32" s="128">
        <f t="shared" si="19"/>
        <v>45</v>
      </c>
      <c r="K32" s="128">
        <f t="shared" si="19"/>
        <v>19</v>
      </c>
      <c r="L32" s="128">
        <f t="shared" si="19"/>
        <v>26</v>
      </c>
      <c r="M32" s="128">
        <f t="shared" si="19"/>
        <v>47</v>
      </c>
      <c r="N32" s="128">
        <f t="shared" si="19"/>
        <v>31</v>
      </c>
      <c r="O32" s="128">
        <f t="shared" si="19"/>
        <v>16</v>
      </c>
      <c r="P32" s="128">
        <f t="shared" si="19"/>
        <v>114</v>
      </c>
      <c r="Q32" s="128">
        <f t="shared" si="19"/>
        <v>58</v>
      </c>
      <c r="R32" s="128">
        <f t="shared" si="19"/>
        <v>56</v>
      </c>
      <c r="S32" s="128">
        <f t="shared" si="19"/>
        <v>17</v>
      </c>
      <c r="T32" s="128">
        <f t="shared" si="19"/>
        <v>0</v>
      </c>
      <c r="U32" s="128">
        <f t="shared" si="19"/>
        <v>17</v>
      </c>
      <c r="V32" s="128">
        <f t="shared" si="19"/>
        <v>3</v>
      </c>
      <c r="W32" s="128">
        <f t="shared" si="19"/>
        <v>0</v>
      </c>
      <c r="X32" s="129">
        <f t="shared" si="19"/>
        <v>3</v>
      </c>
      <c r="Y32" s="115"/>
      <c r="Z32" s="106"/>
      <c r="AA32" s="107"/>
      <c r="AB32" s="108"/>
    </row>
    <row r="33" spans="1:28" s="64" customFormat="1" ht="16.5" customHeight="1" x14ac:dyDescent="0.25">
      <c r="A33" s="100" t="s">
        <v>126</v>
      </c>
      <c r="B33" s="116" t="s">
        <v>127</v>
      </c>
      <c r="C33" s="117" t="s">
        <v>128</v>
      </c>
      <c r="D33" s="118" t="s">
        <v>129</v>
      </c>
      <c r="E33" s="112" t="s">
        <v>130</v>
      </c>
      <c r="F33" s="275">
        <v>3</v>
      </c>
      <c r="G33" s="276">
        <f>SUM(H33,I33)</f>
        <v>3</v>
      </c>
      <c r="H33" s="275">
        <v>3</v>
      </c>
      <c r="I33" s="275">
        <v>0</v>
      </c>
      <c r="J33" s="276">
        <f>SUM(K33,L33)</f>
        <v>6</v>
      </c>
      <c r="K33" s="275">
        <v>2</v>
      </c>
      <c r="L33" s="275">
        <v>4</v>
      </c>
      <c r="M33" s="276">
        <f>SUM(N33,O33)</f>
        <v>3</v>
      </c>
      <c r="N33" s="275">
        <v>2</v>
      </c>
      <c r="O33" s="275">
        <v>1</v>
      </c>
      <c r="P33" s="276">
        <f>SUM(Q33,R33)</f>
        <v>12</v>
      </c>
      <c r="Q33" s="277">
        <f>SUM(H33,K33,N33)</f>
        <v>7</v>
      </c>
      <c r="R33" s="277">
        <f>SUM(I33,L33,O33)</f>
        <v>5</v>
      </c>
      <c r="S33" s="276">
        <f>SUM(T33,U33)</f>
        <v>4</v>
      </c>
      <c r="T33" s="275"/>
      <c r="U33" s="275">
        <v>4</v>
      </c>
      <c r="V33" s="278"/>
      <c r="W33" s="275"/>
      <c r="X33" s="279"/>
      <c r="Y33" s="119"/>
      <c r="Z33" s="31"/>
      <c r="AA33" s="120"/>
      <c r="AB33" s="121"/>
    </row>
    <row r="34" spans="1:28" s="64" customFormat="1" ht="16.5" customHeight="1" x14ac:dyDescent="0.25">
      <c r="A34" s="122">
        <v>2</v>
      </c>
      <c r="B34" s="123" t="s">
        <v>131</v>
      </c>
      <c r="C34" s="124" t="s">
        <v>132</v>
      </c>
      <c r="D34" s="125" t="s">
        <v>133</v>
      </c>
      <c r="E34" s="126" t="s">
        <v>134</v>
      </c>
      <c r="F34" s="280">
        <v>3</v>
      </c>
      <c r="G34" s="276">
        <f>SUM(H34,I34)</f>
        <v>5</v>
      </c>
      <c r="H34" s="280">
        <v>1</v>
      </c>
      <c r="I34" s="275">
        <v>4</v>
      </c>
      <c r="J34" s="276">
        <f>SUM(K34,L34)</f>
        <v>5</v>
      </c>
      <c r="K34" s="280">
        <v>4</v>
      </c>
      <c r="L34" s="280">
        <v>1</v>
      </c>
      <c r="M34" s="276">
        <f>SUM(N34,O34)</f>
        <v>8</v>
      </c>
      <c r="N34" s="280">
        <v>1</v>
      </c>
      <c r="O34" s="280">
        <v>7</v>
      </c>
      <c r="P34" s="276">
        <f>SUM(Q34,R34)</f>
        <v>18</v>
      </c>
      <c r="Q34" s="281">
        <f>SUM(H34,K34,N34)</f>
        <v>6</v>
      </c>
      <c r="R34" s="281">
        <f>SUM(I34,L34,O34)</f>
        <v>12</v>
      </c>
      <c r="S34" s="276">
        <f>SUM(T34,U34)</f>
        <v>5</v>
      </c>
      <c r="T34" s="280"/>
      <c r="U34" s="280">
        <v>5</v>
      </c>
      <c r="V34" s="282"/>
      <c r="W34" s="280"/>
      <c r="X34" s="283"/>
      <c r="Y34" s="119"/>
      <c r="Z34" s="31"/>
      <c r="AA34" s="120"/>
      <c r="AB34" s="121"/>
    </row>
    <row r="35" spans="1:28" s="64" customFormat="1" ht="18.75" customHeight="1" x14ac:dyDescent="0.25">
      <c r="A35" s="127"/>
      <c r="B35" s="328" t="s">
        <v>30</v>
      </c>
      <c r="C35" s="329"/>
      <c r="D35" s="329"/>
      <c r="E35" s="114"/>
      <c r="F35" s="128">
        <f t="shared" ref="F35:X35" si="20">SUM(F33:F34)</f>
        <v>6</v>
      </c>
      <c r="G35" s="128">
        <f t="shared" si="20"/>
        <v>8</v>
      </c>
      <c r="H35" s="128">
        <f t="shared" si="20"/>
        <v>4</v>
      </c>
      <c r="I35" s="128">
        <f t="shared" si="20"/>
        <v>4</v>
      </c>
      <c r="J35" s="128">
        <f t="shared" si="20"/>
        <v>11</v>
      </c>
      <c r="K35" s="128">
        <f t="shared" si="20"/>
        <v>6</v>
      </c>
      <c r="L35" s="128">
        <f t="shared" si="20"/>
        <v>5</v>
      </c>
      <c r="M35" s="128">
        <f t="shared" si="20"/>
        <v>11</v>
      </c>
      <c r="N35" s="128">
        <f t="shared" si="20"/>
        <v>3</v>
      </c>
      <c r="O35" s="128">
        <f t="shared" si="20"/>
        <v>8</v>
      </c>
      <c r="P35" s="128">
        <f t="shared" si="20"/>
        <v>30</v>
      </c>
      <c r="Q35" s="128">
        <f t="shared" si="20"/>
        <v>13</v>
      </c>
      <c r="R35" s="128">
        <f t="shared" si="20"/>
        <v>17</v>
      </c>
      <c r="S35" s="128">
        <f t="shared" si="20"/>
        <v>9</v>
      </c>
      <c r="T35" s="128">
        <f t="shared" si="20"/>
        <v>0</v>
      </c>
      <c r="U35" s="128">
        <f t="shared" si="20"/>
        <v>9</v>
      </c>
      <c r="V35" s="128">
        <f t="shared" si="20"/>
        <v>0</v>
      </c>
      <c r="W35" s="128">
        <f t="shared" si="20"/>
        <v>0</v>
      </c>
      <c r="X35" s="129">
        <f t="shared" si="20"/>
        <v>0</v>
      </c>
      <c r="Y35" s="130"/>
      <c r="Z35" s="31"/>
      <c r="AA35" s="17"/>
      <c r="AB35" s="18"/>
    </row>
    <row r="36" spans="1:28" s="64" customFormat="1" ht="17.25" customHeight="1" x14ac:dyDescent="0.25">
      <c r="A36" s="100" t="s">
        <v>135</v>
      </c>
      <c r="B36" s="116" t="s">
        <v>136</v>
      </c>
      <c r="C36" s="131" t="s">
        <v>137</v>
      </c>
      <c r="D36" s="132" t="s">
        <v>138</v>
      </c>
      <c r="E36" s="133" t="s">
        <v>139</v>
      </c>
      <c r="F36" s="284">
        <v>3</v>
      </c>
      <c r="G36" s="285">
        <f t="shared" ref="G36:G43" si="21">H36+I36</f>
        <v>11</v>
      </c>
      <c r="H36" s="284">
        <v>4</v>
      </c>
      <c r="I36" s="284">
        <v>7</v>
      </c>
      <c r="J36" s="285">
        <f t="shared" ref="J36:J43" si="22">K36+L36</f>
        <v>7</v>
      </c>
      <c r="K36" s="284">
        <v>5</v>
      </c>
      <c r="L36" s="284">
        <v>2</v>
      </c>
      <c r="M36" s="285">
        <f t="shared" ref="M36:M43" si="23">N36+O36</f>
        <v>16</v>
      </c>
      <c r="N36" s="284">
        <v>10</v>
      </c>
      <c r="O36" s="284">
        <v>6</v>
      </c>
      <c r="P36" s="285">
        <f t="shared" ref="P36:P43" si="24">Q36+R36</f>
        <v>34</v>
      </c>
      <c r="Q36" s="285">
        <f t="shared" ref="Q36:R43" si="25">SUM(H36,K36,N36)</f>
        <v>19</v>
      </c>
      <c r="R36" s="285">
        <f t="shared" si="25"/>
        <v>15</v>
      </c>
      <c r="S36" s="285">
        <f t="shared" ref="S36:S43" si="26">T36+U36</f>
        <v>4</v>
      </c>
      <c r="T36" s="284">
        <v>0</v>
      </c>
      <c r="U36" s="284">
        <v>4</v>
      </c>
      <c r="V36" s="286">
        <f t="shared" ref="V36:V43" si="27">W36+X36</f>
        <v>0</v>
      </c>
      <c r="W36" s="284">
        <v>0</v>
      </c>
      <c r="X36" s="287">
        <v>0</v>
      </c>
      <c r="Y36" s="119"/>
      <c r="Z36" s="31"/>
      <c r="AA36" s="120"/>
      <c r="AB36" s="121"/>
    </row>
    <row r="37" spans="1:28" s="64" customFormat="1" ht="17.25" customHeight="1" x14ac:dyDescent="0.25">
      <c r="A37" s="134"/>
      <c r="B37" s="135" t="s">
        <v>140</v>
      </c>
      <c r="C37" s="117" t="s">
        <v>141</v>
      </c>
      <c r="D37" s="118" t="s">
        <v>142</v>
      </c>
      <c r="E37" s="112" t="s">
        <v>143</v>
      </c>
      <c r="F37" s="275">
        <v>3</v>
      </c>
      <c r="G37" s="276">
        <f t="shared" si="21"/>
        <v>9</v>
      </c>
      <c r="H37" s="275">
        <v>3</v>
      </c>
      <c r="I37" s="275">
        <v>6</v>
      </c>
      <c r="J37" s="276">
        <f t="shared" si="22"/>
        <v>25</v>
      </c>
      <c r="K37" s="275">
        <v>18</v>
      </c>
      <c r="L37" s="275">
        <v>7</v>
      </c>
      <c r="M37" s="276">
        <f t="shared" si="23"/>
        <v>22</v>
      </c>
      <c r="N37" s="275">
        <v>13</v>
      </c>
      <c r="O37" s="275">
        <v>9</v>
      </c>
      <c r="P37" s="276">
        <f t="shared" si="24"/>
        <v>56</v>
      </c>
      <c r="Q37" s="276">
        <f t="shared" si="25"/>
        <v>34</v>
      </c>
      <c r="R37" s="276">
        <f t="shared" si="25"/>
        <v>22</v>
      </c>
      <c r="S37" s="276">
        <f t="shared" si="26"/>
        <v>4</v>
      </c>
      <c r="T37" s="275">
        <v>0</v>
      </c>
      <c r="U37" s="275">
        <v>4</v>
      </c>
      <c r="V37" s="278">
        <f t="shared" si="27"/>
        <v>0</v>
      </c>
      <c r="W37" s="275">
        <v>0</v>
      </c>
      <c r="X37" s="279">
        <v>0</v>
      </c>
      <c r="Y37" s="119"/>
      <c r="Z37" s="31"/>
      <c r="AA37" s="120"/>
      <c r="AB37" s="121"/>
    </row>
    <row r="38" spans="1:28" s="19" customFormat="1" ht="17.25" customHeight="1" x14ac:dyDescent="0.25">
      <c r="A38" s="134"/>
      <c r="B38" s="135" t="s">
        <v>144</v>
      </c>
      <c r="C38" s="117" t="s">
        <v>145</v>
      </c>
      <c r="D38" s="118" t="s">
        <v>146</v>
      </c>
      <c r="E38" s="112" t="s">
        <v>147</v>
      </c>
      <c r="F38" s="275">
        <v>3</v>
      </c>
      <c r="G38" s="276">
        <f t="shared" si="21"/>
        <v>3</v>
      </c>
      <c r="H38" s="275">
        <v>2</v>
      </c>
      <c r="I38" s="275">
        <v>1</v>
      </c>
      <c r="J38" s="276">
        <f t="shared" si="22"/>
        <v>8</v>
      </c>
      <c r="K38" s="275">
        <v>5</v>
      </c>
      <c r="L38" s="275">
        <v>3</v>
      </c>
      <c r="M38" s="276">
        <f t="shared" si="23"/>
        <v>9</v>
      </c>
      <c r="N38" s="275">
        <v>8</v>
      </c>
      <c r="O38" s="275">
        <v>1</v>
      </c>
      <c r="P38" s="276">
        <f t="shared" si="24"/>
        <v>20</v>
      </c>
      <c r="Q38" s="276">
        <f t="shared" si="25"/>
        <v>15</v>
      </c>
      <c r="R38" s="276">
        <f t="shared" si="25"/>
        <v>5</v>
      </c>
      <c r="S38" s="276">
        <f t="shared" si="26"/>
        <v>3</v>
      </c>
      <c r="T38" s="275"/>
      <c r="U38" s="275">
        <v>3</v>
      </c>
      <c r="V38" s="278">
        <f t="shared" si="27"/>
        <v>0</v>
      </c>
      <c r="W38" s="275">
        <v>0</v>
      </c>
      <c r="X38" s="279">
        <v>0</v>
      </c>
      <c r="Y38" s="119"/>
      <c r="Z38" s="31"/>
      <c r="AA38" s="120"/>
      <c r="AB38" s="121"/>
    </row>
    <row r="39" spans="1:28" s="64" customFormat="1" ht="17.25" customHeight="1" x14ac:dyDescent="0.25">
      <c r="A39" s="134"/>
      <c r="B39" s="135" t="s">
        <v>148</v>
      </c>
      <c r="C39" s="117" t="s">
        <v>149</v>
      </c>
      <c r="D39" s="118" t="s">
        <v>150</v>
      </c>
      <c r="E39" s="112" t="s">
        <v>151</v>
      </c>
      <c r="F39" s="275">
        <v>3</v>
      </c>
      <c r="G39" s="276">
        <f t="shared" si="21"/>
        <v>6</v>
      </c>
      <c r="H39" s="275">
        <v>1</v>
      </c>
      <c r="I39" s="275">
        <v>5</v>
      </c>
      <c r="J39" s="276">
        <f t="shared" si="22"/>
        <v>13</v>
      </c>
      <c r="K39" s="275">
        <v>7</v>
      </c>
      <c r="L39" s="275">
        <v>6</v>
      </c>
      <c r="M39" s="276">
        <f t="shared" si="23"/>
        <v>13</v>
      </c>
      <c r="N39" s="275">
        <v>8</v>
      </c>
      <c r="O39" s="275">
        <v>5</v>
      </c>
      <c r="P39" s="276">
        <f t="shared" si="24"/>
        <v>32</v>
      </c>
      <c r="Q39" s="276">
        <f t="shared" si="25"/>
        <v>16</v>
      </c>
      <c r="R39" s="276">
        <f t="shared" si="25"/>
        <v>16</v>
      </c>
      <c r="S39" s="276">
        <f t="shared" si="26"/>
        <v>6</v>
      </c>
      <c r="T39" s="275">
        <v>0</v>
      </c>
      <c r="U39" s="275">
        <v>6</v>
      </c>
      <c r="V39" s="278">
        <f t="shared" si="27"/>
        <v>0</v>
      </c>
      <c r="W39" s="275">
        <v>0</v>
      </c>
      <c r="X39" s="279">
        <v>0</v>
      </c>
      <c r="Y39" s="119"/>
      <c r="Z39" s="31"/>
      <c r="AA39" s="120"/>
      <c r="AB39" s="121"/>
    </row>
    <row r="40" spans="1:28" s="64" customFormat="1" ht="17.25" customHeight="1" x14ac:dyDescent="0.25">
      <c r="A40" s="134"/>
      <c r="B40" s="135" t="s">
        <v>152</v>
      </c>
      <c r="C40" s="117" t="s">
        <v>153</v>
      </c>
      <c r="D40" s="118" t="s">
        <v>154</v>
      </c>
      <c r="E40" s="112" t="s">
        <v>155</v>
      </c>
      <c r="F40" s="275">
        <v>6</v>
      </c>
      <c r="G40" s="276">
        <f t="shared" si="21"/>
        <v>38</v>
      </c>
      <c r="H40" s="275">
        <v>23</v>
      </c>
      <c r="I40" s="275">
        <v>15</v>
      </c>
      <c r="J40" s="276">
        <f t="shared" si="22"/>
        <v>47</v>
      </c>
      <c r="K40" s="275">
        <v>23</v>
      </c>
      <c r="L40" s="275">
        <v>24</v>
      </c>
      <c r="M40" s="276">
        <f t="shared" si="23"/>
        <v>48</v>
      </c>
      <c r="N40" s="275">
        <v>25</v>
      </c>
      <c r="O40" s="275">
        <v>23</v>
      </c>
      <c r="P40" s="282">
        <f t="shared" si="24"/>
        <v>133</v>
      </c>
      <c r="Q40" s="276">
        <f t="shared" si="25"/>
        <v>71</v>
      </c>
      <c r="R40" s="276">
        <f t="shared" si="25"/>
        <v>62</v>
      </c>
      <c r="S40" s="276">
        <f t="shared" si="26"/>
        <v>7</v>
      </c>
      <c r="T40" s="275"/>
      <c r="U40" s="275">
        <v>7</v>
      </c>
      <c r="V40" s="288">
        <f t="shared" si="27"/>
        <v>0</v>
      </c>
      <c r="W40" s="280">
        <v>0</v>
      </c>
      <c r="X40" s="279">
        <v>0</v>
      </c>
      <c r="Y40" s="119"/>
      <c r="Z40" s="31"/>
      <c r="AA40" s="120"/>
      <c r="AB40" s="121"/>
    </row>
    <row r="41" spans="1:28" s="64" customFormat="1" ht="17.25" customHeight="1" x14ac:dyDescent="0.25">
      <c r="A41" s="134"/>
      <c r="B41" s="136" t="s">
        <v>156</v>
      </c>
      <c r="C41" s="137" t="s">
        <v>157</v>
      </c>
      <c r="D41" s="138" t="s">
        <v>158</v>
      </c>
      <c r="E41" s="139" t="s">
        <v>159</v>
      </c>
      <c r="F41" s="289">
        <v>3</v>
      </c>
      <c r="G41" s="290">
        <f t="shared" si="21"/>
        <v>3</v>
      </c>
      <c r="H41" s="289">
        <v>1</v>
      </c>
      <c r="I41" s="289">
        <v>2</v>
      </c>
      <c r="J41" s="290">
        <f t="shared" si="22"/>
        <v>0</v>
      </c>
      <c r="K41" s="289">
        <v>0</v>
      </c>
      <c r="L41" s="289">
        <v>0</v>
      </c>
      <c r="M41" s="290">
        <f t="shared" si="23"/>
        <v>3</v>
      </c>
      <c r="N41" s="289">
        <v>1</v>
      </c>
      <c r="O41" s="289">
        <v>2</v>
      </c>
      <c r="P41" s="276">
        <f t="shared" si="24"/>
        <v>6</v>
      </c>
      <c r="Q41" s="290">
        <f t="shared" si="25"/>
        <v>2</v>
      </c>
      <c r="R41" s="290">
        <f t="shared" si="25"/>
        <v>4</v>
      </c>
      <c r="S41" s="290">
        <f t="shared" si="26"/>
        <v>2</v>
      </c>
      <c r="T41" s="289"/>
      <c r="U41" s="289">
        <v>2</v>
      </c>
      <c r="V41" s="278">
        <f t="shared" si="27"/>
        <v>0</v>
      </c>
      <c r="W41" s="275">
        <v>0</v>
      </c>
      <c r="X41" s="291">
        <v>0</v>
      </c>
      <c r="Y41" s="119"/>
      <c r="Z41" s="31"/>
      <c r="AA41" s="120"/>
      <c r="AB41" s="121"/>
    </row>
    <row r="42" spans="1:28" s="64" customFormat="1" ht="17.25" customHeight="1" x14ac:dyDescent="0.25">
      <c r="A42" s="134"/>
      <c r="B42" s="135" t="s">
        <v>160</v>
      </c>
      <c r="C42" s="117" t="s">
        <v>161</v>
      </c>
      <c r="D42" s="118" t="s">
        <v>162</v>
      </c>
      <c r="E42" s="112" t="s">
        <v>163</v>
      </c>
      <c r="F42" s="275">
        <v>3</v>
      </c>
      <c r="G42" s="276">
        <f t="shared" si="21"/>
        <v>17</v>
      </c>
      <c r="H42" s="275">
        <v>7</v>
      </c>
      <c r="I42" s="275">
        <v>10</v>
      </c>
      <c r="J42" s="276">
        <f>K42+L42</f>
        <v>21</v>
      </c>
      <c r="K42" s="275">
        <v>8</v>
      </c>
      <c r="L42" s="275">
        <v>13</v>
      </c>
      <c r="M42" s="276">
        <f t="shared" si="23"/>
        <v>14</v>
      </c>
      <c r="N42" s="275">
        <v>4</v>
      </c>
      <c r="O42" s="275">
        <v>10</v>
      </c>
      <c r="P42" s="276">
        <f t="shared" si="24"/>
        <v>52</v>
      </c>
      <c r="Q42" s="276">
        <f t="shared" si="25"/>
        <v>19</v>
      </c>
      <c r="R42" s="276">
        <f t="shared" si="25"/>
        <v>33</v>
      </c>
      <c r="S42" s="276">
        <f t="shared" si="26"/>
        <v>5</v>
      </c>
      <c r="T42" s="275"/>
      <c r="U42" s="275">
        <v>5</v>
      </c>
      <c r="V42" s="278">
        <f t="shared" si="27"/>
        <v>0</v>
      </c>
      <c r="W42" s="275">
        <v>0</v>
      </c>
      <c r="X42" s="279">
        <v>0</v>
      </c>
      <c r="Y42" s="119"/>
      <c r="Z42" s="31"/>
      <c r="AA42" s="120"/>
      <c r="AB42" s="121"/>
    </row>
    <row r="43" spans="1:28" s="64" customFormat="1" ht="17.25" customHeight="1" x14ac:dyDescent="0.25">
      <c r="A43" s="122">
        <v>8</v>
      </c>
      <c r="B43" s="123" t="s">
        <v>164</v>
      </c>
      <c r="C43" s="124" t="s">
        <v>165</v>
      </c>
      <c r="D43" s="125" t="s">
        <v>166</v>
      </c>
      <c r="E43" s="126" t="s">
        <v>167</v>
      </c>
      <c r="F43" s="280">
        <v>3</v>
      </c>
      <c r="G43" s="282">
        <f t="shared" si="21"/>
        <v>8</v>
      </c>
      <c r="H43" s="280">
        <v>6</v>
      </c>
      <c r="I43" s="280">
        <v>2</v>
      </c>
      <c r="J43" s="276">
        <f t="shared" si="22"/>
        <v>11</v>
      </c>
      <c r="K43" s="280">
        <v>4</v>
      </c>
      <c r="L43" s="280">
        <v>7</v>
      </c>
      <c r="M43" s="282">
        <f t="shared" si="23"/>
        <v>14</v>
      </c>
      <c r="N43" s="280">
        <v>3</v>
      </c>
      <c r="O43" s="280">
        <v>11</v>
      </c>
      <c r="P43" s="282">
        <f t="shared" si="24"/>
        <v>33</v>
      </c>
      <c r="Q43" s="282">
        <f t="shared" si="25"/>
        <v>13</v>
      </c>
      <c r="R43" s="282">
        <f t="shared" si="25"/>
        <v>20</v>
      </c>
      <c r="S43" s="282">
        <f t="shared" si="26"/>
        <v>4</v>
      </c>
      <c r="T43" s="280"/>
      <c r="U43" s="280">
        <v>4</v>
      </c>
      <c r="V43" s="288">
        <f t="shared" si="27"/>
        <v>0</v>
      </c>
      <c r="W43" s="280">
        <v>0</v>
      </c>
      <c r="X43" s="283">
        <v>0</v>
      </c>
      <c r="Y43" s="119"/>
      <c r="Z43" s="31"/>
      <c r="AA43" s="120"/>
      <c r="AB43" s="121"/>
    </row>
    <row r="44" spans="1:28" s="64" customFormat="1" ht="17.25" customHeight="1" x14ac:dyDescent="0.25">
      <c r="A44" s="140"/>
      <c r="B44" s="313" t="s">
        <v>108</v>
      </c>
      <c r="C44" s="314"/>
      <c r="D44" s="314"/>
      <c r="E44" s="141"/>
      <c r="F44" s="142">
        <f>SUM(F36:F43)</f>
        <v>27</v>
      </c>
      <c r="G44" s="142">
        <f t="shared" ref="G44:X44" si="28">SUM(G36:G43)</f>
        <v>95</v>
      </c>
      <c r="H44" s="142">
        <f t="shared" si="28"/>
        <v>47</v>
      </c>
      <c r="I44" s="142">
        <f t="shared" si="28"/>
        <v>48</v>
      </c>
      <c r="J44" s="143">
        <f t="shared" si="28"/>
        <v>132</v>
      </c>
      <c r="K44" s="142">
        <f t="shared" si="28"/>
        <v>70</v>
      </c>
      <c r="L44" s="142">
        <f t="shared" si="28"/>
        <v>62</v>
      </c>
      <c r="M44" s="142">
        <f t="shared" si="28"/>
        <v>139</v>
      </c>
      <c r="N44" s="142">
        <f t="shared" si="28"/>
        <v>72</v>
      </c>
      <c r="O44" s="142">
        <f t="shared" si="28"/>
        <v>67</v>
      </c>
      <c r="P44" s="142">
        <f t="shared" si="28"/>
        <v>366</v>
      </c>
      <c r="Q44" s="142">
        <f t="shared" si="28"/>
        <v>189</v>
      </c>
      <c r="R44" s="142">
        <f t="shared" si="28"/>
        <v>177</v>
      </c>
      <c r="S44" s="142">
        <f t="shared" si="28"/>
        <v>35</v>
      </c>
      <c r="T44" s="142">
        <f t="shared" si="28"/>
        <v>0</v>
      </c>
      <c r="U44" s="142">
        <f t="shared" si="28"/>
        <v>35</v>
      </c>
      <c r="V44" s="142">
        <f t="shared" si="28"/>
        <v>0</v>
      </c>
      <c r="W44" s="142">
        <f t="shared" si="28"/>
        <v>0</v>
      </c>
      <c r="X44" s="144">
        <f t="shared" si="28"/>
        <v>0</v>
      </c>
      <c r="Y44" s="145"/>
      <c r="Z44" s="31"/>
      <c r="AA44" s="120"/>
      <c r="AB44" s="18"/>
    </row>
    <row r="45" spans="1:28" s="64" customFormat="1" ht="16.5" customHeight="1" x14ac:dyDescent="0.25">
      <c r="A45" s="146" t="s">
        <v>168</v>
      </c>
      <c r="B45" s="147" t="s">
        <v>169</v>
      </c>
      <c r="C45" s="117" t="s">
        <v>170</v>
      </c>
      <c r="D45" s="148" t="s">
        <v>171</v>
      </c>
      <c r="E45" s="112" t="s">
        <v>172</v>
      </c>
      <c r="F45" s="292">
        <v>6</v>
      </c>
      <c r="G45" s="293">
        <f>H45+I45</f>
        <v>28</v>
      </c>
      <c r="H45" s="292">
        <v>13</v>
      </c>
      <c r="I45" s="292">
        <v>15</v>
      </c>
      <c r="J45" s="293">
        <f>K45+L45</f>
        <v>35</v>
      </c>
      <c r="K45" s="292">
        <v>19</v>
      </c>
      <c r="L45" s="292">
        <v>16</v>
      </c>
      <c r="M45" s="293">
        <f>N45+O45</f>
        <v>46</v>
      </c>
      <c r="N45" s="292">
        <v>20</v>
      </c>
      <c r="O45" s="292">
        <v>26</v>
      </c>
      <c r="P45" s="293">
        <f>Q45+R45</f>
        <v>109</v>
      </c>
      <c r="Q45" s="293">
        <f t="shared" ref="Q45:R50" si="29">SUM(H45,K45,N45)</f>
        <v>52</v>
      </c>
      <c r="R45" s="293">
        <f t="shared" si="29"/>
        <v>57</v>
      </c>
      <c r="S45" s="293">
        <f>T45+U45</f>
        <v>10</v>
      </c>
      <c r="T45" s="292">
        <v>1</v>
      </c>
      <c r="U45" s="292">
        <v>9</v>
      </c>
      <c r="V45" s="294">
        <f>W45+X45</f>
        <v>1</v>
      </c>
      <c r="W45" s="292">
        <v>1</v>
      </c>
      <c r="X45" s="295">
        <v>0</v>
      </c>
      <c r="Y45" s="119"/>
      <c r="Z45" s="31"/>
      <c r="AA45" s="17"/>
      <c r="AB45" s="18"/>
    </row>
    <row r="46" spans="1:28" s="64" customFormat="1" ht="16.5" customHeight="1" x14ac:dyDescent="0.25">
      <c r="A46" s="149" t="s">
        <v>173</v>
      </c>
      <c r="B46" s="116" t="s">
        <v>174</v>
      </c>
      <c r="C46" s="131" t="s">
        <v>175</v>
      </c>
      <c r="D46" s="132" t="s">
        <v>176</v>
      </c>
      <c r="E46" s="133" t="s">
        <v>177</v>
      </c>
      <c r="F46" s="284">
        <v>3</v>
      </c>
      <c r="G46" s="285">
        <f t="shared" ref="G46:G50" si="30">H46+I46</f>
        <v>8</v>
      </c>
      <c r="H46" s="284">
        <v>5</v>
      </c>
      <c r="I46" s="284">
        <v>3</v>
      </c>
      <c r="J46" s="285">
        <f t="shared" ref="J46:J50" si="31">K46+L46</f>
        <v>19</v>
      </c>
      <c r="K46" s="284">
        <v>12</v>
      </c>
      <c r="L46" s="284">
        <v>7</v>
      </c>
      <c r="M46" s="285">
        <f t="shared" ref="M46:M50" si="32">N46+O46</f>
        <v>18</v>
      </c>
      <c r="N46" s="284">
        <v>9</v>
      </c>
      <c r="O46" s="284">
        <v>9</v>
      </c>
      <c r="P46" s="285">
        <f t="shared" ref="P46:P50" si="33">Q46+R46</f>
        <v>45</v>
      </c>
      <c r="Q46" s="285">
        <f t="shared" si="29"/>
        <v>26</v>
      </c>
      <c r="R46" s="285">
        <f t="shared" si="29"/>
        <v>19</v>
      </c>
      <c r="S46" s="285">
        <f t="shared" ref="S46:S50" si="34">T46+U46</f>
        <v>5</v>
      </c>
      <c r="T46" s="284">
        <v>0</v>
      </c>
      <c r="U46" s="284">
        <v>5</v>
      </c>
      <c r="V46" s="286">
        <f t="shared" ref="V46:V50" si="35">W46+X46</f>
        <v>1</v>
      </c>
      <c r="W46" s="284">
        <v>1</v>
      </c>
      <c r="X46" s="287">
        <v>0</v>
      </c>
      <c r="Y46" s="119"/>
      <c r="Z46" s="31"/>
      <c r="AA46" s="120"/>
      <c r="AB46" s="121"/>
    </row>
    <row r="47" spans="1:28" s="64" customFormat="1" ht="16.5" customHeight="1" x14ac:dyDescent="0.25">
      <c r="A47" s="150"/>
      <c r="B47" s="135" t="s">
        <v>178</v>
      </c>
      <c r="C47" s="117" t="s">
        <v>179</v>
      </c>
      <c r="D47" s="151" t="s">
        <v>180</v>
      </c>
      <c r="E47" s="112" t="s">
        <v>181</v>
      </c>
      <c r="F47" s="275">
        <v>3</v>
      </c>
      <c r="G47" s="276">
        <f t="shared" si="30"/>
        <v>9</v>
      </c>
      <c r="H47" s="275">
        <v>5</v>
      </c>
      <c r="I47" s="275">
        <v>4</v>
      </c>
      <c r="J47" s="276">
        <f t="shared" si="31"/>
        <v>11</v>
      </c>
      <c r="K47" s="275">
        <v>8</v>
      </c>
      <c r="L47" s="275">
        <v>3</v>
      </c>
      <c r="M47" s="276">
        <f t="shared" si="32"/>
        <v>10</v>
      </c>
      <c r="N47" s="275">
        <v>3</v>
      </c>
      <c r="O47" s="275">
        <v>7</v>
      </c>
      <c r="P47" s="276">
        <f t="shared" si="33"/>
        <v>30</v>
      </c>
      <c r="Q47" s="276">
        <f t="shared" si="29"/>
        <v>16</v>
      </c>
      <c r="R47" s="276">
        <f t="shared" si="29"/>
        <v>14</v>
      </c>
      <c r="S47" s="276">
        <f t="shared" si="34"/>
        <v>6</v>
      </c>
      <c r="T47" s="275">
        <v>0</v>
      </c>
      <c r="U47" s="275">
        <v>6</v>
      </c>
      <c r="V47" s="278">
        <f t="shared" si="35"/>
        <v>1</v>
      </c>
      <c r="W47" s="275">
        <v>1</v>
      </c>
      <c r="X47" s="279">
        <v>0</v>
      </c>
      <c r="Y47" s="119"/>
      <c r="Z47" s="31"/>
      <c r="AA47" s="120"/>
      <c r="AB47" s="121"/>
    </row>
    <row r="48" spans="1:28" s="64" customFormat="1" ht="16.5" customHeight="1" x14ac:dyDescent="0.25">
      <c r="A48" s="152"/>
      <c r="B48" s="135" t="s">
        <v>182</v>
      </c>
      <c r="C48" s="117" t="s">
        <v>183</v>
      </c>
      <c r="D48" s="118" t="s">
        <v>184</v>
      </c>
      <c r="E48" s="112" t="s">
        <v>185</v>
      </c>
      <c r="F48" s="275">
        <v>2</v>
      </c>
      <c r="G48" s="276">
        <f t="shared" si="30"/>
        <v>1</v>
      </c>
      <c r="H48" s="275">
        <v>1</v>
      </c>
      <c r="I48" s="275">
        <v>0</v>
      </c>
      <c r="J48" s="276">
        <f>K48+L48</f>
        <v>8</v>
      </c>
      <c r="K48" s="275">
        <v>1</v>
      </c>
      <c r="L48" s="275">
        <v>7</v>
      </c>
      <c r="M48" s="276">
        <f t="shared" si="32"/>
        <v>6</v>
      </c>
      <c r="N48" s="275">
        <v>3</v>
      </c>
      <c r="O48" s="275">
        <v>3</v>
      </c>
      <c r="P48" s="276">
        <f t="shared" si="33"/>
        <v>15</v>
      </c>
      <c r="Q48" s="276">
        <f t="shared" si="29"/>
        <v>5</v>
      </c>
      <c r="R48" s="276">
        <f t="shared" si="29"/>
        <v>10</v>
      </c>
      <c r="S48" s="276">
        <f t="shared" si="34"/>
        <v>5</v>
      </c>
      <c r="T48" s="275">
        <v>0</v>
      </c>
      <c r="U48" s="275">
        <v>5</v>
      </c>
      <c r="V48" s="278">
        <f t="shared" si="35"/>
        <v>1</v>
      </c>
      <c r="W48" s="275">
        <v>0</v>
      </c>
      <c r="X48" s="279">
        <v>1</v>
      </c>
      <c r="Y48" s="119"/>
      <c r="Z48" s="31"/>
      <c r="AA48" s="120"/>
      <c r="AB48" s="121"/>
    </row>
    <row r="49" spans="1:30" s="64" customFormat="1" ht="16.5" customHeight="1" x14ac:dyDescent="0.25">
      <c r="A49" s="153"/>
      <c r="B49" s="135" t="s">
        <v>186</v>
      </c>
      <c r="C49" s="117" t="s">
        <v>187</v>
      </c>
      <c r="D49" s="118" t="s">
        <v>188</v>
      </c>
      <c r="E49" s="112" t="s">
        <v>189</v>
      </c>
      <c r="F49" s="275">
        <v>2</v>
      </c>
      <c r="G49" s="276">
        <f t="shared" si="30"/>
        <v>3</v>
      </c>
      <c r="H49" s="275">
        <v>2</v>
      </c>
      <c r="I49" s="275">
        <v>1</v>
      </c>
      <c r="J49" s="276">
        <f t="shared" si="31"/>
        <v>7</v>
      </c>
      <c r="K49" s="275">
        <v>5</v>
      </c>
      <c r="L49" s="275">
        <v>2</v>
      </c>
      <c r="M49" s="276">
        <f t="shared" si="32"/>
        <v>11</v>
      </c>
      <c r="N49" s="275">
        <v>6</v>
      </c>
      <c r="O49" s="275">
        <v>5</v>
      </c>
      <c r="P49" s="276">
        <f t="shared" si="33"/>
        <v>21</v>
      </c>
      <c r="Q49" s="276">
        <f t="shared" si="29"/>
        <v>13</v>
      </c>
      <c r="R49" s="276">
        <f t="shared" si="29"/>
        <v>8</v>
      </c>
      <c r="S49" s="276">
        <f t="shared" si="34"/>
        <v>5</v>
      </c>
      <c r="T49" s="275">
        <v>1</v>
      </c>
      <c r="U49" s="275">
        <v>4</v>
      </c>
      <c r="V49" s="278">
        <f t="shared" si="35"/>
        <v>1</v>
      </c>
      <c r="W49" s="275">
        <v>0</v>
      </c>
      <c r="X49" s="279">
        <v>1</v>
      </c>
      <c r="Y49" s="119"/>
      <c r="Z49" s="31"/>
      <c r="AA49" s="120"/>
      <c r="AB49" s="121"/>
    </row>
    <row r="50" spans="1:30" s="64" customFormat="1" ht="16.5" customHeight="1" x14ac:dyDescent="0.25">
      <c r="A50" s="111">
        <v>5</v>
      </c>
      <c r="B50" s="123" t="s">
        <v>190</v>
      </c>
      <c r="C50" s="124" t="s">
        <v>191</v>
      </c>
      <c r="D50" s="125" t="s">
        <v>192</v>
      </c>
      <c r="E50" s="126" t="s">
        <v>193</v>
      </c>
      <c r="F50" s="280">
        <v>2</v>
      </c>
      <c r="G50" s="282">
        <f t="shared" si="30"/>
        <v>4</v>
      </c>
      <c r="H50" s="280">
        <v>2</v>
      </c>
      <c r="I50" s="280">
        <v>2</v>
      </c>
      <c r="J50" s="282">
        <f t="shared" si="31"/>
        <v>6</v>
      </c>
      <c r="K50" s="280">
        <v>2</v>
      </c>
      <c r="L50" s="280">
        <v>4</v>
      </c>
      <c r="M50" s="282">
        <f t="shared" si="32"/>
        <v>6</v>
      </c>
      <c r="N50" s="280">
        <v>3</v>
      </c>
      <c r="O50" s="280">
        <v>3</v>
      </c>
      <c r="P50" s="282">
        <f t="shared" si="33"/>
        <v>16</v>
      </c>
      <c r="Q50" s="282">
        <f t="shared" si="29"/>
        <v>7</v>
      </c>
      <c r="R50" s="282">
        <f t="shared" si="29"/>
        <v>9</v>
      </c>
      <c r="S50" s="282">
        <f t="shared" si="34"/>
        <v>4</v>
      </c>
      <c r="T50" s="280">
        <v>0</v>
      </c>
      <c r="U50" s="280">
        <v>4</v>
      </c>
      <c r="V50" s="288">
        <f t="shared" si="35"/>
        <v>1</v>
      </c>
      <c r="W50" s="280">
        <v>0</v>
      </c>
      <c r="X50" s="283">
        <v>1</v>
      </c>
      <c r="Y50" s="119"/>
      <c r="Z50" s="31"/>
      <c r="AA50" s="120"/>
      <c r="AB50" s="121"/>
    </row>
    <row r="51" spans="1:30" s="64" customFormat="1" ht="18.75" customHeight="1" x14ac:dyDescent="0.25">
      <c r="A51" s="154"/>
      <c r="B51" s="328" t="s">
        <v>108</v>
      </c>
      <c r="C51" s="329"/>
      <c r="D51" s="329"/>
      <c r="E51" s="114"/>
      <c r="F51" s="155">
        <f t="shared" ref="F51:X51" si="36">SUM(F46:F50)</f>
        <v>12</v>
      </c>
      <c r="G51" s="155">
        <f t="shared" si="36"/>
        <v>25</v>
      </c>
      <c r="H51" s="155">
        <f t="shared" si="36"/>
        <v>15</v>
      </c>
      <c r="I51" s="155">
        <f t="shared" si="36"/>
        <v>10</v>
      </c>
      <c r="J51" s="155">
        <f t="shared" si="36"/>
        <v>51</v>
      </c>
      <c r="K51" s="155">
        <f t="shared" si="36"/>
        <v>28</v>
      </c>
      <c r="L51" s="155">
        <f t="shared" si="36"/>
        <v>23</v>
      </c>
      <c r="M51" s="155">
        <f t="shared" si="36"/>
        <v>51</v>
      </c>
      <c r="N51" s="155">
        <f t="shared" si="36"/>
        <v>24</v>
      </c>
      <c r="O51" s="155">
        <f t="shared" si="36"/>
        <v>27</v>
      </c>
      <c r="P51" s="155">
        <f t="shared" si="36"/>
        <v>127</v>
      </c>
      <c r="Q51" s="155">
        <f t="shared" si="36"/>
        <v>67</v>
      </c>
      <c r="R51" s="155">
        <f t="shared" si="36"/>
        <v>60</v>
      </c>
      <c r="S51" s="155">
        <f t="shared" si="36"/>
        <v>25</v>
      </c>
      <c r="T51" s="155">
        <f t="shared" si="36"/>
        <v>1</v>
      </c>
      <c r="U51" s="155">
        <f t="shared" si="36"/>
        <v>24</v>
      </c>
      <c r="V51" s="155">
        <f t="shared" si="36"/>
        <v>5</v>
      </c>
      <c r="W51" s="155">
        <f t="shared" si="36"/>
        <v>2</v>
      </c>
      <c r="X51" s="156">
        <f t="shared" si="36"/>
        <v>3</v>
      </c>
      <c r="Y51" s="130"/>
      <c r="Z51" s="31"/>
      <c r="AA51" s="17"/>
      <c r="AB51" s="121"/>
    </row>
    <row r="52" spans="1:30" s="64" customFormat="1" ht="17.25" customHeight="1" x14ac:dyDescent="0.25">
      <c r="A52" s="100" t="s">
        <v>194</v>
      </c>
      <c r="B52" s="116" t="s">
        <v>195</v>
      </c>
      <c r="C52" s="131" t="s">
        <v>196</v>
      </c>
      <c r="D52" s="132" t="s">
        <v>197</v>
      </c>
      <c r="E52" s="133" t="s">
        <v>198</v>
      </c>
      <c r="F52" s="284">
        <v>3</v>
      </c>
      <c r="G52" s="285">
        <f t="shared" ref="G52:G64" si="37">H52+I52</f>
        <v>14</v>
      </c>
      <c r="H52" s="284">
        <v>7</v>
      </c>
      <c r="I52" s="284">
        <v>7</v>
      </c>
      <c r="J52" s="285">
        <f t="shared" ref="J52:J64" si="38">K52+L52</f>
        <v>15</v>
      </c>
      <c r="K52" s="284">
        <v>6</v>
      </c>
      <c r="L52" s="284">
        <v>9</v>
      </c>
      <c r="M52" s="285">
        <f t="shared" ref="M52:M64" si="39">N52+O52</f>
        <v>17</v>
      </c>
      <c r="N52" s="284">
        <v>12</v>
      </c>
      <c r="O52" s="284">
        <v>5</v>
      </c>
      <c r="P52" s="285">
        <f t="shared" ref="P52:P64" si="40">Q52+R52</f>
        <v>46</v>
      </c>
      <c r="Q52" s="285">
        <f t="shared" ref="Q52:R64" si="41">SUM(H52,K52,N52)</f>
        <v>25</v>
      </c>
      <c r="R52" s="285">
        <f t="shared" si="41"/>
        <v>21</v>
      </c>
      <c r="S52" s="285">
        <f>T52+U52</f>
        <v>4</v>
      </c>
      <c r="T52" s="284">
        <v>0</v>
      </c>
      <c r="U52" s="284">
        <v>4</v>
      </c>
      <c r="V52" s="286">
        <f t="shared" ref="V52:V64" si="42">W52+X52</f>
        <v>0</v>
      </c>
      <c r="W52" s="284">
        <v>0</v>
      </c>
      <c r="X52" s="287">
        <v>0</v>
      </c>
      <c r="Y52" s="119"/>
      <c r="Z52" s="31"/>
      <c r="AA52" s="120"/>
      <c r="AB52" s="121"/>
    </row>
    <row r="53" spans="1:30" s="19" customFormat="1" ht="17.25" customHeight="1" x14ac:dyDescent="0.25">
      <c r="A53" s="152"/>
      <c r="B53" s="135" t="s">
        <v>199</v>
      </c>
      <c r="C53" s="117" t="s">
        <v>200</v>
      </c>
      <c r="D53" s="118" t="s">
        <v>201</v>
      </c>
      <c r="E53" s="112" t="s">
        <v>202</v>
      </c>
      <c r="F53" s="275">
        <v>3</v>
      </c>
      <c r="G53" s="276">
        <f t="shared" si="37"/>
        <v>5</v>
      </c>
      <c r="H53" s="275">
        <v>3</v>
      </c>
      <c r="I53" s="275">
        <v>2</v>
      </c>
      <c r="J53" s="276">
        <f t="shared" si="38"/>
        <v>8</v>
      </c>
      <c r="K53" s="275">
        <v>5</v>
      </c>
      <c r="L53" s="275">
        <v>3</v>
      </c>
      <c r="M53" s="276">
        <f t="shared" si="39"/>
        <v>11</v>
      </c>
      <c r="N53" s="275">
        <v>7</v>
      </c>
      <c r="O53" s="275">
        <v>4</v>
      </c>
      <c r="P53" s="276">
        <f t="shared" si="40"/>
        <v>24</v>
      </c>
      <c r="Q53" s="276">
        <f t="shared" si="41"/>
        <v>15</v>
      </c>
      <c r="R53" s="276">
        <f t="shared" si="41"/>
        <v>9</v>
      </c>
      <c r="S53" s="276">
        <f>T53+U53</f>
        <v>6</v>
      </c>
      <c r="T53" s="275"/>
      <c r="U53" s="275">
        <v>6</v>
      </c>
      <c r="V53" s="278">
        <f t="shared" si="42"/>
        <v>0</v>
      </c>
      <c r="W53" s="275">
        <v>0</v>
      </c>
      <c r="X53" s="279">
        <v>0</v>
      </c>
      <c r="Y53" s="119"/>
      <c r="Z53" s="31"/>
      <c r="AA53" s="120"/>
      <c r="AB53" s="121"/>
    </row>
    <row r="54" spans="1:30" s="157" customFormat="1" ht="17.25" customHeight="1" x14ac:dyDescent="0.25">
      <c r="A54" s="110"/>
      <c r="B54" s="135" t="s">
        <v>203</v>
      </c>
      <c r="C54" s="117" t="s">
        <v>204</v>
      </c>
      <c r="D54" s="118" t="s">
        <v>205</v>
      </c>
      <c r="E54" s="112" t="s">
        <v>206</v>
      </c>
      <c r="F54" s="275">
        <v>3</v>
      </c>
      <c r="G54" s="276">
        <f t="shared" si="37"/>
        <v>6</v>
      </c>
      <c r="H54" s="275">
        <v>4</v>
      </c>
      <c r="I54" s="275">
        <v>2</v>
      </c>
      <c r="J54" s="276">
        <f t="shared" si="38"/>
        <v>8</v>
      </c>
      <c r="K54" s="275">
        <v>3</v>
      </c>
      <c r="L54" s="275">
        <v>5</v>
      </c>
      <c r="M54" s="276">
        <f t="shared" si="39"/>
        <v>15</v>
      </c>
      <c r="N54" s="275">
        <v>5</v>
      </c>
      <c r="O54" s="275">
        <v>10</v>
      </c>
      <c r="P54" s="276">
        <f t="shared" si="40"/>
        <v>29</v>
      </c>
      <c r="Q54" s="276">
        <f t="shared" si="41"/>
        <v>12</v>
      </c>
      <c r="R54" s="276">
        <f t="shared" si="41"/>
        <v>17</v>
      </c>
      <c r="S54" s="276">
        <f t="shared" ref="S54:S64" si="43">T54+U54</f>
        <v>5</v>
      </c>
      <c r="T54" s="275">
        <v>0</v>
      </c>
      <c r="U54" s="275">
        <v>5</v>
      </c>
      <c r="V54" s="278">
        <f t="shared" si="42"/>
        <v>0</v>
      </c>
      <c r="W54" s="275">
        <v>0</v>
      </c>
      <c r="X54" s="279">
        <v>0</v>
      </c>
      <c r="Y54" s="119"/>
      <c r="Z54" s="31"/>
      <c r="AA54" s="120"/>
      <c r="AB54" s="121"/>
    </row>
    <row r="55" spans="1:30" s="157" customFormat="1" ht="17.25" customHeight="1" x14ac:dyDescent="0.25">
      <c r="A55" s="134"/>
      <c r="B55" s="158" t="s">
        <v>207</v>
      </c>
      <c r="C55" s="117" t="s">
        <v>208</v>
      </c>
      <c r="D55" s="118" t="s">
        <v>209</v>
      </c>
      <c r="E55" s="112" t="s">
        <v>210</v>
      </c>
      <c r="F55" s="275">
        <v>2</v>
      </c>
      <c r="G55" s="276">
        <f t="shared" si="37"/>
        <v>1</v>
      </c>
      <c r="H55" s="275">
        <v>0</v>
      </c>
      <c r="I55" s="275">
        <v>1</v>
      </c>
      <c r="J55" s="276">
        <f t="shared" si="38"/>
        <v>2</v>
      </c>
      <c r="K55" s="275">
        <v>0</v>
      </c>
      <c r="L55" s="275">
        <v>2</v>
      </c>
      <c r="M55" s="276">
        <f t="shared" si="39"/>
        <v>5</v>
      </c>
      <c r="N55" s="275">
        <v>0</v>
      </c>
      <c r="O55" s="275">
        <v>5</v>
      </c>
      <c r="P55" s="276">
        <f t="shared" si="40"/>
        <v>8</v>
      </c>
      <c r="Q55" s="276">
        <f t="shared" si="41"/>
        <v>0</v>
      </c>
      <c r="R55" s="276">
        <f t="shared" si="41"/>
        <v>8</v>
      </c>
      <c r="S55" s="276">
        <f t="shared" si="43"/>
        <v>3</v>
      </c>
      <c r="T55" s="275">
        <v>0</v>
      </c>
      <c r="U55" s="275">
        <v>3</v>
      </c>
      <c r="V55" s="278">
        <f t="shared" si="42"/>
        <v>0</v>
      </c>
      <c r="W55" s="275">
        <v>0</v>
      </c>
      <c r="X55" s="279">
        <v>0</v>
      </c>
      <c r="Y55" s="119"/>
      <c r="Z55" s="31"/>
      <c r="AA55" s="120"/>
      <c r="AB55" s="121"/>
      <c r="AC55" s="159"/>
      <c r="AD55" s="159"/>
    </row>
    <row r="56" spans="1:30" s="157" customFormat="1" ht="17.25" customHeight="1" x14ac:dyDescent="0.25">
      <c r="A56" s="160"/>
      <c r="B56" s="123" t="s">
        <v>211</v>
      </c>
      <c r="C56" s="124" t="s">
        <v>212</v>
      </c>
      <c r="D56" s="125" t="s">
        <v>213</v>
      </c>
      <c r="E56" s="126" t="s">
        <v>214</v>
      </c>
      <c r="F56" s="280">
        <v>3</v>
      </c>
      <c r="G56" s="282">
        <f t="shared" si="37"/>
        <v>3</v>
      </c>
      <c r="H56" s="280">
        <v>1</v>
      </c>
      <c r="I56" s="280">
        <v>2</v>
      </c>
      <c r="J56" s="282">
        <f t="shared" si="38"/>
        <v>5</v>
      </c>
      <c r="K56" s="280">
        <v>2</v>
      </c>
      <c r="L56" s="280">
        <v>3</v>
      </c>
      <c r="M56" s="282">
        <f t="shared" si="39"/>
        <v>4</v>
      </c>
      <c r="N56" s="280">
        <v>3</v>
      </c>
      <c r="O56" s="280">
        <v>1</v>
      </c>
      <c r="P56" s="282">
        <f t="shared" si="40"/>
        <v>12</v>
      </c>
      <c r="Q56" s="282">
        <f t="shared" si="41"/>
        <v>6</v>
      </c>
      <c r="R56" s="282">
        <f t="shared" si="41"/>
        <v>6</v>
      </c>
      <c r="S56" s="282">
        <f t="shared" si="43"/>
        <v>3</v>
      </c>
      <c r="T56" s="280">
        <v>0</v>
      </c>
      <c r="U56" s="280">
        <v>3</v>
      </c>
      <c r="V56" s="288">
        <f t="shared" si="42"/>
        <v>0</v>
      </c>
      <c r="W56" s="280">
        <v>0</v>
      </c>
      <c r="X56" s="283">
        <v>0</v>
      </c>
      <c r="Y56" s="119"/>
      <c r="Z56" s="31"/>
      <c r="AA56" s="120"/>
      <c r="AB56" s="121"/>
      <c r="AC56" s="159"/>
      <c r="AD56" s="159"/>
    </row>
    <row r="57" spans="1:30" s="157" customFormat="1" ht="17.25" customHeight="1" x14ac:dyDescent="0.25">
      <c r="A57" s="134"/>
      <c r="B57" s="135" t="s">
        <v>215</v>
      </c>
      <c r="C57" s="117" t="s">
        <v>216</v>
      </c>
      <c r="D57" s="118" t="s">
        <v>217</v>
      </c>
      <c r="E57" s="112" t="s">
        <v>218</v>
      </c>
      <c r="F57" s="275">
        <v>6</v>
      </c>
      <c r="G57" s="276">
        <f t="shared" si="37"/>
        <v>33</v>
      </c>
      <c r="H57" s="275">
        <v>16</v>
      </c>
      <c r="I57" s="275">
        <v>17</v>
      </c>
      <c r="J57" s="276">
        <f t="shared" si="38"/>
        <v>34</v>
      </c>
      <c r="K57" s="275">
        <v>13</v>
      </c>
      <c r="L57" s="275">
        <v>21</v>
      </c>
      <c r="M57" s="276">
        <f t="shared" si="39"/>
        <v>37</v>
      </c>
      <c r="N57" s="275">
        <v>14</v>
      </c>
      <c r="O57" s="275">
        <v>23</v>
      </c>
      <c r="P57" s="276">
        <f t="shared" si="40"/>
        <v>104</v>
      </c>
      <c r="Q57" s="276">
        <f>SUM(H57,K57,N57)</f>
        <v>43</v>
      </c>
      <c r="R57" s="276">
        <f>SUM(I57,L57,O57)</f>
        <v>61</v>
      </c>
      <c r="S57" s="276">
        <f t="shared" si="43"/>
        <v>16</v>
      </c>
      <c r="T57" s="275">
        <v>1</v>
      </c>
      <c r="U57" s="275">
        <v>15</v>
      </c>
      <c r="V57" s="278">
        <f t="shared" si="42"/>
        <v>1</v>
      </c>
      <c r="W57" s="275">
        <v>1</v>
      </c>
      <c r="X57" s="279"/>
      <c r="Y57" s="119"/>
      <c r="Z57" s="31"/>
      <c r="AA57" s="120"/>
      <c r="AB57" s="121"/>
      <c r="AC57" s="159"/>
      <c r="AD57" s="159"/>
    </row>
    <row r="58" spans="1:30" s="157" customFormat="1" ht="17.25" customHeight="1" x14ac:dyDescent="0.25">
      <c r="A58" s="161"/>
      <c r="B58" s="135" t="s">
        <v>219</v>
      </c>
      <c r="C58" s="117" t="s">
        <v>220</v>
      </c>
      <c r="D58" s="118" t="s">
        <v>221</v>
      </c>
      <c r="E58" s="112" t="s">
        <v>222</v>
      </c>
      <c r="F58" s="275">
        <v>3</v>
      </c>
      <c r="G58" s="276">
        <f t="shared" si="37"/>
        <v>10</v>
      </c>
      <c r="H58" s="275">
        <v>8</v>
      </c>
      <c r="I58" s="275">
        <v>2</v>
      </c>
      <c r="J58" s="276">
        <f t="shared" si="38"/>
        <v>14</v>
      </c>
      <c r="K58" s="275">
        <v>8</v>
      </c>
      <c r="L58" s="275">
        <v>6</v>
      </c>
      <c r="M58" s="276">
        <f t="shared" si="39"/>
        <v>18</v>
      </c>
      <c r="N58" s="275">
        <v>5</v>
      </c>
      <c r="O58" s="275">
        <v>13</v>
      </c>
      <c r="P58" s="276">
        <f t="shared" si="40"/>
        <v>42</v>
      </c>
      <c r="Q58" s="276">
        <f t="shared" ref="Q58:R61" si="44">SUM(H58,K58,N58)</f>
        <v>21</v>
      </c>
      <c r="R58" s="276">
        <f t="shared" si="44"/>
        <v>21</v>
      </c>
      <c r="S58" s="276">
        <f t="shared" si="43"/>
        <v>6</v>
      </c>
      <c r="T58" s="275">
        <v>1</v>
      </c>
      <c r="U58" s="275">
        <v>5</v>
      </c>
      <c r="V58" s="278">
        <f t="shared" si="42"/>
        <v>0</v>
      </c>
      <c r="W58" s="275">
        <v>0</v>
      </c>
      <c r="X58" s="279">
        <v>0</v>
      </c>
      <c r="Y58" s="119"/>
      <c r="Z58" s="31"/>
      <c r="AA58" s="120"/>
      <c r="AB58" s="121"/>
      <c r="AC58" s="159"/>
      <c r="AD58" s="159"/>
    </row>
    <row r="59" spans="1:30" s="19" customFormat="1" ht="17.25" customHeight="1" x14ac:dyDescent="0.25">
      <c r="A59" s="161"/>
      <c r="B59" s="135" t="s">
        <v>223</v>
      </c>
      <c r="C59" s="117" t="s">
        <v>224</v>
      </c>
      <c r="D59" s="118" t="s">
        <v>225</v>
      </c>
      <c r="E59" s="112" t="s">
        <v>226</v>
      </c>
      <c r="F59" s="275">
        <v>3</v>
      </c>
      <c r="G59" s="276">
        <f t="shared" si="37"/>
        <v>4</v>
      </c>
      <c r="H59" s="275">
        <v>0</v>
      </c>
      <c r="I59" s="275">
        <v>4</v>
      </c>
      <c r="J59" s="276">
        <f t="shared" si="38"/>
        <v>12</v>
      </c>
      <c r="K59" s="275">
        <v>7</v>
      </c>
      <c r="L59" s="275">
        <v>5</v>
      </c>
      <c r="M59" s="276">
        <f t="shared" si="39"/>
        <v>9</v>
      </c>
      <c r="N59" s="275">
        <v>4</v>
      </c>
      <c r="O59" s="275">
        <v>5</v>
      </c>
      <c r="P59" s="276">
        <f t="shared" si="40"/>
        <v>25</v>
      </c>
      <c r="Q59" s="276">
        <f t="shared" si="44"/>
        <v>11</v>
      </c>
      <c r="R59" s="276">
        <f t="shared" si="44"/>
        <v>14</v>
      </c>
      <c r="S59" s="276">
        <f t="shared" si="43"/>
        <v>4</v>
      </c>
      <c r="T59" s="275">
        <v>0</v>
      </c>
      <c r="U59" s="275">
        <v>4</v>
      </c>
      <c r="V59" s="278">
        <f t="shared" si="42"/>
        <v>0</v>
      </c>
      <c r="W59" s="275">
        <v>0</v>
      </c>
      <c r="X59" s="279">
        <v>0</v>
      </c>
      <c r="Y59" s="119"/>
      <c r="Z59" s="31"/>
      <c r="AA59" s="120"/>
      <c r="AB59" s="121"/>
    </row>
    <row r="60" spans="1:30" s="64" customFormat="1" ht="17.25" customHeight="1" x14ac:dyDescent="0.25">
      <c r="A60" s="161"/>
      <c r="B60" s="135" t="s">
        <v>227</v>
      </c>
      <c r="C60" s="117" t="s">
        <v>228</v>
      </c>
      <c r="D60" s="118" t="s">
        <v>229</v>
      </c>
      <c r="E60" s="112" t="s">
        <v>230</v>
      </c>
      <c r="F60" s="275">
        <v>3</v>
      </c>
      <c r="G60" s="276">
        <f t="shared" si="37"/>
        <v>11</v>
      </c>
      <c r="H60" s="275">
        <v>4</v>
      </c>
      <c r="I60" s="275">
        <v>7</v>
      </c>
      <c r="J60" s="276">
        <f t="shared" si="38"/>
        <v>13</v>
      </c>
      <c r="K60" s="275">
        <v>4</v>
      </c>
      <c r="L60" s="275">
        <v>9</v>
      </c>
      <c r="M60" s="276">
        <f t="shared" si="39"/>
        <v>19</v>
      </c>
      <c r="N60" s="275">
        <v>7</v>
      </c>
      <c r="O60" s="275">
        <v>12</v>
      </c>
      <c r="P60" s="276">
        <f t="shared" si="40"/>
        <v>43</v>
      </c>
      <c r="Q60" s="276">
        <f t="shared" si="44"/>
        <v>15</v>
      </c>
      <c r="R60" s="276">
        <f t="shared" si="44"/>
        <v>28</v>
      </c>
      <c r="S60" s="276">
        <f t="shared" si="43"/>
        <v>4</v>
      </c>
      <c r="T60" s="275"/>
      <c r="U60" s="275">
        <v>4</v>
      </c>
      <c r="V60" s="278">
        <f t="shared" si="42"/>
        <v>0</v>
      </c>
      <c r="W60" s="275">
        <v>0</v>
      </c>
      <c r="X60" s="279">
        <v>0</v>
      </c>
      <c r="Y60" s="119"/>
      <c r="Z60" s="31"/>
      <c r="AA60" s="120"/>
      <c r="AB60" s="121"/>
    </row>
    <row r="61" spans="1:30" s="64" customFormat="1" ht="17.25" customHeight="1" x14ac:dyDescent="0.25">
      <c r="A61" s="161"/>
      <c r="B61" s="123" t="s">
        <v>231</v>
      </c>
      <c r="C61" s="124" t="s">
        <v>232</v>
      </c>
      <c r="D61" s="125" t="s">
        <v>233</v>
      </c>
      <c r="E61" s="126" t="s">
        <v>234</v>
      </c>
      <c r="F61" s="280">
        <v>10</v>
      </c>
      <c r="G61" s="282">
        <f t="shared" si="37"/>
        <v>70</v>
      </c>
      <c r="H61" s="280">
        <v>31</v>
      </c>
      <c r="I61" s="280">
        <v>39</v>
      </c>
      <c r="J61" s="282">
        <f t="shared" si="38"/>
        <v>62</v>
      </c>
      <c r="K61" s="280">
        <v>30</v>
      </c>
      <c r="L61" s="280">
        <v>32</v>
      </c>
      <c r="M61" s="282">
        <f t="shared" si="39"/>
        <v>68</v>
      </c>
      <c r="N61" s="280">
        <v>36</v>
      </c>
      <c r="O61" s="280">
        <v>32</v>
      </c>
      <c r="P61" s="282">
        <f t="shared" si="40"/>
        <v>200</v>
      </c>
      <c r="Q61" s="282">
        <f t="shared" si="44"/>
        <v>97</v>
      </c>
      <c r="R61" s="282">
        <f t="shared" si="44"/>
        <v>103</v>
      </c>
      <c r="S61" s="282">
        <f t="shared" si="43"/>
        <v>16</v>
      </c>
      <c r="T61" s="280">
        <v>1</v>
      </c>
      <c r="U61" s="280">
        <v>15</v>
      </c>
      <c r="V61" s="288">
        <f t="shared" si="42"/>
        <v>1</v>
      </c>
      <c r="W61" s="280">
        <v>0</v>
      </c>
      <c r="X61" s="283">
        <v>1</v>
      </c>
      <c r="Y61" s="119"/>
      <c r="Z61" s="31"/>
      <c r="AA61" s="120"/>
      <c r="AB61" s="121"/>
    </row>
    <row r="62" spans="1:30" s="64" customFormat="1" ht="17.25" customHeight="1" x14ac:dyDescent="0.25">
      <c r="A62" s="134"/>
      <c r="B62" s="135" t="s">
        <v>235</v>
      </c>
      <c r="C62" s="117" t="s">
        <v>236</v>
      </c>
      <c r="D62" s="118" t="s">
        <v>237</v>
      </c>
      <c r="E62" s="112" t="s">
        <v>238</v>
      </c>
      <c r="F62" s="275">
        <v>2</v>
      </c>
      <c r="G62" s="276">
        <f t="shared" si="37"/>
        <v>3</v>
      </c>
      <c r="H62" s="275">
        <v>2</v>
      </c>
      <c r="I62" s="275">
        <v>1</v>
      </c>
      <c r="J62" s="276">
        <f t="shared" si="38"/>
        <v>4</v>
      </c>
      <c r="K62" s="275">
        <v>1</v>
      </c>
      <c r="L62" s="275">
        <v>3</v>
      </c>
      <c r="M62" s="276">
        <f t="shared" si="39"/>
        <v>3</v>
      </c>
      <c r="N62" s="275">
        <v>1</v>
      </c>
      <c r="O62" s="275">
        <v>2</v>
      </c>
      <c r="P62" s="276">
        <f t="shared" si="40"/>
        <v>10</v>
      </c>
      <c r="Q62" s="276">
        <f>SUM(H62,K62,N62)</f>
        <v>4</v>
      </c>
      <c r="R62" s="276">
        <f>SUM(I62,L62,O62)</f>
        <v>6</v>
      </c>
      <c r="S62" s="276">
        <f t="shared" si="43"/>
        <v>3</v>
      </c>
      <c r="T62" s="275">
        <v>0</v>
      </c>
      <c r="U62" s="275">
        <v>3</v>
      </c>
      <c r="V62" s="278">
        <f t="shared" si="42"/>
        <v>0</v>
      </c>
      <c r="W62" s="275">
        <v>0</v>
      </c>
      <c r="X62" s="279">
        <v>0</v>
      </c>
      <c r="Y62" s="119"/>
      <c r="Z62" s="31"/>
      <c r="AA62" s="120"/>
      <c r="AB62" s="121"/>
    </row>
    <row r="63" spans="1:30" s="64" customFormat="1" ht="17.25" customHeight="1" x14ac:dyDescent="0.25">
      <c r="A63" s="134"/>
      <c r="B63" s="135" t="s">
        <v>239</v>
      </c>
      <c r="C63" s="117" t="s">
        <v>240</v>
      </c>
      <c r="D63" s="118" t="s">
        <v>241</v>
      </c>
      <c r="E63" s="112" t="s">
        <v>242</v>
      </c>
      <c r="F63" s="275">
        <v>3</v>
      </c>
      <c r="G63" s="276">
        <f t="shared" si="37"/>
        <v>9</v>
      </c>
      <c r="H63" s="275">
        <v>3</v>
      </c>
      <c r="I63" s="275">
        <v>6</v>
      </c>
      <c r="J63" s="276">
        <f t="shared" si="38"/>
        <v>11</v>
      </c>
      <c r="K63" s="275">
        <v>5</v>
      </c>
      <c r="L63" s="275">
        <v>6</v>
      </c>
      <c r="M63" s="276">
        <f t="shared" si="39"/>
        <v>18</v>
      </c>
      <c r="N63" s="275">
        <v>11</v>
      </c>
      <c r="O63" s="275">
        <v>7</v>
      </c>
      <c r="P63" s="276">
        <f t="shared" si="40"/>
        <v>38</v>
      </c>
      <c r="Q63" s="276">
        <f>SUM(H63,K63,N63)</f>
        <v>19</v>
      </c>
      <c r="R63" s="276">
        <f>SUM(I63,L63,O63)</f>
        <v>19</v>
      </c>
      <c r="S63" s="276">
        <f t="shared" si="43"/>
        <v>3</v>
      </c>
      <c r="T63" s="275">
        <v>0</v>
      </c>
      <c r="U63" s="275">
        <v>3</v>
      </c>
      <c r="V63" s="278">
        <f t="shared" si="42"/>
        <v>0</v>
      </c>
      <c r="W63" s="275">
        <v>0</v>
      </c>
      <c r="X63" s="279">
        <v>0</v>
      </c>
      <c r="Y63" s="119"/>
      <c r="Z63" s="31"/>
      <c r="AA63" s="120"/>
      <c r="AB63" s="121"/>
    </row>
    <row r="64" spans="1:30" s="64" customFormat="1" ht="17.25" customHeight="1" x14ac:dyDescent="0.25">
      <c r="A64" s="162">
        <v>13</v>
      </c>
      <c r="B64" s="135" t="s">
        <v>243</v>
      </c>
      <c r="C64" s="117" t="s">
        <v>244</v>
      </c>
      <c r="D64" s="118" t="s">
        <v>245</v>
      </c>
      <c r="E64" s="126" t="s">
        <v>246</v>
      </c>
      <c r="F64" s="275">
        <v>1</v>
      </c>
      <c r="G64" s="276">
        <f t="shared" si="37"/>
        <v>1</v>
      </c>
      <c r="H64" s="275">
        <v>0</v>
      </c>
      <c r="I64" s="275">
        <v>1</v>
      </c>
      <c r="J64" s="276">
        <f t="shared" si="38"/>
        <v>1</v>
      </c>
      <c r="K64" s="275">
        <v>0</v>
      </c>
      <c r="L64" s="275">
        <v>1</v>
      </c>
      <c r="M64" s="276">
        <f t="shared" si="39"/>
        <v>1</v>
      </c>
      <c r="N64" s="275">
        <v>1</v>
      </c>
      <c r="O64" s="275"/>
      <c r="P64" s="276">
        <f t="shared" si="40"/>
        <v>3</v>
      </c>
      <c r="Q64" s="276">
        <f t="shared" si="41"/>
        <v>1</v>
      </c>
      <c r="R64" s="276">
        <f t="shared" si="41"/>
        <v>2</v>
      </c>
      <c r="S64" s="276">
        <f t="shared" si="43"/>
        <v>1</v>
      </c>
      <c r="T64" s="275">
        <v>0</v>
      </c>
      <c r="U64" s="275">
        <v>1</v>
      </c>
      <c r="V64" s="278">
        <f t="shared" si="42"/>
        <v>0</v>
      </c>
      <c r="W64" s="275">
        <v>0</v>
      </c>
      <c r="X64" s="279">
        <v>0</v>
      </c>
      <c r="Y64" s="119"/>
      <c r="Z64" s="31"/>
      <c r="AA64" s="120"/>
      <c r="AB64" s="121"/>
    </row>
    <row r="65" spans="1:28" s="73" customFormat="1" ht="17.25" customHeight="1" x14ac:dyDescent="0.25">
      <c r="A65" s="154"/>
      <c r="B65" s="328" t="s">
        <v>108</v>
      </c>
      <c r="C65" s="329"/>
      <c r="D65" s="329"/>
      <c r="E65" s="163"/>
      <c r="F65" s="164">
        <f>SUM(F52:F64)</f>
        <v>45</v>
      </c>
      <c r="G65" s="164">
        <f t="shared" ref="G65:X65" si="45">SUM(G52:G64)</f>
        <v>170</v>
      </c>
      <c r="H65" s="164">
        <f t="shared" si="45"/>
        <v>79</v>
      </c>
      <c r="I65" s="128">
        <f t="shared" si="45"/>
        <v>91</v>
      </c>
      <c r="J65" s="128">
        <f t="shared" si="45"/>
        <v>189</v>
      </c>
      <c r="K65" s="164">
        <f t="shared" si="45"/>
        <v>84</v>
      </c>
      <c r="L65" s="164">
        <f t="shared" si="45"/>
        <v>105</v>
      </c>
      <c r="M65" s="164">
        <f t="shared" si="45"/>
        <v>225</v>
      </c>
      <c r="N65" s="164">
        <f t="shared" si="45"/>
        <v>106</v>
      </c>
      <c r="O65" s="164">
        <f t="shared" si="45"/>
        <v>119</v>
      </c>
      <c r="P65" s="164">
        <f t="shared" si="45"/>
        <v>584</v>
      </c>
      <c r="Q65" s="164">
        <f t="shared" si="45"/>
        <v>269</v>
      </c>
      <c r="R65" s="164">
        <f t="shared" si="45"/>
        <v>315</v>
      </c>
      <c r="S65" s="164">
        <f t="shared" si="45"/>
        <v>74</v>
      </c>
      <c r="T65" s="164">
        <f t="shared" si="45"/>
        <v>3</v>
      </c>
      <c r="U65" s="164">
        <f t="shared" si="45"/>
        <v>71</v>
      </c>
      <c r="V65" s="164">
        <f t="shared" si="45"/>
        <v>2</v>
      </c>
      <c r="W65" s="164">
        <f t="shared" si="45"/>
        <v>1</v>
      </c>
      <c r="X65" s="129">
        <f t="shared" si="45"/>
        <v>1</v>
      </c>
      <c r="Y65" s="130"/>
      <c r="Z65" s="31"/>
      <c r="AA65" s="17"/>
      <c r="AB65" s="18"/>
    </row>
    <row r="66" spans="1:28" s="19" customFormat="1" ht="17.25" customHeight="1" x14ac:dyDescent="0.25">
      <c r="A66" s="100" t="s">
        <v>247</v>
      </c>
      <c r="B66" s="116" t="s">
        <v>248</v>
      </c>
      <c r="C66" s="131" t="s">
        <v>249</v>
      </c>
      <c r="D66" s="132" t="s">
        <v>250</v>
      </c>
      <c r="E66" s="133" t="s">
        <v>251</v>
      </c>
      <c r="F66" s="284">
        <v>1</v>
      </c>
      <c r="G66" s="285">
        <f t="shared" ref="G66:G71" si="46">H66+I66</f>
        <v>2</v>
      </c>
      <c r="H66" s="284">
        <v>1</v>
      </c>
      <c r="I66" s="284">
        <v>1</v>
      </c>
      <c r="J66" s="285">
        <f t="shared" ref="J66:J71" si="47">K66+L66</f>
        <v>1</v>
      </c>
      <c r="K66" s="284">
        <v>1</v>
      </c>
      <c r="L66" s="284"/>
      <c r="M66" s="285">
        <f t="shared" ref="M66:M71" si="48">N66+O66</f>
        <v>0</v>
      </c>
      <c r="N66" s="284">
        <v>0</v>
      </c>
      <c r="O66" s="284">
        <v>0</v>
      </c>
      <c r="P66" s="285">
        <f t="shared" ref="P66:P71" si="49">Q66+R66</f>
        <v>3</v>
      </c>
      <c r="Q66" s="285">
        <f t="shared" ref="Q66:R71" si="50">SUM(H66,K66,N66)</f>
        <v>2</v>
      </c>
      <c r="R66" s="285">
        <f t="shared" si="50"/>
        <v>1</v>
      </c>
      <c r="S66" s="285">
        <f t="shared" ref="S66:S71" si="51">T66+U66</f>
        <v>2</v>
      </c>
      <c r="T66" s="284">
        <v>0</v>
      </c>
      <c r="U66" s="284">
        <v>2</v>
      </c>
      <c r="V66" s="286">
        <f t="shared" ref="V66:V71" si="52">W66+X66</f>
        <v>0</v>
      </c>
      <c r="W66" s="284">
        <v>0</v>
      </c>
      <c r="X66" s="287">
        <v>0</v>
      </c>
      <c r="Y66" s="119"/>
      <c r="Z66" s="31"/>
      <c r="AA66" s="120"/>
      <c r="AB66" s="121"/>
    </row>
    <row r="67" spans="1:28" s="64" customFormat="1" ht="17.25" customHeight="1" x14ac:dyDescent="0.25">
      <c r="A67" s="134"/>
      <c r="B67" s="135" t="s">
        <v>252</v>
      </c>
      <c r="C67" s="117" t="s">
        <v>253</v>
      </c>
      <c r="D67" s="118" t="s">
        <v>254</v>
      </c>
      <c r="E67" s="112" t="s">
        <v>255</v>
      </c>
      <c r="F67" s="275">
        <v>3</v>
      </c>
      <c r="G67" s="276">
        <f t="shared" si="46"/>
        <v>1</v>
      </c>
      <c r="H67" s="275">
        <v>0</v>
      </c>
      <c r="I67" s="275">
        <v>1</v>
      </c>
      <c r="J67" s="276">
        <f t="shared" si="47"/>
        <v>1</v>
      </c>
      <c r="K67" s="275">
        <v>1</v>
      </c>
      <c r="L67" s="275"/>
      <c r="M67" s="276">
        <f t="shared" si="48"/>
        <v>3</v>
      </c>
      <c r="N67" s="275">
        <v>2</v>
      </c>
      <c r="O67" s="275">
        <v>1</v>
      </c>
      <c r="P67" s="276">
        <f t="shared" si="49"/>
        <v>5</v>
      </c>
      <c r="Q67" s="276">
        <f t="shared" si="50"/>
        <v>3</v>
      </c>
      <c r="R67" s="276">
        <f t="shared" si="50"/>
        <v>2</v>
      </c>
      <c r="S67" s="276">
        <f t="shared" si="51"/>
        <v>3</v>
      </c>
      <c r="T67" s="275">
        <v>0</v>
      </c>
      <c r="U67" s="275">
        <v>3</v>
      </c>
      <c r="V67" s="278">
        <f t="shared" si="52"/>
        <v>0</v>
      </c>
      <c r="W67" s="275">
        <v>0</v>
      </c>
      <c r="X67" s="279">
        <v>0</v>
      </c>
      <c r="Y67" s="119"/>
      <c r="Z67" s="31"/>
      <c r="AA67" s="120"/>
      <c r="AB67" s="121"/>
    </row>
    <row r="68" spans="1:28" s="64" customFormat="1" ht="17.25" customHeight="1" x14ac:dyDescent="0.25">
      <c r="A68" s="134"/>
      <c r="B68" s="135" t="s">
        <v>256</v>
      </c>
      <c r="C68" s="117" t="s">
        <v>257</v>
      </c>
      <c r="D68" s="118" t="s">
        <v>258</v>
      </c>
      <c r="E68" s="165" t="s">
        <v>259</v>
      </c>
      <c r="F68" s="275">
        <v>0</v>
      </c>
      <c r="G68" s="276">
        <f t="shared" si="46"/>
        <v>0</v>
      </c>
      <c r="H68" s="275"/>
      <c r="I68" s="275">
        <v>0</v>
      </c>
      <c r="J68" s="276">
        <f t="shared" si="47"/>
        <v>0</v>
      </c>
      <c r="K68" s="275"/>
      <c r="L68" s="275">
        <v>0</v>
      </c>
      <c r="M68" s="276">
        <f t="shared" si="48"/>
        <v>0</v>
      </c>
      <c r="N68" s="275">
        <v>0</v>
      </c>
      <c r="O68" s="275"/>
      <c r="P68" s="276">
        <f t="shared" si="49"/>
        <v>0</v>
      </c>
      <c r="Q68" s="276">
        <f t="shared" si="50"/>
        <v>0</v>
      </c>
      <c r="R68" s="276">
        <f t="shared" si="50"/>
        <v>0</v>
      </c>
      <c r="S68" s="276">
        <f t="shared" si="51"/>
        <v>0</v>
      </c>
      <c r="T68" s="275">
        <v>0</v>
      </c>
      <c r="U68" s="275">
        <v>0</v>
      </c>
      <c r="V68" s="278">
        <f t="shared" si="52"/>
        <v>0</v>
      </c>
      <c r="W68" s="275">
        <v>0</v>
      </c>
      <c r="X68" s="279">
        <v>0</v>
      </c>
      <c r="Y68" s="119"/>
      <c r="Z68" s="31"/>
      <c r="AA68" s="120"/>
      <c r="AB68" s="121"/>
    </row>
    <row r="69" spans="1:28" s="64" customFormat="1" ht="17.25" customHeight="1" x14ac:dyDescent="0.25">
      <c r="A69" s="134"/>
      <c r="B69" s="135" t="s">
        <v>260</v>
      </c>
      <c r="C69" s="117" t="s">
        <v>261</v>
      </c>
      <c r="D69" s="118" t="s">
        <v>262</v>
      </c>
      <c r="E69" s="112" t="s">
        <v>263</v>
      </c>
      <c r="F69" s="275">
        <v>1</v>
      </c>
      <c r="G69" s="276">
        <f>H69+I69</f>
        <v>0</v>
      </c>
      <c r="H69" s="275">
        <v>0</v>
      </c>
      <c r="I69" s="275"/>
      <c r="J69" s="276">
        <f t="shared" si="47"/>
        <v>1</v>
      </c>
      <c r="K69" s="275">
        <v>1</v>
      </c>
      <c r="L69" s="275">
        <v>0</v>
      </c>
      <c r="M69" s="276">
        <f t="shared" si="48"/>
        <v>1</v>
      </c>
      <c r="N69" s="275">
        <v>0</v>
      </c>
      <c r="O69" s="275">
        <v>1</v>
      </c>
      <c r="P69" s="276">
        <f t="shared" si="49"/>
        <v>2</v>
      </c>
      <c r="Q69" s="276">
        <f t="shared" si="50"/>
        <v>1</v>
      </c>
      <c r="R69" s="276">
        <f t="shared" si="50"/>
        <v>1</v>
      </c>
      <c r="S69" s="276">
        <f t="shared" si="51"/>
        <v>2</v>
      </c>
      <c r="T69" s="275">
        <v>0</v>
      </c>
      <c r="U69" s="275">
        <v>2</v>
      </c>
      <c r="V69" s="278">
        <f t="shared" si="52"/>
        <v>0</v>
      </c>
      <c r="W69" s="275">
        <v>0</v>
      </c>
      <c r="X69" s="279">
        <v>0</v>
      </c>
      <c r="Y69" s="119"/>
      <c r="Z69" s="31"/>
      <c r="AA69" s="120"/>
      <c r="AB69" s="121"/>
    </row>
    <row r="70" spans="1:28" s="64" customFormat="1" ht="17.25" customHeight="1" x14ac:dyDescent="0.25">
      <c r="A70" s="122">
        <v>6</v>
      </c>
      <c r="B70" s="123" t="s">
        <v>264</v>
      </c>
      <c r="C70" s="117" t="s">
        <v>265</v>
      </c>
      <c r="D70" s="125" t="s">
        <v>266</v>
      </c>
      <c r="E70" s="126" t="s">
        <v>267</v>
      </c>
      <c r="F70" s="280">
        <v>3</v>
      </c>
      <c r="G70" s="282">
        <f t="shared" si="46"/>
        <v>4</v>
      </c>
      <c r="H70" s="280">
        <v>2</v>
      </c>
      <c r="I70" s="280">
        <v>2</v>
      </c>
      <c r="J70" s="282">
        <f t="shared" si="47"/>
        <v>1</v>
      </c>
      <c r="K70" s="275">
        <v>1</v>
      </c>
      <c r="L70" s="275">
        <v>0</v>
      </c>
      <c r="M70" s="276">
        <f t="shared" si="48"/>
        <v>7</v>
      </c>
      <c r="N70" s="275">
        <v>4</v>
      </c>
      <c r="O70" s="275">
        <v>3</v>
      </c>
      <c r="P70" s="276">
        <f t="shared" si="49"/>
        <v>12</v>
      </c>
      <c r="Q70" s="276">
        <f t="shared" si="50"/>
        <v>7</v>
      </c>
      <c r="R70" s="276">
        <f t="shared" si="50"/>
        <v>5</v>
      </c>
      <c r="S70" s="276">
        <f t="shared" si="51"/>
        <v>4</v>
      </c>
      <c r="T70" s="275">
        <v>0</v>
      </c>
      <c r="U70" s="275">
        <v>4</v>
      </c>
      <c r="V70" s="288">
        <f t="shared" si="52"/>
        <v>0</v>
      </c>
      <c r="W70" s="280">
        <v>0</v>
      </c>
      <c r="X70" s="283">
        <v>0</v>
      </c>
      <c r="Y70" s="119"/>
      <c r="Z70" s="31"/>
      <c r="AA70" s="120"/>
      <c r="AB70" s="121"/>
    </row>
    <row r="71" spans="1:28" s="64" customFormat="1" ht="17.25" customHeight="1" x14ac:dyDescent="0.25">
      <c r="A71" s="166" t="s">
        <v>268</v>
      </c>
      <c r="B71" s="123" t="s">
        <v>269</v>
      </c>
      <c r="C71" s="167" t="s">
        <v>270</v>
      </c>
      <c r="D71" s="125" t="s">
        <v>271</v>
      </c>
      <c r="E71" s="126" t="s">
        <v>272</v>
      </c>
      <c r="F71" s="280">
        <v>1</v>
      </c>
      <c r="G71" s="282">
        <f t="shared" si="46"/>
        <v>0</v>
      </c>
      <c r="H71" s="296">
        <v>0</v>
      </c>
      <c r="I71" s="296">
        <v>0</v>
      </c>
      <c r="J71" s="282">
        <f t="shared" si="47"/>
        <v>5</v>
      </c>
      <c r="K71" s="297">
        <v>3</v>
      </c>
      <c r="L71" s="298">
        <v>2</v>
      </c>
      <c r="M71" s="299">
        <f t="shared" si="48"/>
        <v>9</v>
      </c>
      <c r="N71" s="297">
        <v>5</v>
      </c>
      <c r="O71" s="298">
        <v>4</v>
      </c>
      <c r="P71" s="299">
        <f t="shared" si="49"/>
        <v>14</v>
      </c>
      <c r="Q71" s="299">
        <f t="shared" si="50"/>
        <v>8</v>
      </c>
      <c r="R71" s="299">
        <f t="shared" si="50"/>
        <v>6</v>
      </c>
      <c r="S71" s="299">
        <f t="shared" si="51"/>
        <v>2</v>
      </c>
      <c r="T71" s="297">
        <v>0</v>
      </c>
      <c r="U71" s="297">
        <v>2</v>
      </c>
      <c r="V71" s="288">
        <f t="shared" si="52"/>
        <v>0</v>
      </c>
      <c r="W71" s="280">
        <v>0</v>
      </c>
      <c r="X71" s="283">
        <v>0</v>
      </c>
      <c r="Y71" s="119"/>
      <c r="Z71" s="31"/>
      <c r="AA71" s="120"/>
      <c r="AB71" s="120"/>
    </row>
    <row r="72" spans="1:28" s="64" customFormat="1" ht="17.25" customHeight="1" x14ac:dyDescent="0.25">
      <c r="A72" s="140"/>
      <c r="B72" s="328" t="s">
        <v>30</v>
      </c>
      <c r="C72" s="329"/>
      <c r="D72" s="329"/>
      <c r="E72" s="114"/>
      <c r="F72" s="128">
        <f>SUM(F66:F71)</f>
        <v>9</v>
      </c>
      <c r="G72" s="128">
        <f t="shared" ref="G72:X72" si="53">SUM(G66:G71)</f>
        <v>7</v>
      </c>
      <c r="H72" s="128">
        <f t="shared" si="53"/>
        <v>3</v>
      </c>
      <c r="I72" s="128">
        <f t="shared" si="53"/>
        <v>4</v>
      </c>
      <c r="J72" s="128">
        <f t="shared" si="53"/>
        <v>9</v>
      </c>
      <c r="K72" s="128">
        <f t="shared" si="53"/>
        <v>7</v>
      </c>
      <c r="L72" s="128">
        <f t="shared" si="53"/>
        <v>2</v>
      </c>
      <c r="M72" s="128">
        <f t="shared" si="53"/>
        <v>20</v>
      </c>
      <c r="N72" s="128">
        <f t="shared" si="53"/>
        <v>11</v>
      </c>
      <c r="O72" s="128">
        <f t="shared" si="53"/>
        <v>9</v>
      </c>
      <c r="P72" s="128">
        <f t="shared" si="53"/>
        <v>36</v>
      </c>
      <c r="Q72" s="128">
        <f t="shared" si="53"/>
        <v>21</v>
      </c>
      <c r="R72" s="128">
        <f t="shared" si="53"/>
        <v>15</v>
      </c>
      <c r="S72" s="128">
        <f t="shared" si="53"/>
        <v>13</v>
      </c>
      <c r="T72" s="128">
        <f t="shared" si="53"/>
        <v>0</v>
      </c>
      <c r="U72" s="128">
        <f t="shared" si="53"/>
        <v>13</v>
      </c>
      <c r="V72" s="128">
        <f t="shared" si="53"/>
        <v>0</v>
      </c>
      <c r="W72" s="128">
        <f t="shared" si="53"/>
        <v>0</v>
      </c>
      <c r="X72" s="129">
        <f t="shared" si="53"/>
        <v>0</v>
      </c>
      <c r="Y72" s="130"/>
      <c r="Z72" s="31"/>
      <c r="AA72" s="17"/>
      <c r="AB72" s="18"/>
    </row>
    <row r="73" spans="1:28" s="19" customFormat="1" ht="17.25" customHeight="1" x14ac:dyDescent="0.25">
      <c r="A73" s="100" t="s">
        <v>273</v>
      </c>
      <c r="B73" s="116" t="s">
        <v>274</v>
      </c>
      <c r="C73" s="131" t="s">
        <v>275</v>
      </c>
      <c r="D73" s="132" t="s">
        <v>276</v>
      </c>
      <c r="E73" s="133" t="s">
        <v>277</v>
      </c>
      <c r="F73" s="284">
        <v>5</v>
      </c>
      <c r="G73" s="285">
        <f>H73+I73</f>
        <v>31</v>
      </c>
      <c r="H73" s="284">
        <v>16</v>
      </c>
      <c r="I73" s="284">
        <v>15</v>
      </c>
      <c r="J73" s="285">
        <f>K73+L73</f>
        <v>18</v>
      </c>
      <c r="K73" s="284">
        <v>8</v>
      </c>
      <c r="L73" s="284">
        <v>10</v>
      </c>
      <c r="M73" s="285">
        <f>N73+O73</f>
        <v>34</v>
      </c>
      <c r="N73" s="284">
        <v>15</v>
      </c>
      <c r="O73" s="284">
        <v>19</v>
      </c>
      <c r="P73" s="285">
        <f>SUM(Q73+R73)</f>
        <v>83</v>
      </c>
      <c r="Q73" s="285">
        <f>SUM(H73,K73,N73)</f>
        <v>39</v>
      </c>
      <c r="R73" s="285">
        <f t="shared" ref="Q73:R76" si="54">SUM(I73,L73,O73)</f>
        <v>44</v>
      </c>
      <c r="S73" s="285">
        <f>T73+U73</f>
        <v>9</v>
      </c>
      <c r="T73" s="284">
        <v>0</v>
      </c>
      <c r="U73" s="284">
        <v>9</v>
      </c>
      <c r="V73" s="286">
        <f>W73+X73</f>
        <v>3</v>
      </c>
      <c r="W73" s="284">
        <v>1</v>
      </c>
      <c r="X73" s="287">
        <v>2</v>
      </c>
      <c r="Y73" s="119"/>
      <c r="Z73" s="31"/>
      <c r="AA73" s="120"/>
      <c r="AB73" s="121"/>
    </row>
    <row r="74" spans="1:28" s="64" customFormat="1" ht="17.25" customHeight="1" x14ac:dyDescent="0.25">
      <c r="A74" s="134"/>
      <c r="B74" s="135" t="s">
        <v>278</v>
      </c>
      <c r="C74" s="117" t="s">
        <v>279</v>
      </c>
      <c r="D74" s="118" t="s">
        <v>280</v>
      </c>
      <c r="E74" s="112" t="s">
        <v>281</v>
      </c>
      <c r="F74" s="275">
        <v>2</v>
      </c>
      <c r="G74" s="276">
        <f>H74+I74</f>
        <v>4</v>
      </c>
      <c r="H74" s="275">
        <v>2</v>
      </c>
      <c r="I74" s="275">
        <v>2</v>
      </c>
      <c r="J74" s="276">
        <f>K74+L74</f>
        <v>3</v>
      </c>
      <c r="K74" s="275">
        <v>2</v>
      </c>
      <c r="L74" s="275">
        <v>1</v>
      </c>
      <c r="M74" s="276">
        <f>N74+O74</f>
        <v>5</v>
      </c>
      <c r="N74" s="275">
        <v>3</v>
      </c>
      <c r="O74" s="275">
        <v>2</v>
      </c>
      <c r="P74" s="276">
        <f>SUM(Q74+R74)</f>
        <v>12</v>
      </c>
      <c r="Q74" s="276">
        <f t="shared" si="54"/>
        <v>7</v>
      </c>
      <c r="R74" s="276">
        <f t="shared" si="54"/>
        <v>5</v>
      </c>
      <c r="S74" s="276">
        <f>T74+U74</f>
        <v>5</v>
      </c>
      <c r="T74" s="275">
        <v>0</v>
      </c>
      <c r="U74" s="275">
        <v>5</v>
      </c>
      <c r="V74" s="278">
        <f>W74+X74</f>
        <v>0</v>
      </c>
      <c r="W74" s="275">
        <v>0</v>
      </c>
      <c r="X74" s="279"/>
      <c r="Y74" s="119"/>
      <c r="Z74" s="31"/>
      <c r="AA74" s="120"/>
      <c r="AB74" s="121"/>
    </row>
    <row r="75" spans="1:28" s="64" customFormat="1" ht="17.25" customHeight="1" x14ac:dyDescent="0.25">
      <c r="A75" s="168"/>
      <c r="B75" s="135" t="s">
        <v>282</v>
      </c>
      <c r="C75" s="117" t="s">
        <v>283</v>
      </c>
      <c r="D75" s="118" t="s">
        <v>284</v>
      </c>
      <c r="E75" s="112" t="s">
        <v>285</v>
      </c>
      <c r="F75" s="275">
        <v>3</v>
      </c>
      <c r="G75" s="276">
        <f>H75+I75</f>
        <v>10</v>
      </c>
      <c r="H75" s="275">
        <v>5</v>
      </c>
      <c r="I75" s="275">
        <v>5</v>
      </c>
      <c r="J75" s="276">
        <f>K75+L75</f>
        <v>8</v>
      </c>
      <c r="K75" s="275">
        <v>5</v>
      </c>
      <c r="L75" s="275">
        <v>3</v>
      </c>
      <c r="M75" s="276">
        <f>N75+O75</f>
        <v>9</v>
      </c>
      <c r="N75" s="275">
        <v>8</v>
      </c>
      <c r="O75" s="275">
        <v>1</v>
      </c>
      <c r="P75" s="276">
        <f>SUM(Q75+R75)</f>
        <v>27</v>
      </c>
      <c r="Q75" s="276">
        <f t="shared" si="54"/>
        <v>18</v>
      </c>
      <c r="R75" s="276">
        <f t="shared" si="54"/>
        <v>9</v>
      </c>
      <c r="S75" s="276">
        <f>T75+U75</f>
        <v>6</v>
      </c>
      <c r="T75" s="275">
        <v>1</v>
      </c>
      <c r="U75" s="275">
        <v>5</v>
      </c>
      <c r="V75" s="278">
        <f>W75+X75</f>
        <v>1</v>
      </c>
      <c r="W75" s="275">
        <v>0</v>
      </c>
      <c r="X75" s="279">
        <v>1</v>
      </c>
      <c r="Y75" s="119"/>
      <c r="Z75" s="31"/>
      <c r="AA75" s="120"/>
      <c r="AB75" s="121"/>
    </row>
    <row r="76" spans="1:28" s="64" customFormat="1" ht="17.25" customHeight="1" x14ac:dyDescent="0.25">
      <c r="A76" s="122">
        <v>4</v>
      </c>
      <c r="B76" s="123" t="s">
        <v>286</v>
      </c>
      <c r="C76" s="124" t="s">
        <v>287</v>
      </c>
      <c r="D76" s="125" t="s">
        <v>288</v>
      </c>
      <c r="E76" s="126" t="s">
        <v>289</v>
      </c>
      <c r="F76" s="280">
        <v>3</v>
      </c>
      <c r="G76" s="282">
        <f>H76+I76</f>
        <v>4</v>
      </c>
      <c r="H76" s="280">
        <v>2</v>
      </c>
      <c r="I76" s="280">
        <v>2</v>
      </c>
      <c r="J76" s="282">
        <f>K76+L76</f>
        <v>10</v>
      </c>
      <c r="K76" s="280">
        <v>6</v>
      </c>
      <c r="L76" s="280">
        <v>4</v>
      </c>
      <c r="M76" s="282">
        <f>N76+O76</f>
        <v>16</v>
      </c>
      <c r="N76" s="280">
        <v>8</v>
      </c>
      <c r="O76" s="280">
        <v>8</v>
      </c>
      <c r="P76" s="282">
        <f>SUM(Q76+R76)</f>
        <v>30</v>
      </c>
      <c r="Q76" s="282">
        <f t="shared" si="54"/>
        <v>16</v>
      </c>
      <c r="R76" s="282">
        <f t="shared" si="54"/>
        <v>14</v>
      </c>
      <c r="S76" s="282">
        <f>T76+U76</f>
        <v>6</v>
      </c>
      <c r="T76" s="280">
        <v>0</v>
      </c>
      <c r="U76" s="280">
        <v>6</v>
      </c>
      <c r="V76" s="288">
        <f>W76+X76</f>
        <v>2</v>
      </c>
      <c r="W76" s="280">
        <v>0</v>
      </c>
      <c r="X76" s="283">
        <v>2</v>
      </c>
      <c r="Y76" s="119"/>
      <c r="Z76" s="31"/>
      <c r="AA76" s="120"/>
      <c r="AB76" s="121"/>
    </row>
    <row r="77" spans="1:28" s="73" customFormat="1" ht="17.25" customHeight="1" x14ac:dyDescent="0.25">
      <c r="A77" s="169"/>
      <c r="B77" s="328" t="s">
        <v>108</v>
      </c>
      <c r="C77" s="329"/>
      <c r="D77" s="329"/>
      <c r="E77" s="170"/>
      <c r="F77" s="128">
        <f>SUM(F73:F76)</f>
        <v>13</v>
      </c>
      <c r="G77" s="128">
        <f t="shared" ref="G77:X77" si="55">SUM(G73:G76)</f>
        <v>49</v>
      </c>
      <c r="H77" s="128">
        <f t="shared" si="55"/>
        <v>25</v>
      </c>
      <c r="I77" s="128">
        <f t="shared" si="55"/>
        <v>24</v>
      </c>
      <c r="J77" s="128">
        <f t="shared" si="55"/>
        <v>39</v>
      </c>
      <c r="K77" s="128">
        <f t="shared" si="55"/>
        <v>21</v>
      </c>
      <c r="L77" s="128">
        <f t="shared" si="55"/>
        <v>18</v>
      </c>
      <c r="M77" s="128">
        <f t="shared" si="55"/>
        <v>64</v>
      </c>
      <c r="N77" s="128">
        <f t="shared" si="55"/>
        <v>34</v>
      </c>
      <c r="O77" s="128">
        <f t="shared" si="55"/>
        <v>30</v>
      </c>
      <c r="P77" s="128">
        <f t="shared" si="55"/>
        <v>152</v>
      </c>
      <c r="Q77" s="128">
        <f t="shared" si="55"/>
        <v>80</v>
      </c>
      <c r="R77" s="128">
        <f t="shared" si="55"/>
        <v>72</v>
      </c>
      <c r="S77" s="128">
        <f t="shared" si="55"/>
        <v>26</v>
      </c>
      <c r="T77" s="128">
        <f t="shared" si="55"/>
        <v>1</v>
      </c>
      <c r="U77" s="128">
        <f t="shared" si="55"/>
        <v>25</v>
      </c>
      <c r="V77" s="128">
        <f t="shared" si="55"/>
        <v>6</v>
      </c>
      <c r="W77" s="128">
        <f t="shared" si="55"/>
        <v>1</v>
      </c>
      <c r="X77" s="129">
        <f t="shared" si="55"/>
        <v>5</v>
      </c>
      <c r="Y77" s="115"/>
      <c r="Z77" s="31"/>
      <c r="AA77" s="17"/>
      <c r="AB77" s="18"/>
    </row>
    <row r="78" spans="1:28" s="179" customFormat="1" ht="17.25" customHeight="1" x14ac:dyDescent="0.25">
      <c r="A78" s="171" t="s">
        <v>290</v>
      </c>
      <c r="B78" s="172" t="s">
        <v>291</v>
      </c>
      <c r="C78" s="173" t="s">
        <v>292</v>
      </c>
      <c r="D78" s="174">
        <v>815</v>
      </c>
      <c r="E78" s="175" t="s">
        <v>293</v>
      </c>
      <c r="F78" s="300">
        <v>3</v>
      </c>
      <c r="G78" s="301">
        <f>SUM(H78:I78)</f>
        <v>12</v>
      </c>
      <c r="H78" s="300">
        <v>3</v>
      </c>
      <c r="I78" s="300">
        <v>9</v>
      </c>
      <c r="J78" s="302">
        <f>SUM(K78:L78)</f>
        <v>12</v>
      </c>
      <c r="K78" s="300">
        <v>10</v>
      </c>
      <c r="L78" s="300">
        <v>2</v>
      </c>
      <c r="M78" s="302">
        <f>SUM(N78:O78)</f>
        <v>20</v>
      </c>
      <c r="N78" s="300">
        <v>7</v>
      </c>
      <c r="O78" s="300">
        <v>13</v>
      </c>
      <c r="P78" s="301">
        <f t="shared" ref="P78" si="56">Q78+R78</f>
        <v>44</v>
      </c>
      <c r="Q78" s="301">
        <f>SUM(H78,K78,N78)</f>
        <v>20</v>
      </c>
      <c r="R78" s="301">
        <f>SUM(I78,L78,O78)</f>
        <v>24</v>
      </c>
      <c r="S78" s="301">
        <f t="shared" ref="S78" si="57">T78+U78</f>
        <v>6</v>
      </c>
      <c r="T78" s="300">
        <v>0</v>
      </c>
      <c r="U78" s="300">
        <v>6</v>
      </c>
      <c r="V78" s="303">
        <f>W78+X78</f>
        <v>1</v>
      </c>
      <c r="W78" s="300">
        <v>0</v>
      </c>
      <c r="X78" s="304">
        <v>1</v>
      </c>
      <c r="Y78" s="176"/>
      <c r="Z78" s="177"/>
      <c r="AA78" s="178"/>
      <c r="AB78" s="178"/>
    </row>
    <row r="79" spans="1:28" s="184" customFormat="1" ht="17.25" customHeight="1" x14ac:dyDescent="0.25">
      <c r="A79" s="180" t="s">
        <v>294</v>
      </c>
      <c r="B79" s="116" t="s">
        <v>295</v>
      </c>
      <c r="C79" s="131" t="s">
        <v>296</v>
      </c>
      <c r="D79" s="181" t="s">
        <v>297</v>
      </c>
      <c r="E79" s="133" t="s">
        <v>298</v>
      </c>
      <c r="F79" s="284">
        <v>3</v>
      </c>
      <c r="G79" s="285">
        <f>SUM(H79:I79)</f>
        <v>4</v>
      </c>
      <c r="H79" s="284">
        <v>1</v>
      </c>
      <c r="I79" s="284">
        <v>3</v>
      </c>
      <c r="J79" s="285">
        <f>SUM(K79:L79)</f>
        <v>11</v>
      </c>
      <c r="K79" s="284">
        <v>6</v>
      </c>
      <c r="L79" s="284">
        <v>5</v>
      </c>
      <c r="M79" s="285">
        <f>SUM(N79:O79)</f>
        <v>11</v>
      </c>
      <c r="N79" s="284">
        <v>6</v>
      </c>
      <c r="O79" s="284">
        <v>5</v>
      </c>
      <c r="P79" s="285">
        <f>SUM(Q79:R79)</f>
        <v>26</v>
      </c>
      <c r="Q79" s="285">
        <f t="shared" ref="Q79:R81" si="58">SUM(H79,K79,N79)</f>
        <v>13</v>
      </c>
      <c r="R79" s="285">
        <f t="shared" si="58"/>
        <v>13</v>
      </c>
      <c r="S79" s="285">
        <f>SUM(T79:U79)</f>
        <v>5</v>
      </c>
      <c r="T79" s="284">
        <v>0</v>
      </c>
      <c r="U79" s="284">
        <v>5</v>
      </c>
      <c r="V79" s="305">
        <f>W79+X79</f>
        <v>0</v>
      </c>
      <c r="W79" s="284">
        <v>0</v>
      </c>
      <c r="X79" s="306">
        <v>0</v>
      </c>
      <c r="Y79" s="119"/>
      <c r="Z79" s="182"/>
      <c r="AA79" s="183"/>
      <c r="AB79" s="183"/>
    </row>
    <row r="80" spans="1:28" s="184" customFormat="1" ht="17.25" customHeight="1" x14ac:dyDescent="0.25">
      <c r="A80" s="134"/>
      <c r="B80" s="135" t="s">
        <v>299</v>
      </c>
      <c r="C80" s="117" t="s">
        <v>300</v>
      </c>
      <c r="D80" s="118" t="s">
        <v>301</v>
      </c>
      <c r="E80" s="112" t="s">
        <v>302</v>
      </c>
      <c r="F80" s="275">
        <v>3</v>
      </c>
      <c r="G80" s="276">
        <f>SUM(H80:I80)</f>
        <v>13</v>
      </c>
      <c r="H80" s="275">
        <v>7</v>
      </c>
      <c r="I80" s="275">
        <v>6</v>
      </c>
      <c r="J80" s="276">
        <f>SUM(K80:L80)</f>
        <v>22</v>
      </c>
      <c r="K80" s="275">
        <v>7</v>
      </c>
      <c r="L80" s="275">
        <v>15</v>
      </c>
      <c r="M80" s="276">
        <f>SUM(N80:O80)</f>
        <v>15</v>
      </c>
      <c r="N80" s="275">
        <v>8</v>
      </c>
      <c r="O80" s="275">
        <v>7</v>
      </c>
      <c r="P80" s="276">
        <f>SUM(Q80+R80)</f>
        <v>50</v>
      </c>
      <c r="Q80" s="276">
        <f t="shared" si="58"/>
        <v>22</v>
      </c>
      <c r="R80" s="276">
        <f t="shared" si="58"/>
        <v>28</v>
      </c>
      <c r="S80" s="276">
        <f>SUM(T80:U80)</f>
        <v>6</v>
      </c>
      <c r="T80" s="275">
        <v>1</v>
      </c>
      <c r="U80" s="275">
        <v>5</v>
      </c>
      <c r="V80" s="278">
        <f>W80+X80</f>
        <v>0</v>
      </c>
      <c r="W80" s="275">
        <v>0</v>
      </c>
      <c r="X80" s="279">
        <v>0</v>
      </c>
      <c r="Y80" s="119"/>
      <c r="Z80" s="182"/>
      <c r="AA80" s="183"/>
      <c r="AB80" s="183"/>
    </row>
    <row r="81" spans="1:28" s="184" customFormat="1" ht="17.25" customHeight="1" x14ac:dyDescent="0.25">
      <c r="A81" s="122">
        <v>3</v>
      </c>
      <c r="B81" s="135" t="s">
        <v>303</v>
      </c>
      <c r="C81" s="117" t="s">
        <v>304</v>
      </c>
      <c r="D81" s="118" t="s">
        <v>305</v>
      </c>
      <c r="E81" s="112" t="s">
        <v>306</v>
      </c>
      <c r="F81" s="275">
        <v>3</v>
      </c>
      <c r="G81" s="276">
        <f>SUM(H81:I81)</f>
        <v>10</v>
      </c>
      <c r="H81" s="275">
        <v>4</v>
      </c>
      <c r="I81" s="275">
        <v>6</v>
      </c>
      <c r="J81" s="276">
        <f>SUM(K81:L81)</f>
        <v>9</v>
      </c>
      <c r="K81" s="275">
        <v>4</v>
      </c>
      <c r="L81" s="275">
        <v>5</v>
      </c>
      <c r="M81" s="276">
        <f>SUM(N81:O81)</f>
        <v>13</v>
      </c>
      <c r="N81" s="275">
        <v>5</v>
      </c>
      <c r="O81" s="275">
        <v>8</v>
      </c>
      <c r="P81" s="276">
        <f>SUM(Q81+R81)</f>
        <v>32</v>
      </c>
      <c r="Q81" s="276">
        <f t="shared" si="58"/>
        <v>13</v>
      </c>
      <c r="R81" s="276">
        <f t="shared" si="58"/>
        <v>19</v>
      </c>
      <c r="S81" s="276">
        <f>SUM(T81:U81)</f>
        <v>4</v>
      </c>
      <c r="T81" s="275"/>
      <c r="U81" s="275">
        <v>4</v>
      </c>
      <c r="V81" s="278">
        <f>W81+X81</f>
        <v>0</v>
      </c>
      <c r="W81" s="275">
        <v>0</v>
      </c>
      <c r="X81" s="279">
        <v>0</v>
      </c>
      <c r="Y81" s="119"/>
      <c r="Z81" s="182"/>
      <c r="AA81" s="183"/>
      <c r="AB81" s="183"/>
    </row>
    <row r="82" spans="1:28" s="64" customFormat="1" ht="17.25" customHeight="1" x14ac:dyDescent="0.25">
      <c r="A82" s="140"/>
      <c r="B82" s="328" t="s">
        <v>108</v>
      </c>
      <c r="C82" s="329"/>
      <c r="D82" s="329"/>
      <c r="E82" s="114"/>
      <c r="F82" s="128">
        <f>SUM(F79:F81)</f>
        <v>9</v>
      </c>
      <c r="G82" s="128">
        <f t="shared" ref="G82:X82" si="59">SUM(G79:G81)</f>
        <v>27</v>
      </c>
      <c r="H82" s="128">
        <f t="shared" si="59"/>
        <v>12</v>
      </c>
      <c r="I82" s="128">
        <f t="shared" si="59"/>
        <v>15</v>
      </c>
      <c r="J82" s="128">
        <f t="shared" si="59"/>
        <v>42</v>
      </c>
      <c r="K82" s="128">
        <f t="shared" si="59"/>
        <v>17</v>
      </c>
      <c r="L82" s="128">
        <f t="shared" si="59"/>
        <v>25</v>
      </c>
      <c r="M82" s="128">
        <f t="shared" si="59"/>
        <v>39</v>
      </c>
      <c r="N82" s="128">
        <f t="shared" si="59"/>
        <v>19</v>
      </c>
      <c r="O82" s="128">
        <f t="shared" si="59"/>
        <v>20</v>
      </c>
      <c r="P82" s="128">
        <f t="shared" si="59"/>
        <v>108</v>
      </c>
      <c r="Q82" s="128">
        <f t="shared" si="59"/>
        <v>48</v>
      </c>
      <c r="R82" s="128">
        <f t="shared" si="59"/>
        <v>60</v>
      </c>
      <c r="S82" s="128">
        <f t="shared" si="59"/>
        <v>15</v>
      </c>
      <c r="T82" s="128">
        <f t="shared" si="59"/>
        <v>1</v>
      </c>
      <c r="U82" s="128">
        <f t="shared" si="59"/>
        <v>14</v>
      </c>
      <c r="V82" s="128">
        <f t="shared" si="59"/>
        <v>0</v>
      </c>
      <c r="W82" s="128">
        <f t="shared" si="59"/>
        <v>0</v>
      </c>
      <c r="X82" s="129">
        <f t="shared" si="59"/>
        <v>0</v>
      </c>
      <c r="Y82" s="130"/>
      <c r="Z82" s="31"/>
      <c r="AA82" s="17"/>
      <c r="AB82" s="18"/>
    </row>
    <row r="83" spans="1:28" s="189" customFormat="1" ht="17.25" customHeight="1" x14ac:dyDescent="0.25">
      <c r="A83" s="185" t="s">
        <v>307</v>
      </c>
      <c r="B83" s="186" t="s">
        <v>308</v>
      </c>
      <c r="C83" s="187" t="s">
        <v>309</v>
      </c>
      <c r="D83" s="188" t="s">
        <v>310</v>
      </c>
      <c r="E83" s="104" t="s">
        <v>311</v>
      </c>
      <c r="F83" s="271">
        <v>3</v>
      </c>
      <c r="G83" s="272">
        <f>H83+I83</f>
        <v>8</v>
      </c>
      <c r="H83" s="271">
        <v>2</v>
      </c>
      <c r="I83" s="271">
        <v>6</v>
      </c>
      <c r="J83" s="272">
        <f>K83+L83</f>
        <v>8</v>
      </c>
      <c r="K83" s="271">
        <v>3</v>
      </c>
      <c r="L83" s="271">
        <v>5</v>
      </c>
      <c r="M83" s="272">
        <f>N83+O83</f>
        <v>17</v>
      </c>
      <c r="N83" s="271">
        <v>9</v>
      </c>
      <c r="O83" s="271">
        <v>8</v>
      </c>
      <c r="P83" s="272">
        <f>Q83+R83</f>
        <v>33</v>
      </c>
      <c r="Q83" s="272">
        <f>SUM(H83,K83,N83)</f>
        <v>14</v>
      </c>
      <c r="R83" s="272">
        <f>SUM(I83,L83,O83)</f>
        <v>19</v>
      </c>
      <c r="S83" s="272">
        <f>T83+U83</f>
        <v>5</v>
      </c>
      <c r="T83" s="271">
        <v>0</v>
      </c>
      <c r="U83" s="271">
        <v>5</v>
      </c>
      <c r="V83" s="273">
        <f>W83+X83</f>
        <v>2</v>
      </c>
      <c r="W83" s="271">
        <v>0</v>
      </c>
      <c r="X83" s="274">
        <v>2</v>
      </c>
      <c r="Y83" s="105"/>
      <c r="Z83" s="106"/>
      <c r="AA83" s="107"/>
      <c r="AB83" s="107"/>
    </row>
    <row r="84" spans="1:28" s="189" customFormat="1" ht="15" customHeight="1" x14ac:dyDescent="0.25">
      <c r="A84" s="111">
        <v>2</v>
      </c>
      <c r="B84" s="101" t="s">
        <v>312</v>
      </c>
      <c r="C84" s="102" t="s">
        <v>313</v>
      </c>
      <c r="D84" s="190" t="s">
        <v>314</v>
      </c>
      <c r="E84" s="191" t="s">
        <v>315</v>
      </c>
      <c r="F84" s="271">
        <v>3</v>
      </c>
      <c r="G84" s="272">
        <f>H84+I84</f>
        <v>14</v>
      </c>
      <c r="H84" s="271">
        <v>3</v>
      </c>
      <c r="I84" s="271">
        <v>11</v>
      </c>
      <c r="J84" s="272">
        <f>K84+L84</f>
        <v>17</v>
      </c>
      <c r="K84" s="271">
        <v>6</v>
      </c>
      <c r="L84" s="271">
        <v>11</v>
      </c>
      <c r="M84" s="272">
        <f>N84+O84</f>
        <v>23</v>
      </c>
      <c r="N84" s="271">
        <v>13</v>
      </c>
      <c r="O84" s="271">
        <v>10</v>
      </c>
      <c r="P84" s="272">
        <f>Q84+R84</f>
        <v>54</v>
      </c>
      <c r="Q84" s="272">
        <f>SUM(H84,K84,N84)</f>
        <v>22</v>
      </c>
      <c r="R84" s="272">
        <f>SUM(I84,L84,O84)</f>
        <v>32</v>
      </c>
      <c r="S84" s="272">
        <f>T84+U84</f>
        <v>7</v>
      </c>
      <c r="T84" s="271">
        <v>0</v>
      </c>
      <c r="U84" s="271">
        <v>7</v>
      </c>
      <c r="V84" s="272">
        <f>W84+X84</f>
        <v>0</v>
      </c>
      <c r="W84" s="271">
        <v>0</v>
      </c>
      <c r="X84" s="274"/>
      <c r="Y84" s="105"/>
      <c r="Z84" s="106"/>
      <c r="AA84" s="107"/>
      <c r="AB84" s="107"/>
    </row>
    <row r="85" spans="1:28" s="19" customFormat="1" ht="17.25" customHeight="1" x14ac:dyDescent="0.25">
      <c r="A85" s="140"/>
      <c r="B85" s="335" t="s">
        <v>108</v>
      </c>
      <c r="C85" s="336"/>
      <c r="D85" s="336"/>
      <c r="E85" s="192"/>
      <c r="F85" s="193">
        <f>SUM(F83:F84)</f>
        <v>6</v>
      </c>
      <c r="G85" s="193">
        <f t="shared" ref="G85:X85" si="60">SUM(G83:G84)</f>
        <v>22</v>
      </c>
      <c r="H85" s="193">
        <f t="shared" si="60"/>
        <v>5</v>
      </c>
      <c r="I85" s="193">
        <f t="shared" si="60"/>
        <v>17</v>
      </c>
      <c r="J85" s="193">
        <f t="shared" si="60"/>
        <v>25</v>
      </c>
      <c r="K85" s="193">
        <f t="shared" si="60"/>
        <v>9</v>
      </c>
      <c r="L85" s="193">
        <f t="shared" si="60"/>
        <v>16</v>
      </c>
      <c r="M85" s="193">
        <f t="shared" si="60"/>
        <v>40</v>
      </c>
      <c r="N85" s="193">
        <f t="shared" si="60"/>
        <v>22</v>
      </c>
      <c r="O85" s="193">
        <f t="shared" si="60"/>
        <v>18</v>
      </c>
      <c r="P85" s="193">
        <f t="shared" si="60"/>
        <v>87</v>
      </c>
      <c r="Q85" s="193">
        <f t="shared" si="60"/>
        <v>36</v>
      </c>
      <c r="R85" s="193">
        <f t="shared" si="60"/>
        <v>51</v>
      </c>
      <c r="S85" s="193">
        <f t="shared" si="60"/>
        <v>12</v>
      </c>
      <c r="T85" s="193">
        <f t="shared" si="60"/>
        <v>0</v>
      </c>
      <c r="U85" s="193">
        <f t="shared" si="60"/>
        <v>12</v>
      </c>
      <c r="V85" s="193">
        <f t="shared" si="60"/>
        <v>2</v>
      </c>
      <c r="W85" s="193">
        <f t="shared" si="60"/>
        <v>0</v>
      </c>
      <c r="X85" s="194">
        <f t="shared" si="60"/>
        <v>2</v>
      </c>
      <c r="Y85" s="195"/>
      <c r="Z85" s="31"/>
      <c r="AA85" s="17"/>
      <c r="AB85" s="18"/>
    </row>
    <row r="86" spans="1:28" s="64" customFormat="1" ht="17.25" customHeight="1" x14ac:dyDescent="0.25">
      <c r="A86" s="196" t="s">
        <v>316</v>
      </c>
      <c r="B86" s="197" t="s">
        <v>317</v>
      </c>
      <c r="C86" s="198" t="s">
        <v>318</v>
      </c>
      <c r="D86" s="199" t="s">
        <v>319</v>
      </c>
      <c r="E86" s="200" t="s">
        <v>320</v>
      </c>
      <c r="F86" s="307">
        <v>6</v>
      </c>
      <c r="G86" s="201">
        <f>SUM(H86,I86)</f>
        <v>19</v>
      </c>
      <c r="H86" s="201">
        <v>11</v>
      </c>
      <c r="I86" s="201">
        <v>8</v>
      </c>
      <c r="J86" s="201">
        <f>SUM(K86,L86)</f>
        <v>16</v>
      </c>
      <c r="K86" s="201">
        <v>5</v>
      </c>
      <c r="L86" s="201">
        <v>11</v>
      </c>
      <c r="M86" s="201">
        <f>SUM(N86,O86)</f>
        <v>25</v>
      </c>
      <c r="N86" s="201">
        <v>16</v>
      </c>
      <c r="O86" s="201">
        <v>9</v>
      </c>
      <c r="P86" s="201">
        <f>SUM(Q86:R86)</f>
        <v>60</v>
      </c>
      <c r="Q86" s="201">
        <f t="shared" ref="Q86:R90" si="61">SUM(H86,K86,N86)</f>
        <v>32</v>
      </c>
      <c r="R86" s="201">
        <f t="shared" si="61"/>
        <v>28</v>
      </c>
      <c r="S86" s="201">
        <f>SUM(T86:U86)</f>
        <v>4</v>
      </c>
      <c r="T86" s="201">
        <v>0</v>
      </c>
      <c r="U86" s="201">
        <v>4</v>
      </c>
      <c r="V86" s="201">
        <f>SUM(W86:X86)</f>
        <v>0</v>
      </c>
      <c r="W86" s="201">
        <v>0</v>
      </c>
      <c r="X86" s="308">
        <v>0</v>
      </c>
      <c r="Y86" s="202"/>
      <c r="Z86" s="31"/>
      <c r="AA86" s="17"/>
      <c r="AB86" s="18"/>
    </row>
    <row r="87" spans="1:28" s="64" customFormat="1" ht="17.25" customHeight="1" x14ac:dyDescent="0.25">
      <c r="A87" s="203"/>
      <c r="B87" s="204" t="s">
        <v>321</v>
      </c>
      <c r="C87" s="205" t="s">
        <v>322</v>
      </c>
      <c r="D87" s="206" t="s">
        <v>323</v>
      </c>
      <c r="E87" s="207" t="s">
        <v>324</v>
      </c>
      <c r="F87" s="309">
        <v>5</v>
      </c>
      <c r="G87" s="208">
        <f>SUM(H87:I87)</f>
        <v>24</v>
      </c>
      <c r="H87" s="208">
        <v>12</v>
      </c>
      <c r="I87" s="208">
        <v>12</v>
      </c>
      <c r="J87" s="208">
        <f>SUM(K87:L87)</f>
        <v>24</v>
      </c>
      <c r="K87" s="208">
        <v>11</v>
      </c>
      <c r="L87" s="208">
        <v>13</v>
      </c>
      <c r="M87" s="208">
        <f>SUM(N87:O87)</f>
        <v>31</v>
      </c>
      <c r="N87" s="208">
        <v>16</v>
      </c>
      <c r="O87" s="208">
        <v>15</v>
      </c>
      <c r="P87" s="208">
        <f>SUM(Q87:R87)</f>
        <v>79</v>
      </c>
      <c r="Q87" s="208">
        <f t="shared" si="61"/>
        <v>39</v>
      </c>
      <c r="R87" s="208">
        <f t="shared" si="61"/>
        <v>40</v>
      </c>
      <c r="S87" s="208">
        <f>SUM(T87:U87)</f>
        <v>12</v>
      </c>
      <c r="T87" s="208">
        <v>2</v>
      </c>
      <c r="U87" s="208">
        <v>10</v>
      </c>
      <c r="V87" s="208">
        <f>SUM(W87:X87)</f>
        <v>3</v>
      </c>
      <c r="W87" s="208">
        <v>2</v>
      </c>
      <c r="X87" s="310">
        <v>1</v>
      </c>
      <c r="Y87" s="202"/>
      <c r="Z87" s="31"/>
      <c r="AA87" s="17"/>
      <c r="AB87" s="18"/>
    </row>
    <row r="88" spans="1:28" s="64" customFormat="1" ht="17.25" customHeight="1" x14ac:dyDescent="0.25">
      <c r="A88" s="169"/>
      <c r="B88" s="204" t="s">
        <v>325</v>
      </c>
      <c r="C88" s="205" t="s">
        <v>326</v>
      </c>
      <c r="D88" s="206" t="s">
        <v>327</v>
      </c>
      <c r="E88" s="207" t="s">
        <v>328</v>
      </c>
      <c r="F88" s="309">
        <v>7</v>
      </c>
      <c r="G88" s="208">
        <f>SUM(H88:I88)</f>
        <v>70</v>
      </c>
      <c r="H88" s="208">
        <v>33</v>
      </c>
      <c r="I88" s="208">
        <v>37</v>
      </c>
      <c r="J88" s="208">
        <f>SUM(K88:L88)</f>
        <v>52</v>
      </c>
      <c r="K88" s="208">
        <v>25</v>
      </c>
      <c r="L88" s="208">
        <v>27</v>
      </c>
      <c r="M88" s="208">
        <f>SUM(N88:O88)</f>
        <v>52</v>
      </c>
      <c r="N88" s="208">
        <v>21</v>
      </c>
      <c r="O88" s="208">
        <v>31</v>
      </c>
      <c r="P88" s="208">
        <f>SUM(Q88:R88)</f>
        <v>174</v>
      </c>
      <c r="Q88" s="208">
        <f t="shared" si="61"/>
        <v>79</v>
      </c>
      <c r="R88" s="208">
        <f t="shared" si="61"/>
        <v>95</v>
      </c>
      <c r="S88" s="208">
        <f>SUM(T88:U88)</f>
        <v>9</v>
      </c>
      <c r="T88" s="208">
        <v>0</v>
      </c>
      <c r="U88" s="208">
        <v>9</v>
      </c>
      <c r="V88" s="208">
        <f>SUM(W88:X88)</f>
        <v>1</v>
      </c>
      <c r="W88" s="208">
        <v>0</v>
      </c>
      <c r="X88" s="310">
        <v>1</v>
      </c>
      <c r="Y88" s="202"/>
      <c r="Z88" s="31"/>
      <c r="AA88" s="17"/>
      <c r="AB88" s="18"/>
    </row>
    <row r="89" spans="1:28" s="64" customFormat="1" ht="17.25" customHeight="1" x14ac:dyDescent="0.25">
      <c r="A89" s="209"/>
      <c r="B89" s="204" t="s">
        <v>329</v>
      </c>
      <c r="C89" s="205" t="s">
        <v>330</v>
      </c>
      <c r="D89" s="206" t="s">
        <v>331</v>
      </c>
      <c r="E89" s="207" t="s">
        <v>332</v>
      </c>
      <c r="F89" s="309">
        <v>7</v>
      </c>
      <c r="G89" s="208">
        <f>SUM(H89:I89)</f>
        <v>36</v>
      </c>
      <c r="H89" s="208">
        <v>14</v>
      </c>
      <c r="I89" s="208">
        <v>22</v>
      </c>
      <c r="J89" s="208">
        <f>SUM(K89:L89)</f>
        <v>43</v>
      </c>
      <c r="K89" s="208">
        <v>17</v>
      </c>
      <c r="L89" s="208">
        <v>26</v>
      </c>
      <c r="M89" s="208">
        <f>SUM(N89:O89)</f>
        <v>37</v>
      </c>
      <c r="N89" s="208">
        <v>23</v>
      </c>
      <c r="O89" s="208">
        <v>14</v>
      </c>
      <c r="P89" s="208">
        <f>SUM(Q89:R89)</f>
        <v>116</v>
      </c>
      <c r="Q89" s="208">
        <f t="shared" si="61"/>
        <v>54</v>
      </c>
      <c r="R89" s="208">
        <f t="shared" si="61"/>
        <v>62</v>
      </c>
      <c r="S89" s="208">
        <f>SUM(T89:U89)</f>
        <v>18</v>
      </c>
      <c r="T89" s="208">
        <v>0</v>
      </c>
      <c r="U89" s="208">
        <v>18</v>
      </c>
      <c r="V89" s="208">
        <f>SUM(W89:X89)</f>
        <v>5</v>
      </c>
      <c r="W89" s="208">
        <v>0</v>
      </c>
      <c r="X89" s="310">
        <v>5</v>
      </c>
      <c r="Y89" s="202"/>
      <c r="Z89" s="31"/>
      <c r="AA89" s="17"/>
      <c r="AB89" s="18"/>
    </row>
    <row r="90" spans="1:28" s="64" customFormat="1" ht="17.25" customHeight="1" x14ac:dyDescent="0.25">
      <c r="A90" s="209"/>
      <c r="B90" s="210" t="s">
        <v>333</v>
      </c>
      <c r="C90" s="211" t="s">
        <v>334</v>
      </c>
      <c r="D90" s="212" t="s">
        <v>335</v>
      </c>
      <c r="E90" s="213" t="s">
        <v>336</v>
      </c>
      <c r="F90" s="311">
        <v>10</v>
      </c>
      <c r="G90" s="214">
        <f t="shared" ref="G90:G112" si="62">SUM(H90:I90)</f>
        <v>41</v>
      </c>
      <c r="H90" s="214">
        <v>19</v>
      </c>
      <c r="I90" s="214">
        <v>22</v>
      </c>
      <c r="J90" s="214">
        <f t="shared" ref="J90:J112" si="63">SUM(K90:L90)</f>
        <v>44</v>
      </c>
      <c r="K90" s="214">
        <v>19</v>
      </c>
      <c r="L90" s="214">
        <v>25</v>
      </c>
      <c r="M90" s="214">
        <f t="shared" ref="M90:M115" si="64">SUM(N90:O90)</f>
        <v>45</v>
      </c>
      <c r="N90" s="214">
        <v>18</v>
      </c>
      <c r="O90" s="214">
        <v>27</v>
      </c>
      <c r="P90" s="214">
        <f t="shared" ref="P90:P120" si="65">SUM(Q90:R90)</f>
        <v>130</v>
      </c>
      <c r="Q90" s="214">
        <f t="shared" si="61"/>
        <v>56</v>
      </c>
      <c r="R90" s="214">
        <f t="shared" si="61"/>
        <v>74</v>
      </c>
      <c r="S90" s="214">
        <f t="shared" ref="S90:S115" si="66">SUM(T90:U90)</f>
        <v>14</v>
      </c>
      <c r="T90" s="214"/>
      <c r="U90" s="214">
        <v>14</v>
      </c>
      <c r="V90" s="214">
        <f t="shared" ref="V90:V115" si="67">SUM(W90:X90)</f>
        <v>3</v>
      </c>
      <c r="W90" s="214">
        <v>2</v>
      </c>
      <c r="X90" s="312">
        <v>1</v>
      </c>
      <c r="Y90" s="202"/>
      <c r="Z90" s="31"/>
      <c r="AA90" s="17"/>
      <c r="AB90" s="18"/>
    </row>
    <row r="91" spans="1:28" s="64" customFormat="1" ht="17.25" customHeight="1" x14ac:dyDescent="0.25">
      <c r="A91" s="215"/>
      <c r="B91" s="204" t="s">
        <v>337</v>
      </c>
      <c r="C91" s="205" t="s">
        <v>338</v>
      </c>
      <c r="D91" s="206" t="s">
        <v>339</v>
      </c>
      <c r="E91" s="207" t="s">
        <v>340</v>
      </c>
      <c r="F91" s="309">
        <v>11</v>
      </c>
      <c r="G91" s="208">
        <f t="shared" si="62"/>
        <v>71</v>
      </c>
      <c r="H91" s="208">
        <v>34</v>
      </c>
      <c r="I91" s="208">
        <v>37</v>
      </c>
      <c r="J91" s="208">
        <f t="shared" si="63"/>
        <v>63</v>
      </c>
      <c r="K91" s="208">
        <v>29</v>
      </c>
      <c r="L91" s="208">
        <v>34</v>
      </c>
      <c r="M91" s="208">
        <f t="shared" si="64"/>
        <v>76</v>
      </c>
      <c r="N91" s="208">
        <v>42</v>
      </c>
      <c r="O91" s="208">
        <v>34</v>
      </c>
      <c r="P91" s="208">
        <f t="shared" si="65"/>
        <v>210</v>
      </c>
      <c r="Q91" s="208">
        <f>SUM(H91,K91,N91)</f>
        <v>105</v>
      </c>
      <c r="R91" s="208">
        <f>SUM(I91,L91,O91)</f>
        <v>105</v>
      </c>
      <c r="S91" s="208">
        <f t="shared" si="66"/>
        <v>18</v>
      </c>
      <c r="T91" s="208">
        <v>1</v>
      </c>
      <c r="U91" s="208">
        <v>17</v>
      </c>
      <c r="V91" s="208">
        <f t="shared" si="67"/>
        <v>1</v>
      </c>
      <c r="W91" s="208">
        <v>0</v>
      </c>
      <c r="X91" s="310">
        <v>1</v>
      </c>
      <c r="Y91" s="202"/>
      <c r="Z91" s="31"/>
      <c r="AA91" s="17"/>
      <c r="AB91" s="18"/>
    </row>
    <row r="92" spans="1:28" s="64" customFormat="1" ht="17.25" customHeight="1" x14ac:dyDescent="0.25">
      <c r="A92" s="215"/>
      <c r="B92" s="204" t="s">
        <v>341</v>
      </c>
      <c r="C92" s="205" t="s">
        <v>342</v>
      </c>
      <c r="D92" s="206" t="s">
        <v>343</v>
      </c>
      <c r="E92" s="207" t="s">
        <v>344</v>
      </c>
      <c r="F92" s="309">
        <v>7</v>
      </c>
      <c r="G92" s="208">
        <f t="shared" si="62"/>
        <v>16</v>
      </c>
      <c r="H92" s="208">
        <v>8</v>
      </c>
      <c r="I92" s="208">
        <v>8</v>
      </c>
      <c r="J92" s="208">
        <f t="shared" si="63"/>
        <v>23</v>
      </c>
      <c r="K92" s="208">
        <v>15</v>
      </c>
      <c r="L92" s="208">
        <v>8</v>
      </c>
      <c r="M92" s="208">
        <f t="shared" si="64"/>
        <v>15</v>
      </c>
      <c r="N92" s="208">
        <v>8</v>
      </c>
      <c r="O92" s="208">
        <v>7</v>
      </c>
      <c r="P92" s="208">
        <f t="shared" si="65"/>
        <v>54</v>
      </c>
      <c r="Q92" s="208">
        <f>SUM(H92,K92,N92)</f>
        <v>31</v>
      </c>
      <c r="R92" s="208">
        <f>SUM(I92,L92,O92)</f>
        <v>23</v>
      </c>
      <c r="S92" s="208">
        <f t="shared" si="66"/>
        <v>10</v>
      </c>
      <c r="T92" s="208">
        <v>1</v>
      </c>
      <c r="U92" s="208">
        <v>9</v>
      </c>
      <c r="V92" s="208">
        <f t="shared" si="67"/>
        <v>1</v>
      </c>
      <c r="W92" s="208"/>
      <c r="X92" s="310">
        <v>1</v>
      </c>
      <c r="Y92" s="202"/>
      <c r="Z92" s="31"/>
      <c r="AA92" s="17"/>
      <c r="AB92" s="18"/>
    </row>
    <row r="93" spans="1:28" s="19" customFormat="1" ht="17.25" customHeight="1" x14ac:dyDescent="0.25">
      <c r="A93" s="215"/>
      <c r="B93" s="204" t="s">
        <v>345</v>
      </c>
      <c r="C93" s="205" t="s">
        <v>27</v>
      </c>
      <c r="D93" s="206" t="s">
        <v>346</v>
      </c>
      <c r="E93" s="207" t="s">
        <v>347</v>
      </c>
      <c r="F93" s="309">
        <v>6</v>
      </c>
      <c r="G93" s="208">
        <f t="shared" si="62"/>
        <v>24</v>
      </c>
      <c r="H93" s="208">
        <v>14</v>
      </c>
      <c r="I93" s="208">
        <v>10</v>
      </c>
      <c r="J93" s="208">
        <f t="shared" si="63"/>
        <v>31</v>
      </c>
      <c r="K93" s="208">
        <v>16</v>
      </c>
      <c r="L93" s="208">
        <v>15</v>
      </c>
      <c r="M93" s="208">
        <f t="shared" si="64"/>
        <v>25</v>
      </c>
      <c r="N93" s="208">
        <v>16</v>
      </c>
      <c r="O93" s="208">
        <v>9</v>
      </c>
      <c r="P93" s="208">
        <f t="shared" si="65"/>
        <v>80</v>
      </c>
      <c r="Q93" s="208">
        <f t="shared" ref="Q93:R95" si="68">SUM(H93,K93,N93)</f>
        <v>46</v>
      </c>
      <c r="R93" s="208">
        <f t="shared" si="68"/>
        <v>34</v>
      </c>
      <c r="S93" s="208">
        <f t="shared" si="66"/>
        <v>9</v>
      </c>
      <c r="T93" s="208"/>
      <c r="U93" s="208">
        <v>9</v>
      </c>
      <c r="V93" s="208">
        <f t="shared" si="67"/>
        <v>2</v>
      </c>
      <c r="W93" s="208">
        <v>1</v>
      </c>
      <c r="X93" s="310">
        <v>1</v>
      </c>
      <c r="Y93" s="202"/>
      <c r="Z93" s="31"/>
      <c r="AA93" s="17"/>
      <c r="AB93" s="18"/>
    </row>
    <row r="94" spans="1:28" s="19" customFormat="1" ht="17.25" customHeight="1" x14ac:dyDescent="0.25">
      <c r="A94" s="215"/>
      <c r="B94" s="216" t="s">
        <v>348</v>
      </c>
      <c r="C94" s="205" t="s">
        <v>349</v>
      </c>
      <c r="D94" s="206" t="s">
        <v>350</v>
      </c>
      <c r="E94" s="207" t="s">
        <v>351</v>
      </c>
      <c r="F94" s="309">
        <v>7</v>
      </c>
      <c r="G94" s="208">
        <f t="shared" si="62"/>
        <v>21</v>
      </c>
      <c r="H94" s="208">
        <v>10</v>
      </c>
      <c r="I94" s="208">
        <v>11</v>
      </c>
      <c r="J94" s="208">
        <f t="shared" si="63"/>
        <v>21</v>
      </c>
      <c r="K94" s="208">
        <v>6</v>
      </c>
      <c r="L94" s="208">
        <v>15</v>
      </c>
      <c r="M94" s="208">
        <f t="shared" si="64"/>
        <v>21</v>
      </c>
      <c r="N94" s="208">
        <v>15</v>
      </c>
      <c r="O94" s="208">
        <v>6</v>
      </c>
      <c r="P94" s="208">
        <f t="shared" si="65"/>
        <v>63</v>
      </c>
      <c r="Q94" s="208">
        <f t="shared" si="68"/>
        <v>31</v>
      </c>
      <c r="R94" s="208">
        <f t="shared" si="68"/>
        <v>32</v>
      </c>
      <c r="S94" s="208">
        <f t="shared" si="66"/>
        <v>15</v>
      </c>
      <c r="T94" s="208">
        <v>2</v>
      </c>
      <c r="U94" s="208">
        <v>13</v>
      </c>
      <c r="V94" s="208">
        <f t="shared" si="67"/>
        <v>3</v>
      </c>
      <c r="W94" s="208">
        <v>0</v>
      </c>
      <c r="X94" s="310">
        <v>3</v>
      </c>
      <c r="Y94" s="202"/>
      <c r="Z94" s="31"/>
      <c r="AA94" s="17"/>
      <c r="AB94" s="18"/>
    </row>
    <row r="95" spans="1:28" s="19" customFormat="1" ht="17.25" customHeight="1" x14ac:dyDescent="0.25">
      <c r="A95" s="215"/>
      <c r="B95" s="210" t="s">
        <v>352</v>
      </c>
      <c r="C95" s="211" t="s">
        <v>353</v>
      </c>
      <c r="D95" s="217" t="s">
        <v>354</v>
      </c>
      <c r="E95" s="213" t="s">
        <v>355</v>
      </c>
      <c r="F95" s="311">
        <v>5</v>
      </c>
      <c r="G95" s="214">
        <f t="shared" si="62"/>
        <v>29</v>
      </c>
      <c r="H95" s="214">
        <v>14</v>
      </c>
      <c r="I95" s="214">
        <v>15</v>
      </c>
      <c r="J95" s="214">
        <f t="shared" si="63"/>
        <v>44</v>
      </c>
      <c r="K95" s="214">
        <v>24</v>
      </c>
      <c r="L95" s="214">
        <v>20</v>
      </c>
      <c r="M95" s="214">
        <f t="shared" si="64"/>
        <v>45</v>
      </c>
      <c r="N95" s="214">
        <v>21</v>
      </c>
      <c r="O95" s="214">
        <v>24</v>
      </c>
      <c r="P95" s="214">
        <f t="shared" si="65"/>
        <v>118</v>
      </c>
      <c r="Q95" s="214">
        <f t="shared" si="68"/>
        <v>59</v>
      </c>
      <c r="R95" s="214">
        <f t="shared" si="68"/>
        <v>59</v>
      </c>
      <c r="S95" s="214">
        <f t="shared" si="66"/>
        <v>8</v>
      </c>
      <c r="T95" s="214"/>
      <c r="U95" s="214">
        <v>8</v>
      </c>
      <c r="V95" s="214">
        <f t="shared" si="67"/>
        <v>2</v>
      </c>
      <c r="W95" s="214">
        <v>0</v>
      </c>
      <c r="X95" s="312">
        <v>2</v>
      </c>
      <c r="Y95" s="202"/>
      <c r="Z95" s="31"/>
      <c r="AA95" s="17"/>
      <c r="AB95" s="18"/>
    </row>
    <row r="96" spans="1:28" s="19" customFormat="1" ht="17.25" customHeight="1" x14ac:dyDescent="0.25">
      <c r="A96" s="215"/>
      <c r="B96" s="204" t="s">
        <v>356</v>
      </c>
      <c r="C96" s="205" t="s">
        <v>357</v>
      </c>
      <c r="D96" s="206" t="s">
        <v>358</v>
      </c>
      <c r="E96" s="207" t="s">
        <v>359</v>
      </c>
      <c r="F96" s="309">
        <v>7</v>
      </c>
      <c r="G96" s="208">
        <f t="shared" si="62"/>
        <v>57</v>
      </c>
      <c r="H96" s="208">
        <v>34</v>
      </c>
      <c r="I96" s="208">
        <v>23</v>
      </c>
      <c r="J96" s="208">
        <f t="shared" si="63"/>
        <v>35</v>
      </c>
      <c r="K96" s="208">
        <v>21</v>
      </c>
      <c r="L96" s="208">
        <v>14</v>
      </c>
      <c r="M96" s="208">
        <f t="shared" si="64"/>
        <v>40</v>
      </c>
      <c r="N96" s="208">
        <v>20</v>
      </c>
      <c r="O96" s="208">
        <v>20</v>
      </c>
      <c r="P96" s="208">
        <f t="shared" si="65"/>
        <v>132</v>
      </c>
      <c r="Q96" s="208">
        <f>SUM(H96,K96,N96)</f>
        <v>75</v>
      </c>
      <c r="R96" s="208">
        <f>SUM(I96,L96,O96)</f>
        <v>57</v>
      </c>
      <c r="S96" s="208">
        <f t="shared" si="66"/>
        <v>13</v>
      </c>
      <c r="T96" s="208">
        <v>1</v>
      </c>
      <c r="U96" s="208">
        <v>12</v>
      </c>
      <c r="V96" s="208">
        <f t="shared" si="67"/>
        <v>1</v>
      </c>
      <c r="W96" s="208">
        <v>1</v>
      </c>
      <c r="X96" s="310">
        <v>0</v>
      </c>
      <c r="Y96" s="202"/>
      <c r="Z96" s="31"/>
      <c r="AA96" s="17"/>
      <c r="AB96" s="18"/>
    </row>
    <row r="97" spans="1:28" s="19" customFormat="1" ht="17.25" customHeight="1" x14ac:dyDescent="0.25">
      <c r="A97" s="215"/>
      <c r="B97" s="204" t="s">
        <v>360</v>
      </c>
      <c r="C97" s="205" t="s">
        <v>361</v>
      </c>
      <c r="D97" s="206" t="s">
        <v>362</v>
      </c>
      <c r="E97" s="207" t="s">
        <v>363</v>
      </c>
      <c r="F97" s="309">
        <v>14</v>
      </c>
      <c r="G97" s="208">
        <f>SUM(H97:I97)</f>
        <v>48</v>
      </c>
      <c r="H97" s="208">
        <v>23</v>
      </c>
      <c r="I97" s="208">
        <v>25</v>
      </c>
      <c r="J97" s="208">
        <f>SUM(K97:L97)</f>
        <v>38</v>
      </c>
      <c r="K97" s="208">
        <v>13</v>
      </c>
      <c r="L97" s="208">
        <v>25</v>
      </c>
      <c r="M97" s="208">
        <f>SUM(N97:O97)</f>
        <v>55</v>
      </c>
      <c r="N97" s="208">
        <v>24</v>
      </c>
      <c r="O97" s="208">
        <v>31</v>
      </c>
      <c r="P97" s="208">
        <f>SUM(Q97:R97)</f>
        <v>141</v>
      </c>
      <c r="Q97" s="208">
        <f>SUM(H97,K97,N97)</f>
        <v>60</v>
      </c>
      <c r="R97" s="208">
        <f>SUM(I97,L97,O97)</f>
        <v>81</v>
      </c>
      <c r="S97" s="208">
        <f>SUM(T97:U97)</f>
        <v>15</v>
      </c>
      <c r="T97" s="208">
        <v>0</v>
      </c>
      <c r="U97" s="208">
        <v>15</v>
      </c>
      <c r="V97" s="208">
        <f>SUM(W97:X97)</f>
        <v>1</v>
      </c>
      <c r="W97" s="208">
        <v>0</v>
      </c>
      <c r="X97" s="310">
        <v>1</v>
      </c>
      <c r="Y97" s="202"/>
      <c r="Z97" s="31"/>
      <c r="AA97" s="17"/>
      <c r="AB97" s="18"/>
    </row>
    <row r="98" spans="1:28" s="19" customFormat="1" ht="17.25" customHeight="1" x14ac:dyDescent="0.25">
      <c r="A98" s="215"/>
      <c r="B98" s="204" t="s">
        <v>364</v>
      </c>
      <c r="C98" s="205" t="s">
        <v>365</v>
      </c>
      <c r="D98" s="206" t="s">
        <v>366</v>
      </c>
      <c r="E98" s="207" t="s">
        <v>367</v>
      </c>
      <c r="F98" s="309">
        <v>7</v>
      </c>
      <c r="G98" s="208">
        <f>SUM(H98:I98)</f>
        <v>57</v>
      </c>
      <c r="H98" s="208">
        <v>21</v>
      </c>
      <c r="I98" s="208">
        <v>36</v>
      </c>
      <c r="J98" s="208">
        <f>SUM(K98:L98)</f>
        <v>41</v>
      </c>
      <c r="K98" s="208">
        <v>23</v>
      </c>
      <c r="L98" s="208">
        <v>18</v>
      </c>
      <c r="M98" s="208">
        <f>SUM(N98:O98)</f>
        <v>48</v>
      </c>
      <c r="N98" s="208">
        <v>21</v>
      </c>
      <c r="O98" s="208">
        <v>27</v>
      </c>
      <c r="P98" s="208">
        <f>SUM(Q98:R98)</f>
        <v>146</v>
      </c>
      <c r="Q98" s="208">
        <f t="shared" ref="Q98:R106" si="69">SUM(H98,K98,N98)</f>
        <v>65</v>
      </c>
      <c r="R98" s="208">
        <f t="shared" si="69"/>
        <v>81</v>
      </c>
      <c r="S98" s="208">
        <f>SUM(T98:U98)</f>
        <v>17</v>
      </c>
      <c r="T98" s="208">
        <v>1</v>
      </c>
      <c r="U98" s="208">
        <v>16</v>
      </c>
      <c r="V98" s="208">
        <f>SUM(W98:X98)</f>
        <v>7</v>
      </c>
      <c r="W98" s="208">
        <v>3</v>
      </c>
      <c r="X98" s="310">
        <v>4</v>
      </c>
      <c r="Y98" s="202"/>
      <c r="Z98" s="31"/>
      <c r="AA98" s="17"/>
      <c r="AB98" s="18"/>
    </row>
    <row r="99" spans="1:28" s="19" customFormat="1" ht="17.25" customHeight="1" x14ac:dyDescent="0.25">
      <c r="A99" s="215"/>
      <c r="B99" s="218" t="s">
        <v>368</v>
      </c>
      <c r="C99" s="205" t="s">
        <v>369</v>
      </c>
      <c r="D99" s="206" t="s">
        <v>370</v>
      </c>
      <c r="E99" s="207" t="s">
        <v>371</v>
      </c>
      <c r="F99" s="309">
        <v>11</v>
      </c>
      <c r="G99" s="208">
        <f>SUM(H99:I99)</f>
        <v>42</v>
      </c>
      <c r="H99" s="208">
        <v>25</v>
      </c>
      <c r="I99" s="208">
        <v>17</v>
      </c>
      <c r="J99" s="208">
        <f>SUM(K99:L99)</f>
        <v>65</v>
      </c>
      <c r="K99" s="208">
        <v>37</v>
      </c>
      <c r="L99" s="208">
        <v>28</v>
      </c>
      <c r="M99" s="208">
        <f>SUM(N99:O99)</f>
        <v>66</v>
      </c>
      <c r="N99" s="208">
        <v>35</v>
      </c>
      <c r="O99" s="208">
        <v>31</v>
      </c>
      <c r="P99" s="208">
        <f>SUM(Q99:R99)</f>
        <v>173</v>
      </c>
      <c r="Q99" s="208">
        <f t="shared" si="69"/>
        <v>97</v>
      </c>
      <c r="R99" s="208">
        <f t="shared" si="69"/>
        <v>76</v>
      </c>
      <c r="S99" s="208">
        <f>SUM(T99:U99)</f>
        <v>21</v>
      </c>
      <c r="T99" s="208">
        <v>2</v>
      </c>
      <c r="U99" s="208">
        <v>19</v>
      </c>
      <c r="V99" s="208">
        <f>SUM(W99:X99)</f>
        <v>4</v>
      </c>
      <c r="W99" s="208">
        <v>1</v>
      </c>
      <c r="X99" s="310">
        <v>3</v>
      </c>
      <c r="Y99" s="202"/>
      <c r="Z99" s="31"/>
      <c r="AA99" s="17"/>
      <c r="AB99" s="18"/>
    </row>
    <row r="100" spans="1:28" s="19" customFormat="1" ht="17.25" customHeight="1" x14ac:dyDescent="0.25">
      <c r="A100" s="215"/>
      <c r="B100" s="210" t="s">
        <v>372</v>
      </c>
      <c r="C100" s="211" t="s">
        <v>373</v>
      </c>
      <c r="D100" s="212" t="s">
        <v>374</v>
      </c>
      <c r="E100" s="213" t="s">
        <v>375</v>
      </c>
      <c r="F100" s="311">
        <v>7</v>
      </c>
      <c r="G100" s="214">
        <f>SUM(H100:I100)</f>
        <v>6</v>
      </c>
      <c r="H100" s="214">
        <v>1</v>
      </c>
      <c r="I100" s="214">
        <v>5</v>
      </c>
      <c r="J100" s="214">
        <f>SUM(K100:L100)</f>
        <v>11</v>
      </c>
      <c r="K100" s="214">
        <v>3</v>
      </c>
      <c r="L100" s="214">
        <v>8</v>
      </c>
      <c r="M100" s="214">
        <f>SUM(N100:O100)</f>
        <v>9</v>
      </c>
      <c r="N100" s="214">
        <v>3</v>
      </c>
      <c r="O100" s="214">
        <v>6</v>
      </c>
      <c r="P100" s="214">
        <f>SUM(Q100:R100)</f>
        <v>26</v>
      </c>
      <c r="Q100" s="214">
        <f t="shared" si="69"/>
        <v>7</v>
      </c>
      <c r="R100" s="214">
        <f t="shared" si="69"/>
        <v>19</v>
      </c>
      <c r="S100" s="214">
        <f>SUM(T100:U100)</f>
        <v>7</v>
      </c>
      <c r="T100" s="214">
        <v>1</v>
      </c>
      <c r="U100" s="214">
        <v>6</v>
      </c>
      <c r="V100" s="214">
        <f>SUM(W100:X100)</f>
        <v>0</v>
      </c>
      <c r="W100" s="214">
        <v>0</v>
      </c>
      <c r="X100" s="312">
        <v>0</v>
      </c>
      <c r="Y100" s="202"/>
      <c r="Z100" s="31"/>
      <c r="AA100" s="17"/>
      <c r="AB100" s="18"/>
    </row>
    <row r="101" spans="1:28" s="19" customFormat="1" ht="17.25" customHeight="1" x14ac:dyDescent="0.25">
      <c r="A101" s="215"/>
      <c r="B101" s="219" t="s">
        <v>376</v>
      </c>
      <c r="C101" s="205" t="s">
        <v>377</v>
      </c>
      <c r="D101" s="206" t="s">
        <v>378</v>
      </c>
      <c r="E101" s="207" t="s">
        <v>379</v>
      </c>
      <c r="F101" s="309">
        <v>7</v>
      </c>
      <c r="G101" s="208">
        <f>SUM(H101,I101)</f>
        <v>39</v>
      </c>
      <c r="H101" s="208">
        <v>27</v>
      </c>
      <c r="I101" s="208">
        <v>12</v>
      </c>
      <c r="J101" s="208">
        <f>SUM(K101,L101)</f>
        <v>49</v>
      </c>
      <c r="K101" s="208">
        <v>28</v>
      </c>
      <c r="L101" s="208">
        <v>21</v>
      </c>
      <c r="M101" s="208">
        <f>SUM(N101,O101)</f>
        <v>45</v>
      </c>
      <c r="N101" s="208">
        <v>20</v>
      </c>
      <c r="O101" s="208">
        <v>25</v>
      </c>
      <c r="P101" s="208">
        <f>SUM(Q101:R101)</f>
        <v>133</v>
      </c>
      <c r="Q101" s="208">
        <f t="shared" si="69"/>
        <v>75</v>
      </c>
      <c r="R101" s="208">
        <f t="shared" si="69"/>
        <v>58</v>
      </c>
      <c r="S101" s="208">
        <f>SUM(T101,U101)</f>
        <v>21</v>
      </c>
      <c r="T101" s="208">
        <v>1</v>
      </c>
      <c r="U101" s="208">
        <v>20</v>
      </c>
      <c r="V101" s="208">
        <f>SUM(W101,X101)</f>
        <v>2</v>
      </c>
      <c r="W101" s="208">
        <v>0</v>
      </c>
      <c r="X101" s="310">
        <v>2</v>
      </c>
      <c r="Y101" s="202"/>
      <c r="Z101" s="31"/>
      <c r="AA101" s="17"/>
      <c r="AB101" s="18"/>
    </row>
    <row r="102" spans="1:28" s="19" customFormat="1" ht="17.25" customHeight="1" x14ac:dyDescent="0.25">
      <c r="A102" s="215"/>
      <c r="B102" s="204" t="s">
        <v>380</v>
      </c>
      <c r="C102" s="205" t="s">
        <v>381</v>
      </c>
      <c r="D102" s="206" t="s">
        <v>382</v>
      </c>
      <c r="E102" s="207" t="s">
        <v>383</v>
      </c>
      <c r="F102" s="309">
        <v>13</v>
      </c>
      <c r="G102" s="208">
        <f t="shared" si="62"/>
        <v>10</v>
      </c>
      <c r="H102" s="208">
        <v>5</v>
      </c>
      <c r="I102" s="208">
        <v>5</v>
      </c>
      <c r="J102" s="208">
        <f t="shared" si="63"/>
        <v>24</v>
      </c>
      <c r="K102" s="208">
        <v>14</v>
      </c>
      <c r="L102" s="208">
        <v>10</v>
      </c>
      <c r="M102" s="208">
        <f t="shared" si="64"/>
        <v>15</v>
      </c>
      <c r="N102" s="208">
        <v>7</v>
      </c>
      <c r="O102" s="208">
        <v>8</v>
      </c>
      <c r="P102" s="208">
        <f t="shared" si="65"/>
        <v>49</v>
      </c>
      <c r="Q102" s="208">
        <f t="shared" si="69"/>
        <v>26</v>
      </c>
      <c r="R102" s="208">
        <f t="shared" si="69"/>
        <v>23</v>
      </c>
      <c r="S102" s="208">
        <f t="shared" si="66"/>
        <v>10</v>
      </c>
      <c r="T102" s="208">
        <v>2</v>
      </c>
      <c r="U102" s="208">
        <v>8</v>
      </c>
      <c r="V102" s="208">
        <f t="shared" si="67"/>
        <v>0</v>
      </c>
      <c r="W102" s="208"/>
      <c r="X102" s="310"/>
      <c r="Y102" s="202"/>
      <c r="Z102" s="31"/>
      <c r="AA102" s="17"/>
      <c r="AB102" s="18"/>
    </row>
    <row r="103" spans="1:28" s="19" customFormat="1" ht="17.25" customHeight="1" x14ac:dyDescent="0.25">
      <c r="A103" s="215"/>
      <c r="B103" s="204" t="s">
        <v>384</v>
      </c>
      <c r="C103" s="205" t="s">
        <v>385</v>
      </c>
      <c r="D103" s="206" t="s">
        <v>386</v>
      </c>
      <c r="E103" s="207" t="s">
        <v>387</v>
      </c>
      <c r="F103" s="309">
        <v>5</v>
      </c>
      <c r="G103" s="208">
        <f>SUM(H103:I103)</f>
        <v>32</v>
      </c>
      <c r="H103" s="208">
        <v>17</v>
      </c>
      <c r="I103" s="208">
        <v>15</v>
      </c>
      <c r="J103" s="208">
        <f>SUM(K103:L103)</f>
        <v>38</v>
      </c>
      <c r="K103" s="208">
        <v>15</v>
      </c>
      <c r="L103" s="208">
        <v>23</v>
      </c>
      <c r="M103" s="208">
        <f>SUM(N103:O103)</f>
        <v>30</v>
      </c>
      <c r="N103" s="208">
        <v>16</v>
      </c>
      <c r="O103" s="208">
        <v>14</v>
      </c>
      <c r="P103" s="208">
        <f>SUM(Q103:R103)</f>
        <v>100</v>
      </c>
      <c r="Q103" s="208">
        <f t="shared" si="69"/>
        <v>48</v>
      </c>
      <c r="R103" s="208">
        <f t="shared" si="69"/>
        <v>52</v>
      </c>
      <c r="S103" s="208">
        <f>SUM(T103:U103)</f>
        <v>9</v>
      </c>
      <c r="T103" s="208">
        <v>1</v>
      </c>
      <c r="U103" s="208">
        <v>8</v>
      </c>
      <c r="V103" s="208">
        <f>SUM(W103:X103)</f>
        <v>3</v>
      </c>
      <c r="W103" s="208">
        <v>2</v>
      </c>
      <c r="X103" s="310">
        <v>1</v>
      </c>
      <c r="Y103" s="202"/>
      <c r="Z103" s="31"/>
      <c r="AA103" s="17"/>
      <c r="AB103" s="18"/>
    </row>
    <row r="104" spans="1:28" s="19" customFormat="1" ht="17.25" customHeight="1" x14ac:dyDescent="0.25">
      <c r="A104" s="215"/>
      <c r="B104" s="204" t="s">
        <v>388</v>
      </c>
      <c r="C104" s="205" t="s">
        <v>389</v>
      </c>
      <c r="D104" s="206" t="s">
        <v>390</v>
      </c>
      <c r="E104" s="207" t="s">
        <v>391</v>
      </c>
      <c r="F104" s="309">
        <v>10</v>
      </c>
      <c r="G104" s="208">
        <f>SUM(H104:I104)</f>
        <v>46</v>
      </c>
      <c r="H104" s="208">
        <v>21</v>
      </c>
      <c r="I104" s="208">
        <v>25</v>
      </c>
      <c r="J104" s="208">
        <f>SUM(K104:L104)</f>
        <v>39</v>
      </c>
      <c r="K104" s="208">
        <v>22</v>
      </c>
      <c r="L104" s="208">
        <v>17</v>
      </c>
      <c r="M104" s="208">
        <f>SUM(N104:O104)</f>
        <v>53</v>
      </c>
      <c r="N104" s="208">
        <v>26</v>
      </c>
      <c r="O104" s="208">
        <v>27</v>
      </c>
      <c r="P104" s="208">
        <f>SUM(Q104:R104)</f>
        <v>138</v>
      </c>
      <c r="Q104" s="208">
        <f t="shared" si="69"/>
        <v>69</v>
      </c>
      <c r="R104" s="208">
        <f t="shared" si="69"/>
        <v>69</v>
      </c>
      <c r="S104" s="208">
        <f>SUM(T104:U104)</f>
        <v>17</v>
      </c>
      <c r="T104" s="208">
        <v>1</v>
      </c>
      <c r="U104" s="208">
        <v>16</v>
      </c>
      <c r="V104" s="208">
        <f>SUM(W104:X104)</f>
        <v>2</v>
      </c>
      <c r="W104" s="208">
        <v>0</v>
      </c>
      <c r="X104" s="310">
        <v>2</v>
      </c>
      <c r="Y104" s="202"/>
      <c r="Z104" s="31"/>
      <c r="AA104" s="17"/>
      <c r="AB104" s="18"/>
    </row>
    <row r="105" spans="1:28" s="19" customFormat="1" ht="17.25" customHeight="1" x14ac:dyDescent="0.25">
      <c r="A105" s="215"/>
      <c r="B105" s="210" t="s">
        <v>392</v>
      </c>
      <c r="C105" s="211" t="s">
        <v>393</v>
      </c>
      <c r="D105" s="212" t="s">
        <v>394</v>
      </c>
      <c r="E105" s="213" t="s">
        <v>395</v>
      </c>
      <c r="F105" s="311">
        <v>11</v>
      </c>
      <c r="G105" s="214">
        <f>SUM(H105,I105)</f>
        <v>88</v>
      </c>
      <c r="H105" s="214">
        <v>48</v>
      </c>
      <c r="I105" s="214">
        <v>40</v>
      </c>
      <c r="J105" s="214">
        <f>SUM(K105,L105)</f>
        <v>98</v>
      </c>
      <c r="K105" s="214">
        <v>49</v>
      </c>
      <c r="L105" s="214">
        <v>49</v>
      </c>
      <c r="M105" s="214">
        <f>SUM(N105,O105)</f>
        <v>85</v>
      </c>
      <c r="N105" s="214">
        <v>38</v>
      </c>
      <c r="O105" s="214">
        <v>47</v>
      </c>
      <c r="P105" s="214">
        <f>SUM(Q105:R105)</f>
        <v>271</v>
      </c>
      <c r="Q105" s="214">
        <f t="shared" si="69"/>
        <v>135</v>
      </c>
      <c r="R105" s="214">
        <f t="shared" si="69"/>
        <v>136</v>
      </c>
      <c r="S105" s="214">
        <f>SUM(T105:U105)</f>
        <v>21</v>
      </c>
      <c r="T105" s="214">
        <v>1</v>
      </c>
      <c r="U105" s="214">
        <v>20</v>
      </c>
      <c r="V105" s="214">
        <f>SUM(W105:X105)</f>
        <v>4</v>
      </c>
      <c r="W105" s="214">
        <v>2</v>
      </c>
      <c r="X105" s="312">
        <v>2</v>
      </c>
      <c r="Y105" s="202"/>
      <c r="Z105" s="31"/>
      <c r="AA105" s="17"/>
      <c r="AB105" s="18"/>
    </row>
    <row r="106" spans="1:28" s="19" customFormat="1" ht="17.25" customHeight="1" x14ac:dyDescent="0.25">
      <c r="A106" s="215"/>
      <c r="B106" s="204" t="s">
        <v>396</v>
      </c>
      <c r="C106" s="205" t="s">
        <v>342</v>
      </c>
      <c r="D106" s="206" t="s">
        <v>397</v>
      </c>
      <c r="E106" s="207" t="s">
        <v>398</v>
      </c>
      <c r="F106" s="309">
        <v>11</v>
      </c>
      <c r="G106" s="208">
        <f t="shared" si="62"/>
        <v>51</v>
      </c>
      <c r="H106" s="208">
        <v>21</v>
      </c>
      <c r="I106" s="208">
        <v>30</v>
      </c>
      <c r="J106" s="208">
        <f t="shared" si="63"/>
        <v>41</v>
      </c>
      <c r="K106" s="208">
        <v>21</v>
      </c>
      <c r="L106" s="208">
        <v>20</v>
      </c>
      <c r="M106" s="208">
        <f t="shared" si="64"/>
        <v>48</v>
      </c>
      <c r="N106" s="208">
        <v>24</v>
      </c>
      <c r="O106" s="208">
        <v>24</v>
      </c>
      <c r="P106" s="208">
        <f t="shared" si="65"/>
        <v>140</v>
      </c>
      <c r="Q106" s="208">
        <f t="shared" si="69"/>
        <v>66</v>
      </c>
      <c r="R106" s="208">
        <f t="shared" si="69"/>
        <v>74</v>
      </c>
      <c r="S106" s="208">
        <f t="shared" si="66"/>
        <v>20</v>
      </c>
      <c r="T106" s="208">
        <v>1</v>
      </c>
      <c r="U106" s="208">
        <v>19</v>
      </c>
      <c r="V106" s="208">
        <f t="shared" si="67"/>
        <v>8</v>
      </c>
      <c r="W106" s="208">
        <v>5</v>
      </c>
      <c r="X106" s="310">
        <v>3</v>
      </c>
      <c r="Y106" s="202"/>
      <c r="Z106" s="31"/>
      <c r="AA106" s="17"/>
      <c r="AB106" s="18"/>
    </row>
    <row r="107" spans="1:28" s="19" customFormat="1" ht="17.25" customHeight="1" x14ac:dyDescent="0.25">
      <c r="A107" s="215"/>
      <c r="B107" s="218" t="s">
        <v>399</v>
      </c>
      <c r="C107" s="205" t="s">
        <v>400</v>
      </c>
      <c r="D107" s="206" t="s">
        <v>401</v>
      </c>
      <c r="E107" s="207" t="s">
        <v>402</v>
      </c>
      <c r="F107" s="309">
        <v>11</v>
      </c>
      <c r="G107" s="208">
        <f t="shared" si="62"/>
        <v>49</v>
      </c>
      <c r="H107" s="208">
        <v>26</v>
      </c>
      <c r="I107" s="208">
        <v>23</v>
      </c>
      <c r="J107" s="208">
        <f t="shared" si="63"/>
        <v>58</v>
      </c>
      <c r="K107" s="208">
        <v>29</v>
      </c>
      <c r="L107" s="208">
        <v>29</v>
      </c>
      <c r="M107" s="208">
        <f t="shared" si="64"/>
        <v>65</v>
      </c>
      <c r="N107" s="208">
        <v>28</v>
      </c>
      <c r="O107" s="208">
        <v>37</v>
      </c>
      <c r="P107" s="208">
        <f t="shared" si="65"/>
        <v>172</v>
      </c>
      <c r="Q107" s="208">
        <f>SUM(H107,K107,N107)</f>
        <v>83</v>
      </c>
      <c r="R107" s="208">
        <f>SUM(I107,L107,O107)</f>
        <v>89</v>
      </c>
      <c r="S107" s="208">
        <f t="shared" si="66"/>
        <v>16</v>
      </c>
      <c r="T107" s="208">
        <v>2</v>
      </c>
      <c r="U107" s="208">
        <v>14</v>
      </c>
      <c r="V107" s="208">
        <f t="shared" si="67"/>
        <v>0</v>
      </c>
      <c r="W107" s="208"/>
      <c r="X107" s="310"/>
      <c r="Y107" s="202"/>
      <c r="Z107" s="31"/>
      <c r="AA107" s="17"/>
      <c r="AB107" s="18"/>
    </row>
    <row r="108" spans="1:28" s="19" customFormat="1" ht="17.25" customHeight="1" x14ac:dyDescent="0.25">
      <c r="A108" s="215"/>
      <c r="B108" s="204" t="s">
        <v>403</v>
      </c>
      <c r="C108" s="205" t="s">
        <v>404</v>
      </c>
      <c r="D108" s="206" t="s">
        <v>405</v>
      </c>
      <c r="E108" s="207" t="s">
        <v>406</v>
      </c>
      <c r="F108" s="309">
        <v>4</v>
      </c>
      <c r="G108" s="208">
        <f t="shared" si="62"/>
        <v>27</v>
      </c>
      <c r="H108" s="208">
        <v>14</v>
      </c>
      <c r="I108" s="208">
        <v>13</v>
      </c>
      <c r="J108" s="208">
        <f t="shared" si="63"/>
        <v>24</v>
      </c>
      <c r="K108" s="208">
        <v>13</v>
      </c>
      <c r="L108" s="208">
        <v>11</v>
      </c>
      <c r="M108" s="208">
        <f t="shared" si="64"/>
        <v>28</v>
      </c>
      <c r="N108" s="208">
        <v>12</v>
      </c>
      <c r="O108" s="208">
        <v>16</v>
      </c>
      <c r="P108" s="208">
        <f t="shared" si="65"/>
        <v>79</v>
      </c>
      <c r="Q108" s="208">
        <f>SUM(H108,K108,N108)</f>
        <v>39</v>
      </c>
      <c r="R108" s="208">
        <f>SUM(I108,L108,O108)</f>
        <v>40</v>
      </c>
      <c r="S108" s="208">
        <f t="shared" si="66"/>
        <v>11</v>
      </c>
      <c r="T108" s="208">
        <v>1</v>
      </c>
      <c r="U108" s="208">
        <v>10</v>
      </c>
      <c r="V108" s="208">
        <f t="shared" si="67"/>
        <v>1</v>
      </c>
      <c r="W108" s="208">
        <v>1</v>
      </c>
      <c r="X108" s="310">
        <v>0</v>
      </c>
      <c r="Y108" s="202"/>
      <c r="Z108" s="31"/>
      <c r="AA108" s="17"/>
      <c r="AB108" s="18"/>
    </row>
    <row r="109" spans="1:28" s="19" customFormat="1" ht="17.25" customHeight="1" x14ac:dyDescent="0.25">
      <c r="A109" s="215"/>
      <c r="B109" s="204" t="s">
        <v>407</v>
      </c>
      <c r="C109" s="205" t="s">
        <v>408</v>
      </c>
      <c r="D109" s="206" t="s">
        <v>409</v>
      </c>
      <c r="E109" s="207" t="s">
        <v>410</v>
      </c>
      <c r="F109" s="309">
        <v>4</v>
      </c>
      <c r="G109" s="208">
        <f t="shared" si="62"/>
        <v>20</v>
      </c>
      <c r="H109" s="208">
        <v>9</v>
      </c>
      <c r="I109" s="208">
        <v>11</v>
      </c>
      <c r="J109" s="208">
        <f t="shared" si="63"/>
        <v>26</v>
      </c>
      <c r="K109" s="208">
        <v>13</v>
      </c>
      <c r="L109" s="208">
        <v>13</v>
      </c>
      <c r="M109" s="208">
        <f t="shared" si="64"/>
        <v>29</v>
      </c>
      <c r="N109" s="208">
        <v>17</v>
      </c>
      <c r="O109" s="208">
        <v>12</v>
      </c>
      <c r="P109" s="208">
        <f t="shared" si="65"/>
        <v>75</v>
      </c>
      <c r="Q109" s="208">
        <f t="shared" ref="Q109:R118" si="70">SUM(H109,K109,N109)</f>
        <v>39</v>
      </c>
      <c r="R109" s="208">
        <f t="shared" si="70"/>
        <v>36</v>
      </c>
      <c r="S109" s="208">
        <f t="shared" si="66"/>
        <v>8</v>
      </c>
      <c r="T109" s="208">
        <v>0</v>
      </c>
      <c r="U109" s="208">
        <v>8</v>
      </c>
      <c r="V109" s="208">
        <f t="shared" si="67"/>
        <v>1</v>
      </c>
      <c r="W109" s="208"/>
      <c r="X109" s="310">
        <v>1</v>
      </c>
      <c r="Y109" s="202"/>
      <c r="Z109" s="31"/>
      <c r="AA109" s="17"/>
      <c r="AB109" s="18"/>
    </row>
    <row r="110" spans="1:28" s="19" customFormat="1" ht="17.25" customHeight="1" x14ac:dyDescent="0.25">
      <c r="A110" s="215"/>
      <c r="B110" s="220" t="s">
        <v>411</v>
      </c>
      <c r="C110" s="211" t="s">
        <v>412</v>
      </c>
      <c r="D110" s="212" t="s">
        <v>413</v>
      </c>
      <c r="E110" s="213" t="s">
        <v>414</v>
      </c>
      <c r="F110" s="311">
        <v>11</v>
      </c>
      <c r="G110" s="214">
        <f t="shared" si="62"/>
        <v>75</v>
      </c>
      <c r="H110" s="214">
        <v>42</v>
      </c>
      <c r="I110" s="214">
        <v>33</v>
      </c>
      <c r="J110" s="214">
        <f t="shared" si="63"/>
        <v>74</v>
      </c>
      <c r="K110" s="214">
        <v>39</v>
      </c>
      <c r="L110" s="214">
        <v>35</v>
      </c>
      <c r="M110" s="214">
        <f t="shared" si="64"/>
        <v>76</v>
      </c>
      <c r="N110" s="214">
        <v>41</v>
      </c>
      <c r="O110" s="214">
        <v>35</v>
      </c>
      <c r="P110" s="214">
        <f t="shared" si="65"/>
        <v>225</v>
      </c>
      <c r="Q110" s="214">
        <f t="shared" si="70"/>
        <v>122</v>
      </c>
      <c r="R110" s="214">
        <f t="shared" si="70"/>
        <v>103</v>
      </c>
      <c r="S110" s="214">
        <f t="shared" si="66"/>
        <v>17</v>
      </c>
      <c r="T110" s="214">
        <v>0</v>
      </c>
      <c r="U110" s="214">
        <v>17</v>
      </c>
      <c r="V110" s="214">
        <f t="shared" si="67"/>
        <v>1</v>
      </c>
      <c r="W110" s="214">
        <v>0</v>
      </c>
      <c r="X110" s="312">
        <v>1</v>
      </c>
      <c r="Y110" s="202"/>
      <c r="Z110" s="31"/>
      <c r="AA110" s="17"/>
      <c r="AB110" s="18"/>
    </row>
    <row r="111" spans="1:28" s="19" customFormat="1" ht="17.25" customHeight="1" x14ac:dyDescent="0.25">
      <c r="A111" s="215"/>
      <c r="B111" s="204" t="s">
        <v>415</v>
      </c>
      <c r="C111" s="205" t="s">
        <v>416</v>
      </c>
      <c r="D111" s="206" t="s">
        <v>417</v>
      </c>
      <c r="E111" s="207" t="s">
        <v>418</v>
      </c>
      <c r="F111" s="309">
        <v>6</v>
      </c>
      <c r="G111" s="208">
        <f t="shared" si="62"/>
        <v>32</v>
      </c>
      <c r="H111" s="208">
        <v>15</v>
      </c>
      <c r="I111" s="208">
        <v>17</v>
      </c>
      <c r="J111" s="208">
        <f t="shared" si="63"/>
        <v>34</v>
      </c>
      <c r="K111" s="208">
        <v>17</v>
      </c>
      <c r="L111" s="208">
        <v>17</v>
      </c>
      <c r="M111" s="208">
        <f>SUM(N111:O111)</f>
        <v>45</v>
      </c>
      <c r="N111" s="208">
        <v>18</v>
      </c>
      <c r="O111" s="208">
        <v>27</v>
      </c>
      <c r="P111" s="208">
        <f t="shared" si="65"/>
        <v>111</v>
      </c>
      <c r="Q111" s="208">
        <f t="shared" si="70"/>
        <v>50</v>
      </c>
      <c r="R111" s="208">
        <f t="shared" si="70"/>
        <v>61</v>
      </c>
      <c r="S111" s="208">
        <f t="shared" si="66"/>
        <v>14</v>
      </c>
      <c r="T111" s="208"/>
      <c r="U111" s="208">
        <v>14</v>
      </c>
      <c r="V111" s="208">
        <f t="shared" si="67"/>
        <v>2</v>
      </c>
      <c r="W111" s="208">
        <v>1</v>
      </c>
      <c r="X111" s="310">
        <v>1</v>
      </c>
      <c r="Y111" s="202"/>
      <c r="Z111" s="31"/>
      <c r="AA111" s="17"/>
      <c r="AB111" s="18"/>
    </row>
    <row r="112" spans="1:28" s="19" customFormat="1" ht="17.25" customHeight="1" x14ac:dyDescent="0.25">
      <c r="A112" s="215"/>
      <c r="B112" s="204" t="s">
        <v>419</v>
      </c>
      <c r="C112" s="205" t="s">
        <v>420</v>
      </c>
      <c r="D112" s="221" t="s">
        <v>421</v>
      </c>
      <c r="E112" s="207" t="s">
        <v>422</v>
      </c>
      <c r="F112" s="309">
        <v>7</v>
      </c>
      <c r="G112" s="208">
        <f t="shared" si="62"/>
        <v>27</v>
      </c>
      <c r="H112" s="208">
        <v>19</v>
      </c>
      <c r="I112" s="208">
        <v>8</v>
      </c>
      <c r="J112" s="208">
        <f t="shared" si="63"/>
        <v>37</v>
      </c>
      <c r="K112" s="208">
        <v>18</v>
      </c>
      <c r="L112" s="208">
        <v>19</v>
      </c>
      <c r="M112" s="208">
        <f t="shared" si="64"/>
        <v>34</v>
      </c>
      <c r="N112" s="208">
        <v>21</v>
      </c>
      <c r="O112" s="208">
        <v>13</v>
      </c>
      <c r="P112" s="208">
        <f t="shared" si="65"/>
        <v>98</v>
      </c>
      <c r="Q112" s="208">
        <f t="shared" si="70"/>
        <v>58</v>
      </c>
      <c r="R112" s="208">
        <f t="shared" si="70"/>
        <v>40</v>
      </c>
      <c r="S112" s="208">
        <f t="shared" si="66"/>
        <v>17</v>
      </c>
      <c r="T112" s="208">
        <v>1</v>
      </c>
      <c r="U112" s="208">
        <v>16</v>
      </c>
      <c r="V112" s="208">
        <f t="shared" si="67"/>
        <v>4</v>
      </c>
      <c r="W112" s="208">
        <v>2</v>
      </c>
      <c r="X112" s="310">
        <v>2</v>
      </c>
      <c r="Y112" s="202"/>
      <c r="Z112" s="31"/>
      <c r="AA112" s="17"/>
      <c r="AB112" s="18"/>
    </row>
    <row r="113" spans="1:28" s="19" customFormat="1" ht="17.25" customHeight="1" x14ac:dyDescent="0.25">
      <c r="A113" s="215"/>
      <c r="B113" s="218" t="s">
        <v>423</v>
      </c>
      <c r="C113" s="205" t="s">
        <v>424</v>
      </c>
      <c r="D113" s="221" t="s">
        <v>425</v>
      </c>
      <c r="E113" s="207" t="s">
        <v>426</v>
      </c>
      <c r="F113" s="309">
        <v>2</v>
      </c>
      <c r="G113" s="208">
        <f>SUM(H113:I113)</f>
        <v>15</v>
      </c>
      <c r="H113" s="208">
        <v>10</v>
      </c>
      <c r="I113" s="208">
        <v>5</v>
      </c>
      <c r="J113" s="208">
        <f>SUM(K113:L113)</f>
        <v>15</v>
      </c>
      <c r="K113" s="208">
        <v>5</v>
      </c>
      <c r="L113" s="208">
        <v>10</v>
      </c>
      <c r="M113" s="208">
        <f>SUM(N113:O113)</f>
        <v>21</v>
      </c>
      <c r="N113" s="208">
        <v>9</v>
      </c>
      <c r="O113" s="208">
        <v>12</v>
      </c>
      <c r="P113" s="208">
        <f>SUM(Q113:R113)</f>
        <v>51</v>
      </c>
      <c r="Q113" s="208">
        <f t="shared" si="70"/>
        <v>24</v>
      </c>
      <c r="R113" s="208">
        <f t="shared" si="70"/>
        <v>27</v>
      </c>
      <c r="S113" s="208">
        <f>SUM(T113:U113)</f>
        <v>8</v>
      </c>
      <c r="T113" s="208">
        <v>0</v>
      </c>
      <c r="U113" s="208">
        <v>8</v>
      </c>
      <c r="V113" s="208">
        <f t="shared" si="67"/>
        <v>0</v>
      </c>
      <c r="W113" s="208"/>
      <c r="X113" s="310">
        <v>0</v>
      </c>
      <c r="Y113" s="202"/>
      <c r="Z113" s="31"/>
      <c r="AA113" s="17"/>
      <c r="AB113" s="18"/>
    </row>
    <row r="114" spans="1:28" s="19" customFormat="1" ht="17.25" customHeight="1" x14ac:dyDescent="0.25">
      <c r="A114" s="215"/>
      <c r="B114" s="204" t="s">
        <v>427</v>
      </c>
      <c r="C114" s="205" t="s">
        <v>428</v>
      </c>
      <c r="D114" s="206" t="s">
        <v>429</v>
      </c>
      <c r="E114" s="207" t="s">
        <v>430</v>
      </c>
      <c r="F114" s="309">
        <v>5</v>
      </c>
      <c r="G114" s="208">
        <f>SUM(H114:I114)</f>
        <v>15</v>
      </c>
      <c r="H114" s="208">
        <v>7</v>
      </c>
      <c r="I114" s="208">
        <v>8</v>
      </c>
      <c r="J114" s="208">
        <f>SUM(K114:L114)</f>
        <v>14</v>
      </c>
      <c r="K114" s="208">
        <v>6</v>
      </c>
      <c r="L114" s="208">
        <v>8</v>
      </c>
      <c r="M114" s="208">
        <f>SUM(N114:O114)</f>
        <v>20</v>
      </c>
      <c r="N114" s="208">
        <v>11</v>
      </c>
      <c r="O114" s="208">
        <v>9</v>
      </c>
      <c r="P114" s="208">
        <f>SUM(Q114:R114)</f>
        <v>49</v>
      </c>
      <c r="Q114" s="208">
        <f t="shared" si="70"/>
        <v>24</v>
      </c>
      <c r="R114" s="208">
        <f t="shared" si="70"/>
        <v>25</v>
      </c>
      <c r="S114" s="208">
        <f>SUM(T114:U114)</f>
        <v>8</v>
      </c>
      <c r="T114" s="208">
        <v>0</v>
      </c>
      <c r="U114" s="208">
        <v>8</v>
      </c>
      <c r="V114" s="208">
        <f t="shared" si="67"/>
        <v>1</v>
      </c>
      <c r="W114" s="208">
        <v>0</v>
      </c>
      <c r="X114" s="310">
        <v>1</v>
      </c>
      <c r="Y114" s="202"/>
      <c r="Z114" s="31"/>
      <c r="AA114" s="17"/>
      <c r="AB114" s="18"/>
    </row>
    <row r="115" spans="1:28" s="19" customFormat="1" ht="17.25" customHeight="1" x14ac:dyDescent="0.25">
      <c r="A115" s="215"/>
      <c r="B115" s="210" t="s">
        <v>431</v>
      </c>
      <c r="C115" s="211" t="s">
        <v>432</v>
      </c>
      <c r="D115" s="212" t="s">
        <v>433</v>
      </c>
      <c r="E115" s="213" t="s">
        <v>434</v>
      </c>
      <c r="F115" s="311">
        <v>3</v>
      </c>
      <c r="G115" s="214">
        <f t="shared" ref="G115" si="71">SUM(H115:I115)</f>
        <v>6</v>
      </c>
      <c r="H115" s="214">
        <v>1</v>
      </c>
      <c r="I115" s="214">
        <v>5</v>
      </c>
      <c r="J115" s="214">
        <f t="shared" ref="J115" si="72">SUM(K115:L115)</f>
        <v>9</v>
      </c>
      <c r="K115" s="214">
        <v>4</v>
      </c>
      <c r="L115" s="214">
        <v>5</v>
      </c>
      <c r="M115" s="214">
        <f t="shared" si="64"/>
        <v>10</v>
      </c>
      <c r="N115" s="214">
        <v>5</v>
      </c>
      <c r="O115" s="214">
        <v>5</v>
      </c>
      <c r="P115" s="214">
        <f t="shared" si="65"/>
        <v>25</v>
      </c>
      <c r="Q115" s="214">
        <f t="shared" si="70"/>
        <v>10</v>
      </c>
      <c r="R115" s="214">
        <f t="shared" si="70"/>
        <v>15</v>
      </c>
      <c r="S115" s="214">
        <f t="shared" si="66"/>
        <v>10</v>
      </c>
      <c r="T115" s="214">
        <v>1</v>
      </c>
      <c r="U115" s="214">
        <v>9</v>
      </c>
      <c r="V115" s="214">
        <f t="shared" si="67"/>
        <v>1</v>
      </c>
      <c r="W115" s="214"/>
      <c r="X115" s="312">
        <v>1</v>
      </c>
      <c r="Y115" s="202"/>
      <c r="Z115" s="31"/>
      <c r="AA115" s="17"/>
      <c r="AB115" s="18"/>
    </row>
    <row r="116" spans="1:28" s="19" customFormat="1" ht="17.25" customHeight="1" x14ac:dyDescent="0.25">
      <c r="A116" s="215"/>
      <c r="B116" s="204" t="s">
        <v>435</v>
      </c>
      <c r="C116" s="205" t="s">
        <v>436</v>
      </c>
      <c r="D116" s="206" t="s">
        <v>437</v>
      </c>
      <c r="E116" s="207" t="s">
        <v>438</v>
      </c>
      <c r="F116" s="309">
        <v>7</v>
      </c>
      <c r="G116" s="208">
        <f>SUM(H116:I116)</f>
        <v>40</v>
      </c>
      <c r="H116" s="208">
        <v>16</v>
      </c>
      <c r="I116" s="208">
        <v>24</v>
      </c>
      <c r="J116" s="208">
        <f>SUM(K116:L116)</f>
        <v>54</v>
      </c>
      <c r="K116" s="208">
        <v>21</v>
      </c>
      <c r="L116" s="208">
        <v>33</v>
      </c>
      <c r="M116" s="208">
        <f>SUM(N116:O116)</f>
        <v>52</v>
      </c>
      <c r="N116" s="208">
        <v>26</v>
      </c>
      <c r="O116" s="208">
        <v>26</v>
      </c>
      <c r="P116" s="208">
        <f>SUM(Q116:R116)</f>
        <v>146</v>
      </c>
      <c r="Q116" s="208">
        <f t="shared" si="70"/>
        <v>63</v>
      </c>
      <c r="R116" s="208">
        <f t="shared" si="70"/>
        <v>83</v>
      </c>
      <c r="S116" s="208">
        <f>SUM(T116:U116)</f>
        <v>14</v>
      </c>
      <c r="T116" s="208">
        <v>0</v>
      </c>
      <c r="U116" s="208">
        <v>14</v>
      </c>
      <c r="V116" s="208">
        <f>SUM(W116:X116)</f>
        <v>2</v>
      </c>
      <c r="W116" s="208">
        <v>2</v>
      </c>
      <c r="X116" s="310"/>
      <c r="Y116" s="202"/>
      <c r="Z116" s="31"/>
      <c r="AA116" s="17"/>
      <c r="AB116" s="18"/>
    </row>
    <row r="117" spans="1:28" s="19" customFormat="1" ht="17.25" customHeight="1" x14ac:dyDescent="0.25">
      <c r="A117" s="215"/>
      <c r="B117" s="218" t="s">
        <v>439</v>
      </c>
      <c r="C117" s="205" t="s">
        <v>440</v>
      </c>
      <c r="D117" s="221" t="s">
        <v>441</v>
      </c>
      <c r="E117" s="207" t="s">
        <v>442</v>
      </c>
      <c r="F117" s="309">
        <v>7</v>
      </c>
      <c r="G117" s="208">
        <f>SUM(H117:I117)</f>
        <v>34</v>
      </c>
      <c r="H117" s="208">
        <v>14</v>
      </c>
      <c r="I117" s="208">
        <v>20</v>
      </c>
      <c r="J117" s="208">
        <f>SUM(K117:L117)</f>
        <v>29</v>
      </c>
      <c r="K117" s="208">
        <v>16</v>
      </c>
      <c r="L117" s="208">
        <v>13</v>
      </c>
      <c r="M117" s="208">
        <f>SUM(N117:O117)</f>
        <v>40</v>
      </c>
      <c r="N117" s="208">
        <v>21</v>
      </c>
      <c r="O117" s="208">
        <v>19</v>
      </c>
      <c r="P117" s="208">
        <f>SUM(Q117:R117)</f>
        <v>103</v>
      </c>
      <c r="Q117" s="208">
        <f t="shared" si="70"/>
        <v>51</v>
      </c>
      <c r="R117" s="208">
        <f t="shared" si="70"/>
        <v>52</v>
      </c>
      <c r="S117" s="208">
        <f>SUM(T117:U117)</f>
        <v>11</v>
      </c>
      <c r="T117" s="208">
        <v>0</v>
      </c>
      <c r="U117" s="208">
        <v>11</v>
      </c>
      <c r="V117" s="208">
        <f>SUM(W117:X117)</f>
        <v>2</v>
      </c>
      <c r="W117" s="208">
        <v>1</v>
      </c>
      <c r="X117" s="310">
        <v>1</v>
      </c>
      <c r="Y117" s="202"/>
      <c r="Z117" s="31"/>
      <c r="AA117" s="17"/>
      <c r="AB117" s="18"/>
    </row>
    <row r="118" spans="1:28" s="19" customFormat="1" ht="17.25" customHeight="1" x14ac:dyDescent="0.25">
      <c r="A118" s="222">
        <v>33</v>
      </c>
      <c r="B118" s="216" t="s">
        <v>443</v>
      </c>
      <c r="C118" s="205" t="s">
        <v>444</v>
      </c>
      <c r="D118" s="206" t="s">
        <v>445</v>
      </c>
      <c r="E118" s="207" t="s">
        <v>446</v>
      </c>
      <c r="F118" s="309">
        <v>8</v>
      </c>
      <c r="G118" s="208">
        <f>SUM(H118:I118)</f>
        <v>45</v>
      </c>
      <c r="H118" s="208">
        <v>21</v>
      </c>
      <c r="I118" s="208">
        <v>24</v>
      </c>
      <c r="J118" s="208">
        <f>SUM(K118:L118)</f>
        <v>51</v>
      </c>
      <c r="K118" s="208">
        <v>29</v>
      </c>
      <c r="L118" s="208">
        <v>22</v>
      </c>
      <c r="M118" s="208">
        <f>SUM(N118:O118)</f>
        <v>55</v>
      </c>
      <c r="N118" s="208">
        <v>23</v>
      </c>
      <c r="O118" s="208">
        <v>32</v>
      </c>
      <c r="P118" s="208">
        <f>SUM(Q118:R118)</f>
        <v>151</v>
      </c>
      <c r="Q118" s="208">
        <f t="shared" si="70"/>
        <v>73</v>
      </c>
      <c r="R118" s="208">
        <f t="shared" si="70"/>
        <v>78</v>
      </c>
      <c r="S118" s="208">
        <f>SUM(T118:U118)</f>
        <v>18</v>
      </c>
      <c r="T118" s="208">
        <v>0</v>
      </c>
      <c r="U118" s="208">
        <v>18</v>
      </c>
      <c r="V118" s="208">
        <f>SUM(W118:X118)</f>
        <v>5</v>
      </c>
      <c r="W118" s="208">
        <v>0</v>
      </c>
      <c r="X118" s="310">
        <v>5</v>
      </c>
      <c r="Y118" s="202"/>
      <c r="Z118" s="31"/>
      <c r="AA118" s="17"/>
      <c r="AB118" s="223"/>
    </row>
    <row r="119" spans="1:28" s="19" customFormat="1" ht="17.25" customHeight="1" x14ac:dyDescent="0.3">
      <c r="A119" s="224"/>
      <c r="B119" s="335" t="s">
        <v>30</v>
      </c>
      <c r="C119" s="336"/>
      <c r="D119" s="336"/>
      <c r="E119" s="225"/>
      <c r="F119" s="226">
        <f>SUM(F86:F118)</f>
        <v>249</v>
      </c>
      <c r="G119" s="226">
        <f t="shared" ref="G119:X119" si="73">SUM(G86:G118)</f>
        <v>1212</v>
      </c>
      <c r="H119" s="226">
        <f t="shared" si="73"/>
        <v>606</v>
      </c>
      <c r="I119" s="226">
        <f t="shared" si="73"/>
        <v>606</v>
      </c>
      <c r="J119" s="226">
        <f t="shared" si="73"/>
        <v>1265</v>
      </c>
      <c r="K119" s="226">
        <f t="shared" si="73"/>
        <v>623</v>
      </c>
      <c r="L119" s="226">
        <f t="shared" si="73"/>
        <v>642</v>
      </c>
      <c r="M119" s="226">
        <f t="shared" si="73"/>
        <v>1341</v>
      </c>
      <c r="N119" s="226">
        <f t="shared" si="73"/>
        <v>662</v>
      </c>
      <c r="O119" s="226">
        <f t="shared" si="73"/>
        <v>679</v>
      </c>
      <c r="P119" s="226">
        <f t="shared" si="73"/>
        <v>3818</v>
      </c>
      <c r="Q119" s="226">
        <f t="shared" si="73"/>
        <v>1891</v>
      </c>
      <c r="R119" s="226">
        <f t="shared" si="73"/>
        <v>1927</v>
      </c>
      <c r="S119" s="226">
        <f t="shared" si="73"/>
        <v>440</v>
      </c>
      <c r="T119" s="226">
        <f t="shared" si="73"/>
        <v>23</v>
      </c>
      <c r="U119" s="226">
        <f t="shared" si="73"/>
        <v>417</v>
      </c>
      <c r="V119" s="226">
        <f t="shared" si="73"/>
        <v>73</v>
      </c>
      <c r="W119" s="226">
        <f t="shared" si="73"/>
        <v>26</v>
      </c>
      <c r="X119" s="227">
        <f t="shared" si="73"/>
        <v>47</v>
      </c>
      <c r="Y119" s="228"/>
      <c r="Z119" s="31"/>
      <c r="AA119" s="54"/>
    </row>
    <row r="120" spans="1:28" s="19" customFormat="1" ht="17.25" customHeight="1" x14ac:dyDescent="0.25">
      <c r="A120" s="229" t="s">
        <v>447</v>
      </c>
      <c r="B120" s="230">
        <v>1</v>
      </c>
      <c r="C120" s="231"/>
      <c r="D120" s="231"/>
      <c r="E120" s="232"/>
      <c r="F120" s="233">
        <f t="shared" ref="F120:O120" si="74">F7</f>
        <v>5</v>
      </c>
      <c r="G120" s="233">
        <f t="shared" si="74"/>
        <v>18</v>
      </c>
      <c r="H120" s="233">
        <f t="shared" si="74"/>
        <v>11</v>
      </c>
      <c r="I120" s="233">
        <f t="shared" si="74"/>
        <v>7</v>
      </c>
      <c r="J120" s="233">
        <f t="shared" si="74"/>
        <v>49</v>
      </c>
      <c r="K120" s="233">
        <f t="shared" si="74"/>
        <v>22</v>
      </c>
      <c r="L120" s="233">
        <f t="shared" si="74"/>
        <v>27</v>
      </c>
      <c r="M120" s="233">
        <f t="shared" si="74"/>
        <v>52</v>
      </c>
      <c r="N120" s="233">
        <f t="shared" si="74"/>
        <v>30</v>
      </c>
      <c r="O120" s="233">
        <f t="shared" si="74"/>
        <v>22</v>
      </c>
      <c r="P120" s="233">
        <f t="shared" si="65"/>
        <v>119</v>
      </c>
      <c r="Q120" s="233">
        <f t="shared" ref="Q120:X120" si="75">Q7</f>
        <v>63</v>
      </c>
      <c r="R120" s="233">
        <f t="shared" si="75"/>
        <v>56</v>
      </c>
      <c r="S120" s="233">
        <f t="shared" si="75"/>
        <v>7</v>
      </c>
      <c r="T120" s="233">
        <f t="shared" si="75"/>
        <v>1</v>
      </c>
      <c r="U120" s="233">
        <f t="shared" si="75"/>
        <v>6</v>
      </c>
      <c r="V120" s="233">
        <f t="shared" si="75"/>
        <v>0</v>
      </c>
      <c r="W120" s="233">
        <f t="shared" si="75"/>
        <v>0</v>
      </c>
      <c r="X120" s="234">
        <f t="shared" si="75"/>
        <v>0</v>
      </c>
      <c r="Y120" s="235"/>
      <c r="Z120" s="31"/>
      <c r="AA120" s="236"/>
      <c r="AB120" s="237"/>
    </row>
    <row r="121" spans="1:28" s="19" customFormat="1" ht="17.25" customHeight="1" x14ac:dyDescent="0.25">
      <c r="A121" s="229" t="s">
        <v>448</v>
      </c>
      <c r="B121" s="230">
        <f>COUNTIF(B8:B85,"*園")</f>
        <v>68</v>
      </c>
      <c r="C121" s="238" t="s">
        <v>450</v>
      </c>
      <c r="D121" s="231"/>
      <c r="E121" s="232"/>
      <c r="F121" s="233">
        <f>SUM(F85,F82,F78,F77,F72,F65,F51,F45,F44,F35,F32,F27)</f>
        <v>200</v>
      </c>
      <c r="G121" s="233">
        <f t="shared" ref="G121:X121" si="76">SUM(G85,G82,G78,G77,G72,G65,G51,G45,G44,G35,G32,G27)</f>
        <v>590</v>
      </c>
      <c r="H121" s="233">
        <f t="shared" si="76"/>
        <v>282</v>
      </c>
      <c r="I121" s="233">
        <f t="shared" si="76"/>
        <v>308</v>
      </c>
      <c r="J121" s="233">
        <f t="shared" si="76"/>
        <v>730</v>
      </c>
      <c r="K121" s="233">
        <f t="shared" si="76"/>
        <v>363</v>
      </c>
      <c r="L121" s="233">
        <f t="shared" si="76"/>
        <v>367</v>
      </c>
      <c r="M121" s="233">
        <f t="shared" si="76"/>
        <v>861</v>
      </c>
      <c r="N121" s="233">
        <f t="shared" si="76"/>
        <v>438</v>
      </c>
      <c r="O121" s="233">
        <f t="shared" si="76"/>
        <v>423</v>
      </c>
      <c r="P121" s="233">
        <f t="shared" si="76"/>
        <v>2181</v>
      </c>
      <c r="Q121" s="233">
        <f t="shared" si="76"/>
        <v>1083</v>
      </c>
      <c r="R121" s="233">
        <f t="shared" si="76"/>
        <v>1098</v>
      </c>
      <c r="S121" s="233">
        <f t="shared" si="76"/>
        <v>319</v>
      </c>
      <c r="T121" s="233">
        <f t="shared" si="76"/>
        <v>9</v>
      </c>
      <c r="U121" s="233">
        <f t="shared" si="76"/>
        <v>310</v>
      </c>
      <c r="V121" s="233">
        <f t="shared" si="76"/>
        <v>27</v>
      </c>
      <c r="W121" s="233">
        <f t="shared" si="76"/>
        <v>5</v>
      </c>
      <c r="X121" s="234">
        <f t="shared" si="76"/>
        <v>22</v>
      </c>
      <c r="Y121" s="235"/>
      <c r="Z121" s="31"/>
      <c r="AA121" s="236"/>
      <c r="AB121" s="237"/>
    </row>
    <row r="122" spans="1:28" s="19" customFormat="1" ht="17.25" customHeight="1" x14ac:dyDescent="0.25">
      <c r="A122" s="229" t="s">
        <v>316</v>
      </c>
      <c r="B122" s="230">
        <f>COUNTIF(B86:B118,"*園")</f>
        <v>33</v>
      </c>
      <c r="C122" s="238"/>
      <c r="D122" s="231"/>
      <c r="E122" s="232"/>
      <c r="F122" s="233">
        <f>F119</f>
        <v>249</v>
      </c>
      <c r="G122" s="233">
        <f>H122+I122</f>
        <v>1212</v>
      </c>
      <c r="H122" s="233">
        <f>H119</f>
        <v>606</v>
      </c>
      <c r="I122" s="233">
        <f>I119</f>
        <v>606</v>
      </c>
      <c r="J122" s="233">
        <f>K122+L122</f>
        <v>1265</v>
      </c>
      <c r="K122" s="233">
        <f>K119</f>
        <v>623</v>
      </c>
      <c r="L122" s="233">
        <f t="shared" ref="L122:X122" si="77">L119</f>
        <v>642</v>
      </c>
      <c r="M122" s="233">
        <f>N122+O122</f>
        <v>1341</v>
      </c>
      <c r="N122" s="233">
        <f t="shared" si="77"/>
        <v>662</v>
      </c>
      <c r="O122" s="233">
        <f t="shared" si="77"/>
        <v>679</v>
      </c>
      <c r="P122" s="233">
        <f>Q122+R122</f>
        <v>3818</v>
      </c>
      <c r="Q122" s="233">
        <f t="shared" si="77"/>
        <v>1891</v>
      </c>
      <c r="R122" s="233">
        <f>R119</f>
        <v>1927</v>
      </c>
      <c r="S122" s="233">
        <f>T122+U122</f>
        <v>440</v>
      </c>
      <c r="T122" s="233">
        <f t="shared" si="77"/>
        <v>23</v>
      </c>
      <c r="U122" s="233">
        <f t="shared" si="77"/>
        <v>417</v>
      </c>
      <c r="V122" s="239">
        <f>W122+X122</f>
        <v>73</v>
      </c>
      <c r="W122" s="233">
        <f t="shared" si="77"/>
        <v>26</v>
      </c>
      <c r="X122" s="234">
        <f t="shared" si="77"/>
        <v>47</v>
      </c>
      <c r="Y122" s="235"/>
      <c r="Z122" s="31"/>
      <c r="AA122" s="236"/>
      <c r="AB122" s="237"/>
    </row>
    <row r="123" spans="1:28" s="19" customFormat="1" ht="17.25" customHeight="1" x14ac:dyDescent="0.25">
      <c r="A123" s="229" t="s">
        <v>449</v>
      </c>
      <c r="B123" s="230">
        <f>B120+B121+B122</f>
        <v>102</v>
      </c>
      <c r="C123" s="238" t="s">
        <v>450</v>
      </c>
      <c r="D123" s="240"/>
      <c r="E123" s="241"/>
      <c r="F123" s="233">
        <f>F120+F121+F122</f>
        <v>454</v>
      </c>
      <c r="G123" s="233">
        <f>H123+I123</f>
        <v>1820</v>
      </c>
      <c r="H123" s="233">
        <f>H120+H121+H122</f>
        <v>899</v>
      </c>
      <c r="I123" s="233">
        <f>I120+I121+I122</f>
        <v>921</v>
      </c>
      <c r="J123" s="233">
        <f>K123+L123</f>
        <v>2044</v>
      </c>
      <c r="K123" s="233">
        <f>K120+K121+K122</f>
        <v>1008</v>
      </c>
      <c r="L123" s="233">
        <f>L120+L121+L122</f>
        <v>1036</v>
      </c>
      <c r="M123" s="233">
        <f>N123+O123</f>
        <v>2254</v>
      </c>
      <c r="N123" s="233">
        <f>N120+N121+N122</f>
        <v>1130</v>
      </c>
      <c r="O123" s="233">
        <f>O120+O121+O122</f>
        <v>1124</v>
      </c>
      <c r="P123" s="233">
        <f>SUM(Q123+R123)</f>
        <v>6118</v>
      </c>
      <c r="Q123" s="233">
        <f>Q120+Q121+Q122</f>
        <v>3037</v>
      </c>
      <c r="R123" s="233">
        <f>R120+R121+R122</f>
        <v>3081</v>
      </c>
      <c r="S123" s="233">
        <f>T123+U123</f>
        <v>766</v>
      </c>
      <c r="T123" s="233">
        <f>T120+T121+T122</f>
        <v>33</v>
      </c>
      <c r="U123" s="233">
        <f>U120+U121+U122</f>
        <v>733</v>
      </c>
      <c r="V123" s="239">
        <f>W123+X123</f>
        <v>100</v>
      </c>
      <c r="W123" s="233">
        <f>W120+W121+W122</f>
        <v>31</v>
      </c>
      <c r="X123" s="234">
        <f>X120+X121+X122</f>
        <v>69</v>
      </c>
      <c r="Y123" s="235"/>
      <c r="Z123" s="31"/>
      <c r="AA123" s="236"/>
      <c r="AB123" s="237"/>
    </row>
    <row r="124" spans="1:28" s="19" customFormat="1" ht="17.25" customHeight="1" x14ac:dyDescent="0.25">
      <c r="A124" s="242"/>
      <c r="B124" s="243"/>
      <c r="C124" s="244"/>
      <c r="D124" s="245"/>
      <c r="E124" s="245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  <c r="Q124" s="246"/>
      <c r="R124" s="246"/>
      <c r="S124" s="246"/>
      <c r="T124" s="246"/>
      <c r="U124" s="246"/>
      <c r="V124" s="246"/>
      <c r="W124" s="247"/>
      <c r="X124" s="31"/>
      <c r="Y124" s="31"/>
      <c r="Z124" s="236"/>
      <c r="AA124" s="236"/>
      <c r="AB124" s="237"/>
    </row>
    <row r="125" spans="1:28" s="19" customFormat="1" ht="17.25" customHeight="1" x14ac:dyDescent="0.25">
      <c r="B125" s="243"/>
      <c r="C125" s="244"/>
      <c r="D125" s="245"/>
      <c r="E125" s="242"/>
      <c r="F125" s="248"/>
      <c r="G125" s="248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  <c r="R125" s="248"/>
      <c r="S125" s="248"/>
      <c r="T125" s="248"/>
      <c r="U125" s="248"/>
      <c r="V125" s="248"/>
      <c r="W125" s="248"/>
      <c r="X125" s="248"/>
      <c r="Y125" s="248"/>
      <c r="Z125" s="237"/>
      <c r="AA125" s="237"/>
      <c r="AB125" s="237"/>
    </row>
    <row r="126" spans="1:28" s="19" customFormat="1" ht="17.25" customHeight="1" x14ac:dyDescent="0.25">
      <c r="B126" s="249"/>
      <c r="C126" s="250"/>
      <c r="D126" s="251"/>
      <c r="E126" s="249"/>
      <c r="F126" s="252"/>
      <c r="G126" s="252"/>
      <c r="H126" s="252"/>
      <c r="I126" s="252"/>
      <c r="J126" s="252"/>
      <c r="K126" s="252"/>
      <c r="L126" s="252"/>
      <c r="M126" s="252"/>
      <c r="N126" s="252"/>
      <c r="O126" s="252"/>
      <c r="P126" s="252"/>
      <c r="Q126" s="252"/>
      <c r="R126" s="252"/>
      <c r="S126" s="252"/>
      <c r="T126" s="252"/>
      <c r="U126" s="252"/>
      <c r="V126" s="252"/>
      <c r="W126" s="252"/>
      <c r="X126" s="252"/>
      <c r="Y126" s="252"/>
      <c r="Z126" s="237"/>
      <c r="AA126" s="237"/>
      <c r="AB126" s="237"/>
    </row>
    <row r="127" spans="1:28" s="54" customFormat="1" ht="17.25" customHeight="1" x14ac:dyDescent="0.25">
      <c r="B127" s="249"/>
      <c r="C127" s="250"/>
      <c r="D127" s="251"/>
      <c r="E127" s="249"/>
      <c r="F127" s="248"/>
      <c r="G127" s="248"/>
      <c r="H127" s="248"/>
      <c r="I127" s="248"/>
      <c r="J127" s="248"/>
      <c r="K127" s="248"/>
      <c r="L127" s="248"/>
      <c r="M127" s="248"/>
      <c r="N127" s="248"/>
      <c r="O127" s="248"/>
      <c r="P127" s="248"/>
      <c r="Q127" s="248"/>
      <c r="R127" s="248"/>
      <c r="S127" s="248"/>
      <c r="T127" s="248"/>
      <c r="U127" s="248"/>
      <c r="V127" s="248"/>
      <c r="W127" s="248"/>
      <c r="X127" s="248"/>
      <c r="Y127" s="248"/>
      <c r="Z127" s="237"/>
      <c r="AA127" s="237"/>
      <c r="AB127" s="237"/>
    </row>
    <row r="128" spans="1:28" s="19" customFormat="1" ht="17.25" customHeight="1" x14ac:dyDescent="0.25">
      <c r="B128" s="249"/>
      <c r="C128" s="250"/>
      <c r="D128" s="251"/>
      <c r="E128" s="249"/>
      <c r="F128" s="248"/>
      <c r="G128" s="248"/>
      <c r="H128" s="248"/>
      <c r="I128" s="248"/>
      <c r="J128" s="248"/>
      <c r="K128" s="248"/>
      <c r="L128" s="248"/>
      <c r="M128" s="248"/>
      <c r="N128" s="248"/>
      <c r="O128" s="248"/>
      <c r="P128" s="248"/>
      <c r="Q128" s="248"/>
      <c r="R128" s="248"/>
      <c r="S128" s="248"/>
      <c r="T128" s="248"/>
      <c r="U128" s="248"/>
      <c r="V128" s="248"/>
      <c r="W128" s="248"/>
      <c r="X128" s="248"/>
      <c r="Y128" s="248"/>
      <c r="Z128" s="237"/>
      <c r="AA128" s="237"/>
      <c r="AB128" s="237"/>
    </row>
    <row r="129" spans="1:28" s="19" customFormat="1" ht="17.25" customHeight="1" x14ac:dyDescent="0.25">
      <c r="A129" s="249"/>
      <c r="B129" s="249"/>
      <c r="C129" s="250"/>
      <c r="D129" s="251"/>
      <c r="E129" s="253"/>
      <c r="F129" s="253"/>
      <c r="G129" s="253"/>
      <c r="H129" s="253"/>
      <c r="I129" s="254"/>
      <c r="J129" s="254"/>
      <c r="K129" s="253"/>
      <c r="L129" s="253"/>
      <c r="M129" s="253"/>
      <c r="N129" s="253"/>
      <c r="O129" s="253"/>
      <c r="P129" s="253"/>
      <c r="Q129" s="253"/>
      <c r="R129" s="253"/>
      <c r="S129" s="253"/>
      <c r="T129" s="253"/>
      <c r="U129" s="253"/>
      <c r="V129" s="253"/>
      <c r="W129" s="253"/>
      <c r="X129" s="253"/>
      <c r="Y129" s="253"/>
      <c r="Z129" s="237"/>
      <c r="AA129" s="237"/>
      <c r="AB129" s="237"/>
    </row>
    <row r="130" spans="1:28" s="19" customFormat="1" ht="17.25" customHeight="1" x14ac:dyDescent="0.25">
      <c r="A130" s="249"/>
      <c r="B130" s="249"/>
      <c r="C130" s="250"/>
      <c r="D130" s="251"/>
      <c r="E130" s="253"/>
      <c r="F130" s="1"/>
      <c r="G130" s="253"/>
      <c r="H130" s="253"/>
      <c r="I130" s="254"/>
      <c r="J130" s="254"/>
      <c r="K130" s="253"/>
      <c r="L130" s="253"/>
      <c r="M130" s="253"/>
      <c r="N130" s="253"/>
      <c r="O130" s="253"/>
      <c r="P130" s="253"/>
      <c r="Q130" s="253"/>
      <c r="R130" s="253"/>
      <c r="S130" s="253"/>
      <c r="T130" s="253"/>
      <c r="U130" s="253"/>
      <c r="V130" s="253"/>
      <c r="W130" s="253"/>
      <c r="X130" s="253"/>
      <c r="Y130" s="253"/>
      <c r="Z130" s="237"/>
      <c r="AA130" s="237"/>
      <c r="AB130" s="237"/>
    </row>
    <row r="131" spans="1:28" s="19" customFormat="1" ht="17.25" customHeight="1" x14ac:dyDescent="0.25">
      <c r="A131" s="249"/>
      <c r="B131" s="249"/>
      <c r="C131" s="250"/>
      <c r="D131" s="255"/>
      <c r="E131" s="253"/>
      <c r="F131" s="253"/>
      <c r="G131" s="253"/>
      <c r="H131" s="253"/>
      <c r="I131" s="254"/>
      <c r="J131" s="254"/>
      <c r="K131" s="253"/>
      <c r="L131" s="253"/>
      <c r="M131" s="253"/>
      <c r="N131" s="253"/>
      <c r="O131" s="253"/>
      <c r="P131" s="253"/>
      <c r="Q131" s="253"/>
      <c r="R131" s="253"/>
      <c r="S131" s="253"/>
      <c r="T131" s="253"/>
      <c r="U131" s="253"/>
      <c r="V131" s="253"/>
      <c r="W131" s="253"/>
      <c r="X131" s="253"/>
      <c r="Y131" s="253"/>
      <c r="Z131" s="237"/>
      <c r="AA131" s="237"/>
      <c r="AB131" s="237"/>
    </row>
    <row r="132" spans="1:28" s="253" customFormat="1" ht="15" customHeight="1" x14ac:dyDescent="0.25">
      <c r="A132" s="249"/>
      <c r="B132" s="249"/>
      <c r="C132" s="250"/>
      <c r="D132" s="251"/>
      <c r="I132" s="254"/>
      <c r="J132" s="254"/>
      <c r="Z132" s="237"/>
      <c r="AA132" s="237"/>
      <c r="AB132" s="237"/>
    </row>
    <row r="133" spans="1:28" s="253" customFormat="1" ht="15" customHeight="1" x14ac:dyDescent="0.25">
      <c r="A133" s="249"/>
      <c r="B133" s="249"/>
      <c r="C133" s="250"/>
      <c r="D133" s="251"/>
      <c r="I133" s="254"/>
      <c r="J133" s="254"/>
      <c r="Z133" s="237"/>
      <c r="AA133" s="237"/>
      <c r="AB133" s="237"/>
    </row>
    <row r="134" spans="1:28" s="253" customFormat="1" ht="15" customHeight="1" x14ac:dyDescent="0.25">
      <c r="A134" s="249"/>
      <c r="B134" s="249"/>
      <c r="C134" s="250"/>
      <c r="D134" s="251"/>
      <c r="I134" s="254"/>
      <c r="J134" s="254"/>
      <c r="Z134" s="237"/>
      <c r="AA134" s="237"/>
      <c r="AB134" s="237"/>
    </row>
    <row r="135" spans="1:28" s="253" customFormat="1" ht="15" customHeight="1" x14ac:dyDescent="0.25">
      <c r="A135" s="249"/>
      <c r="B135" s="249"/>
      <c r="C135" s="250"/>
      <c r="D135" s="251"/>
      <c r="I135" s="254"/>
      <c r="J135" s="254"/>
      <c r="Z135" s="237"/>
      <c r="AA135" s="237"/>
      <c r="AB135" s="237"/>
    </row>
    <row r="136" spans="1:28" s="253" customFormat="1" ht="15" customHeight="1" x14ac:dyDescent="0.25">
      <c r="A136" s="249"/>
      <c r="B136" s="249"/>
      <c r="C136" s="250"/>
      <c r="D136" s="251"/>
      <c r="I136" s="254"/>
      <c r="J136" s="254"/>
      <c r="Z136" s="237"/>
      <c r="AA136" s="237"/>
      <c r="AB136" s="237"/>
    </row>
    <row r="137" spans="1:28" s="253" customFormat="1" ht="15" customHeight="1" x14ac:dyDescent="0.25">
      <c r="A137" s="249"/>
      <c r="B137" s="249"/>
      <c r="C137" s="250"/>
      <c r="D137" s="251"/>
      <c r="I137" s="254"/>
      <c r="J137" s="254"/>
      <c r="Z137" s="237"/>
      <c r="AA137" s="237"/>
      <c r="AB137" s="237"/>
    </row>
    <row r="138" spans="1:28" s="253" customFormat="1" ht="15" customHeight="1" x14ac:dyDescent="0.25">
      <c r="A138" s="249"/>
      <c r="B138" s="249"/>
      <c r="C138" s="250"/>
      <c r="D138" s="251"/>
      <c r="I138" s="254"/>
      <c r="J138" s="254"/>
      <c r="Z138" s="237"/>
      <c r="AA138" s="237"/>
      <c r="AB138" s="237"/>
    </row>
    <row r="139" spans="1:28" s="253" customFormat="1" ht="15" customHeight="1" x14ac:dyDescent="0.25">
      <c r="A139" s="249"/>
      <c r="B139" s="249"/>
      <c r="C139" s="250"/>
      <c r="D139" s="251"/>
      <c r="I139" s="254"/>
      <c r="J139" s="254"/>
      <c r="Z139" s="237"/>
      <c r="AA139" s="237"/>
      <c r="AB139" s="237"/>
    </row>
    <row r="140" spans="1:28" s="253" customFormat="1" ht="15" customHeight="1" x14ac:dyDescent="0.25">
      <c r="A140" s="249"/>
      <c r="B140" s="249"/>
      <c r="C140" s="250"/>
      <c r="D140" s="251"/>
      <c r="I140" s="254"/>
      <c r="J140" s="254"/>
      <c r="Z140" s="237"/>
      <c r="AA140" s="237"/>
      <c r="AB140" s="237"/>
    </row>
    <row r="141" spans="1:28" s="253" customFormat="1" ht="15" customHeight="1" x14ac:dyDescent="0.25">
      <c r="A141" s="249"/>
      <c r="B141" s="249"/>
      <c r="C141" s="250"/>
      <c r="D141" s="251"/>
      <c r="I141" s="254"/>
      <c r="J141" s="254"/>
      <c r="Z141" s="237"/>
      <c r="AA141" s="237"/>
      <c r="AB141" s="237"/>
    </row>
    <row r="142" spans="1:28" s="253" customFormat="1" ht="15" customHeight="1" x14ac:dyDescent="0.25">
      <c r="A142" s="249"/>
      <c r="B142" s="249"/>
      <c r="C142" s="250"/>
      <c r="D142" s="251"/>
      <c r="I142" s="254"/>
      <c r="J142" s="254"/>
      <c r="Z142" s="237"/>
      <c r="AA142" s="237"/>
      <c r="AB142" s="237"/>
    </row>
    <row r="143" spans="1:28" s="253" customFormat="1" ht="15" customHeight="1" x14ac:dyDescent="0.25">
      <c r="A143" s="249"/>
      <c r="B143" s="249"/>
      <c r="C143" s="250"/>
      <c r="D143" s="251"/>
      <c r="I143" s="254"/>
      <c r="J143" s="254"/>
      <c r="Z143" s="237"/>
      <c r="AA143" s="237"/>
      <c r="AB143" s="237"/>
    </row>
    <row r="144" spans="1:28" s="253" customFormat="1" ht="15" customHeight="1" x14ac:dyDescent="0.25">
      <c r="A144" s="249"/>
      <c r="B144" s="249"/>
      <c r="C144" s="250"/>
      <c r="D144" s="251"/>
      <c r="I144" s="254"/>
      <c r="J144" s="254"/>
      <c r="Z144" s="237"/>
      <c r="AA144" s="237"/>
      <c r="AB144" s="237"/>
    </row>
    <row r="145" spans="1:30" s="253" customFormat="1" ht="15" customHeight="1" x14ac:dyDescent="0.25">
      <c r="A145" s="249"/>
      <c r="B145" s="249"/>
      <c r="C145" s="250"/>
      <c r="D145" s="251"/>
      <c r="I145" s="254"/>
      <c r="J145" s="254"/>
      <c r="Z145" s="237"/>
      <c r="AA145" s="237"/>
      <c r="AB145" s="237"/>
    </row>
    <row r="146" spans="1:30" s="253" customFormat="1" ht="15" customHeight="1" x14ac:dyDescent="0.25">
      <c r="A146" s="249"/>
      <c r="B146" s="249"/>
      <c r="C146" s="250"/>
      <c r="D146" s="251"/>
      <c r="I146" s="254"/>
      <c r="J146" s="254"/>
      <c r="Z146" s="237"/>
      <c r="AA146" s="237"/>
      <c r="AB146" s="237"/>
    </row>
    <row r="147" spans="1:30" s="253" customFormat="1" ht="15" customHeight="1" x14ac:dyDescent="0.25">
      <c r="A147" s="249"/>
      <c r="B147" s="249"/>
      <c r="C147" s="250"/>
      <c r="D147" s="251"/>
      <c r="I147" s="254"/>
      <c r="J147" s="254"/>
      <c r="Z147" s="237"/>
      <c r="AA147" s="237"/>
      <c r="AB147" s="237"/>
    </row>
    <row r="148" spans="1:30" s="253" customFormat="1" ht="15" customHeight="1" x14ac:dyDescent="0.25">
      <c r="A148" s="249"/>
      <c r="B148" s="249"/>
      <c r="C148" s="250"/>
      <c r="D148" s="251"/>
      <c r="I148" s="254"/>
      <c r="J148" s="254"/>
      <c r="Z148" s="237"/>
      <c r="AA148" s="237"/>
      <c r="AB148" s="237"/>
    </row>
    <row r="149" spans="1:30" s="253" customFormat="1" ht="15" customHeight="1" x14ac:dyDescent="0.25">
      <c r="A149" s="249"/>
      <c r="B149" s="249"/>
      <c r="C149" s="250"/>
      <c r="D149" s="251"/>
      <c r="I149" s="254"/>
      <c r="J149" s="254"/>
      <c r="Z149" s="237"/>
      <c r="AA149" s="237"/>
      <c r="AB149" s="237"/>
    </row>
    <row r="150" spans="1:30" s="253" customFormat="1" ht="15" customHeight="1" x14ac:dyDescent="0.25">
      <c r="A150" s="249"/>
      <c r="B150" s="249"/>
      <c r="C150" s="250"/>
      <c r="D150" s="251"/>
      <c r="I150" s="254"/>
      <c r="J150" s="254"/>
      <c r="Z150" s="237"/>
      <c r="AA150" s="237"/>
      <c r="AB150" s="237"/>
    </row>
    <row r="151" spans="1:30" s="253" customFormat="1" ht="15" customHeight="1" x14ac:dyDescent="0.3">
      <c r="A151" s="249"/>
      <c r="B151" s="249"/>
      <c r="C151" s="250"/>
      <c r="D151" s="251"/>
      <c r="I151" s="254"/>
      <c r="J151" s="254"/>
      <c r="Z151" s="11"/>
      <c r="AA151" s="11"/>
      <c r="AB151" s="11"/>
    </row>
    <row r="152" spans="1:30" s="253" customFormat="1" ht="15" customHeight="1" x14ac:dyDescent="0.3">
      <c r="A152" s="249"/>
      <c r="B152" s="249"/>
      <c r="C152" s="250"/>
      <c r="D152" s="251"/>
      <c r="I152" s="254"/>
      <c r="J152" s="254"/>
      <c r="Z152" s="11"/>
      <c r="AA152" s="11"/>
      <c r="AB152" s="11"/>
    </row>
    <row r="153" spans="1:30" s="253" customFormat="1" ht="15" customHeight="1" x14ac:dyDescent="0.3">
      <c r="A153" s="249"/>
      <c r="B153" s="256"/>
      <c r="C153" s="257"/>
      <c r="D153" s="258"/>
      <c r="E153" s="8"/>
      <c r="F153" s="8"/>
      <c r="G153" s="8"/>
      <c r="H153" s="8"/>
      <c r="I153" s="6"/>
      <c r="J153" s="6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11"/>
      <c r="AA153" s="11"/>
      <c r="AB153" s="11"/>
    </row>
    <row r="154" spans="1:30" s="253" customFormat="1" ht="15" customHeight="1" x14ac:dyDescent="0.3">
      <c r="A154" s="249"/>
      <c r="B154" s="256"/>
      <c r="C154" s="257"/>
      <c r="D154" s="258"/>
      <c r="E154" s="8"/>
      <c r="F154" s="8"/>
      <c r="G154" s="8"/>
      <c r="H154" s="8"/>
      <c r="I154" s="6"/>
      <c r="J154" s="6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11"/>
      <c r="AA154" s="11"/>
      <c r="AB154" s="11"/>
    </row>
    <row r="155" spans="1:30" s="253" customFormat="1" ht="15" customHeight="1" x14ac:dyDescent="0.3">
      <c r="A155" s="249"/>
      <c r="B155" s="256"/>
      <c r="C155" s="257"/>
      <c r="D155" s="258"/>
      <c r="E155" s="8"/>
      <c r="F155" s="8"/>
      <c r="G155" s="8"/>
      <c r="H155" s="8"/>
      <c r="I155" s="6"/>
      <c r="J155" s="6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11"/>
      <c r="AA155" s="11"/>
      <c r="AB155" s="11"/>
    </row>
    <row r="156" spans="1:30" s="253" customFormat="1" ht="15" customHeight="1" x14ac:dyDescent="0.3">
      <c r="A156" s="256"/>
      <c r="B156" s="256"/>
      <c r="C156" s="257"/>
      <c r="D156" s="258"/>
      <c r="E156" s="8"/>
      <c r="F156" s="8"/>
      <c r="G156" s="8"/>
      <c r="H156" s="8"/>
      <c r="I156" s="6"/>
      <c r="J156" s="6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11"/>
      <c r="AA156" s="11"/>
      <c r="AB156" s="11"/>
    </row>
    <row r="157" spans="1:30" s="253" customFormat="1" ht="15" customHeight="1" x14ac:dyDescent="0.3">
      <c r="A157" s="256"/>
      <c r="B157" s="256"/>
      <c r="C157" s="257"/>
      <c r="D157" s="258"/>
      <c r="E157" s="8"/>
      <c r="F157" s="8"/>
      <c r="G157" s="8"/>
      <c r="H157" s="8"/>
      <c r="I157" s="6"/>
      <c r="J157" s="6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11"/>
      <c r="AA157" s="11"/>
      <c r="AB157" s="11"/>
    </row>
    <row r="158" spans="1:30" s="253" customFormat="1" ht="15" customHeight="1" x14ac:dyDescent="0.3">
      <c r="A158" s="256"/>
      <c r="B158" s="256"/>
      <c r="C158" s="257"/>
      <c r="D158" s="258"/>
      <c r="E158" s="8"/>
      <c r="F158" s="8"/>
      <c r="G158" s="8"/>
      <c r="H158" s="8"/>
      <c r="I158" s="6"/>
      <c r="J158" s="6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11"/>
      <c r="AA158" s="11"/>
      <c r="AB158" s="11"/>
    </row>
    <row r="159" spans="1:30" ht="15" customHeight="1" x14ac:dyDescent="0.3">
      <c r="AC159" s="253"/>
      <c r="AD159" s="253"/>
    </row>
    <row r="160" spans="1:30" ht="15" customHeight="1" x14ac:dyDescent="0.3">
      <c r="AC160" s="253"/>
      <c r="AD160" s="253"/>
    </row>
    <row r="161" spans="29:30" ht="15" customHeight="1" x14ac:dyDescent="0.3">
      <c r="AC161" s="253"/>
      <c r="AD161" s="253"/>
    </row>
    <row r="162" spans="29:30" ht="15" customHeight="1" x14ac:dyDescent="0.3">
      <c r="AC162" s="253"/>
      <c r="AD162" s="253"/>
    </row>
  </sheetData>
  <mergeCells count="19">
    <mergeCell ref="B119:D119"/>
    <mergeCell ref="B51:D51"/>
    <mergeCell ref="B65:D65"/>
    <mergeCell ref="B72:D72"/>
    <mergeCell ref="B77:D77"/>
    <mergeCell ref="B82:D82"/>
    <mergeCell ref="B85:D85"/>
    <mergeCell ref="V2:X3"/>
    <mergeCell ref="B7:D7"/>
    <mergeCell ref="B27:D27"/>
    <mergeCell ref="B32:D32"/>
    <mergeCell ref="B35:D35"/>
    <mergeCell ref="P2:R2"/>
    <mergeCell ref="S2:U3"/>
    <mergeCell ref="B44:D44"/>
    <mergeCell ref="F2:F4"/>
    <mergeCell ref="G2:I2"/>
    <mergeCell ref="J2:L2"/>
    <mergeCell ref="M2:O2"/>
  </mergeCells>
  <phoneticPr fontId="2"/>
  <pageMargins left="0.7" right="0.7" top="0.75" bottom="0.75" header="0.3" footer="0.3"/>
  <pageSetup paperSize="9" scale="58" firstPageNumber="4" fitToHeight="0" pageOrder="overThenDown" orientation="landscape" r:id="rId1"/>
  <headerFooter scaleWithDoc="0" alignWithMargins="0"/>
  <rowBreaks count="2" manualBreakCount="2">
    <brk id="51" max="23" man="1"/>
    <brk id="85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幼稚園</vt:lpstr>
      <vt:lpstr>幼稚園!Print_Area</vt:lpstr>
      <vt:lpstr>幼稚園!Print_Area_MI</vt:lpstr>
      <vt:lpstr>幼稚園!Print_Titles</vt:lpstr>
      <vt:lpstr>幼稚園!Print_Titles_MI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cp:lastPrinted>2024-08-26T04:59:42Z</cp:lastPrinted>
  <dcterms:created xsi:type="dcterms:W3CDTF">2024-08-26T04:27:20Z</dcterms:created>
  <dcterms:modified xsi:type="dcterms:W3CDTF">2024-08-26T09:32:13Z</dcterms:modified>
</cp:coreProperties>
</file>