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Documents\個人フォルダ\R7_業務フォルダ\地球温暖化対策計画・報告・公表制度\事業者計画制度委託業務成果品（R6年度）\修正データ\"/>
    </mc:Choice>
  </mc:AlternateContent>
  <bookViews>
    <workbookView xWindow="0" yWindow="0" windowWidth="28800" windowHeight="13520" tabRatio="816"/>
  </bookViews>
  <sheets>
    <sheet name="チェックシート" sheetId="37" r:id="rId1"/>
  </sheets>
  <definedNames>
    <definedName name="_xlnm.Print_Area" localSheetId="0">チェックシート!$A$1:$K$56</definedName>
  </definedNames>
  <calcPr calcId="162913"/>
</workbook>
</file>

<file path=xl/calcChain.xml><?xml version="1.0" encoding="utf-8"?>
<calcChain xmlns="http://schemas.openxmlformats.org/spreadsheetml/2006/main">
  <c r="K38" i="37" l="1"/>
  <c r="K30" i="37"/>
  <c r="K31" i="37"/>
  <c r="K32" i="37"/>
  <c r="K33" i="37"/>
  <c r="K34" i="37"/>
  <c r="K35" i="37"/>
  <c r="K23" i="37"/>
  <c r="K24" i="37"/>
  <c r="K25" i="37"/>
  <c r="K13" i="37"/>
  <c r="K14" i="37"/>
  <c r="K15" i="37"/>
  <c r="K16" i="37"/>
  <c r="I30" i="37"/>
  <c r="I31" i="37"/>
  <c r="I32" i="37"/>
  <c r="I33" i="37"/>
  <c r="I34" i="37"/>
  <c r="I35" i="37"/>
  <c r="I28" i="37"/>
  <c r="I29" i="37"/>
  <c r="I36" i="37"/>
  <c r="I37" i="37"/>
  <c r="I38" i="37"/>
  <c r="I39" i="37"/>
  <c r="I22" i="37"/>
  <c r="I23" i="37"/>
  <c r="I24" i="37"/>
  <c r="I25" i="37"/>
  <c r="I26" i="37"/>
  <c r="I27" i="37"/>
  <c r="I18" i="37"/>
  <c r="I19" i="37"/>
  <c r="I20" i="37"/>
  <c r="I21" i="37"/>
  <c r="I13" i="37"/>
  <c r="I14" i="37"/>
  <c r="I15" i="37"/>
  <c r="I16" i="37"/>
  <c r="I17" i="37"/>
  <c r="I8" i="37"/>
  <c r="I9" i="37"/>
  <c r="I10" i="37"/>
  <c r="I11" i="37"/>
  <c r="I12" i="37"/>
  <c r="I7" i="37"/>
  <c r="K7" i="37" l="1"/>
  <c r="K8" i="37"/>
  <c r="K9" i="37"/>
  <c r="K10" i="37"/>
  <c r="K11" i="37"/>
  <c r="K12" i="37"/>
  <c r="K17" i="37"/>
  <c r="K18" i="37"/>
  <c r="K19" i="37"/>
  <c r="K20" i="37"/>
  <c r="K21" i="37"/>
  <c r="K22" i="37"/>
  <c r="K26" i="37"/>
  <c r="K27" i="37"/>
  <c r="K28" i="37"/>
  <c r="K29" i="37"/>
  <c r="K36" i="37"/>
  <c r="K37" i="37"/>
  <c r="K39" i="37"/>
  <c r="K40" i="37"/>
  <c r="K43" i="37"/>
  <c r="K44" i="37"/>
  <c r="K45" i="37"/>
  <c r="K46" i="37"/>
  <c r="K49" i="37"/>
  <c r="K50" i="37"/>
  <c r="K51" i="37" l="1"/>
  <c r="K47" i="37"/>
  <c r="K41" i="37"/>
  <c r="I56" i="37" l="1"/>
</calcChain>
</file>

<file path=xl/comments1.xml><?xml version="1.0" encoding="utf-8"?>
<comments xmlns="http://schemas.openxmlformats.org/spreadsheetml/2006/main">
  <authors>
    <author>SG14910のC20-2037</author>
  </authors>
  <commentList>
    <comment ref="G5" authorId="0" shapeId="0">
      <text>
        <r>
          <rPr>
            <b/>
            <sz val="9"/>
            <color indexed="81"/>
            <rFont val="MS P ゴシック"/>
            <family val="3"/>
            <charset val="128"/>
          </rPr>
          <t>販売されたエネルギーの量を差し引いた値を入力してください</t>
        </r>
      </text>
    </comment>
  </commentList>
</comments>
</file>

<file path=xl/sharedStrings.xml><?xml version="1.0" encoding="utf-8"?>
<sst xmlns="http://schemas.openxmlformats.org/spreadsheetml/2006/main" count="145" uniqueCount="78">
  <si>
    <t>原油（コンデンセートを除く）</t>
    <phoneticPr fontId="2"/>
  </si>
  <si>
    <t>原油のうちコンデンセート(NGL)</t>
  </si>
  <si>
    <t>揮発油（ガソリン）</t>
  </si>
  <si>
    <t>ナフサ</t>
  </si>
  <si>
    <t>灯油</t>
    <rPh sb="0" eb="2">
      <t>トウユ</t>
    </rPh>
    <phoneticPr fontId="2"/>
  </si>
  <si>
    <t>軽油</t>
  </si>
  <si>
    <t>A重油</t>
  </si>
  <si>
    <t>B･C重油</t>
  </si>
  <si>
    <t>石油アスファルト</t>
  </si>
  <si>
    <t>石油コークス</t>
  </si>
  <si>
    <t>石油ガス</t>
  </si>
  <si>
    <t>液化石油ガス(LPG)</t>
  </si>
  <si>
    <t>石油系炭化水素ガス</t>
  </si>
  <si>
    <t>可燃性
天然ガス</t>
    <phoneticPr fontId="2"/>
  </si>
  <si>
    <t>液化天然ガス(LNG)</t>
  </si>
  <si>
    <t>その他可燃性天然ガス</t>
  </si>
  <si>
    <t>石炭</t>
  </si>
  <si>
    <t>石炭コークス</t>
  </si>
  <si>
    <t>コールタール</t>
  </si>
  <si>
    <t>コークス炉ガス</t>
  </si>
  <si>
    <t>高炉ガス</t>
  </si>
  <si>
    <t>転炉ガス</t>
  </si>
  <si>
    <t>産業用蒸気</t>
  </si>
  <si>
    <t>産業用以外の蒸気</t>
  </si>
  <si>
    <t>温水</t>
  </si>
  <si>
    <t>冷水</t>
  </si>
  <si>
    <t>熱</t>
    <rPh sb="0" eb="1">
      <t>ネツ</t>
    </rPh>
    <phoneticPr fontId="2"/>
  </si>
  <si>
    <t>電気</t>
    <rPh sb="0" eb="2">
      <t>デンキ</t>
    </rPh>
    <phoneticPr fontId="2"/>
  </si>
  <si>
    <t>排出係数</t>
    <rPh sb="0" eb="2">
      <t>ハイシュツ</t>
    </rPh>
    <rPh sb="2" eb="4">
      <t>ケイスウ</t>
    </rPh>
    <phoneticPr fontId="2"/>
  </si>
  <si>
    <t>使用量</t>
    <rPh sb="0" eb="3">
      <t>シヨウリョウ</t>
    </rPh>
    <phoneticPr fontId="2"/>
  </si>
  <si>
    <t>単位</t>
    <rPh sb="0" eb="2">
      <t>タンイ</t>
    </rPh>
    <phoneticPr fontId="2"/>
  </si>
  <si>
    <t>t</t>
    <phoneticPr fontId="2"/>
  </si>
  <si>
    <t>燃料</t>
    <rPh sb="0" eb="2">
      <t>ネンリョウ</t>
    </rPh>
    <phoneticPr fontId="2"/>
  </si>
  <si>
    <r>
      <t>t-CO</t>
    </r>
    <r>
      <rPr>
        <vertAlign val="subscript"/>
        <sz val="9"/>
        <rFont val="Meiryo UI"/>
        <family val="3"/>
        <charset val="128"/>
      </rPr>
      <t>2</t>
    </r>
    <r>
      <rPr>
        <sz val="9"/>
        <rFont val="Meiryo UI"/>
        <family val="3"/>
        <charset val="128"/>
      </rPr>
      <t>/kL</t>
    </r>
    <phoneticPr fontId="2"/>
  </si>
  <si>
    <t>ｔ</t>
    <phoneticPr fontId="2"/>
  </si>
  <si>
    <t>エネルギーの種類</t>
    <rPh sb="6" eb="8">
      <t>シュルイ</t>
    </rPh>
    <phoneticPr fontId="2"/>
  </si>
  <si>
    <r>
      <t>千m</t>
    </r>
    <r>
      <rPr>
        <b/>
        <vertAlign val="superscript"/>
        <sz val="11"/>
        <rFont val="Meiryo UI"/>
        <family val="3"/>
        <charset val="128"/>
      </rPr>
      <t>3</t>
    </r>
    <rPh sb="0" eb="1">
      <t>セン</t>
    </rPh>
    <phoneticPr fontId="2"/>
  </si>
  <si>
    <t>千kWh</t>
    <rPh sb="0" eb="1">
      <t>セン</t>
    </rPh>
    <phoneticPr fontId="2"/>
  </si>
  <si>
    <t>①エネルギーの使用量を入力してください。（年間）</t>
    <rPh sb="7" eb="10">
      <t>シヨウリョウ</t>
    </rPh>
    <rPh sb="11" eb="13">
      <t>ニュウリョク</t>
    </rPh>
    <rPh sb="21" eb="23">
      <t>ネンカン</t>
    </rPh>
    <phoneticPr fontId="2"/>
  </si>
  <si>
    <t>GJ</t>
    <phoneticPr fontId="2"/>
  </si>
  <si>
    <r>
      <t>t-CO</t>
    </r>
    <r>
      <rPr>
        <vertAlign val="subscript"/>
        <sz val="9"/>
        <rFont val="Meiryo UI"/>
        <family val="3"/>
        <charset val="128"/>
      </rPr>
      <t>2</t>
    </r>
    <r>
      <rPr>
        <sz val="9"/>
        <rFont val="Meiryo UI"/>
        <family val="3"/>
        <charset val="128"/>
      </rPr>
      <t>/t</t>
    </r>
    <phoneticPr fontId="2"/>
  </si>
  <si>
    <r>
      <t>t-CO</t>
    </r>
    <r>
      <rPr>
        <vertAlign val="subscript"/>
        <sz val="9"/>
        <rFont val="Meiryo UI"/>
        <family val="3"/>
        <charset val="128"/>
      </rPr>
      <t>2</t>
    </r>
    <r>
      <rPr>
        <sz val="9"/>
        <rFont val="Meiryo UI"/>
        <family val="3"/>
        <charset val="128"/>
      </rPr>
      <t>/千m</t>
    </r>
    <r>
      <rPr>
        <vertAlign val="superscript"/>
        <sz val="9"/>
        <rFont val="Meiryo UI"/>
        <family val="3"/>
        <charset val="128"/>
      </rPr>
      <t>3</t>
    </r>
    <rPh sb="6" eb="7">
      <t>セン</t>
    </rPh>
    <phoneticPr fontId="2"/>
  </si>
  <si>
    <r>
      <t>t-CO</t>
    </r>
    <r>
      <rPr>
        <vertAlign val="subscript"/>
        <sz val="9"/>
        <rFont val="Meiryo UI"/>
        <family val="3"/>
        <charset val="128"/>
      </rPr>
      <t>2</t>
    </r>
    <r>
      <rPr>
        <sz val="9"/>
        <rFont val="Meiryo UI"/>
        <family val="3"/>
        <charset val="128"/>
      </rPr>
      <t>/千kWh</t>
    </r>
    <rPh sb="6" eb="7">
      <t>セン</t>
    </rPh>
    <phoneticPr fontId="2"/>
  </si>
  <si>
    <r>
      <t>t-CO</t>
    </r>
    <r>
      <rPr>
        <vertAlign val="subscript"/>
        <sz val="11"/>
        <rFont val="Meiryo UI"/>
        <family val="3"/>
        <charset val="128"/>
      </rPr>
      <t>2</t>
    </r>
    <r>
      <rPr>
        <sz val="11"/>
        <rFont val="Meiryo UI"/>
        <family val="3"/>
        <charset val="128"/>
      </rPr>
      <t>/GJ</t>
    </r>
    <phoneticPr fontId="2"/>
  </si>
  <si>
    <r>
      <t>購入した電気</t>
    </r>
    <r>
      <rPr>
        <sz val="11"/>
        <color indexed="30"/>
        <rFont val="Meiryo UI"/>
        <family val="3"/>
        <charset val="128"/>
      </rPr>
      <t>（四国電力）</t>
    </r>
    <rPh sb="0" eb="2">
      <t>コウニュウ</t>
    </rPh>
    <rPh sb="4" eb="6">
      <t>デンキ</t>
    </rPh>
    <phoneticPr fontId="2"/>
  </si>
  <si>
    <r>
      <t>都市ガス</t>
    </r>
    <r>
      <rPr>
        <sz val="10.5"/>
        <color indexed="30"/>
        <rFont val="Meiryo UI"/>
        <family val="3"/>
        <charset val="128"/>
      </rPr>
      <t>（四国ガスを想定）</t>
    </r>
    <rPh sb="5" eb="7">
      <t>シコク</t>
    </rPh>
    <rPh sb="10" eb="12">
      <t>ソウテイ</t>
    </rPh>
    <phoneticPr fontId="2"/>
  </si>
  <si>
    <r>
      <t>t-CO</t>
    </r>
    <r>
      <rPr>
        <vertAlign val="subscript"/>
        <sz val="9"/>
        <rFont val="Meiryo UI"/>
        <family val="3"/>
        <charset val="128"/>
      </rPr>
      <t>2</t>
    </r>
    <r>
      <rPr>
        <sz val="9"/>
        <rFont val="Meiryo UI"/>
        <family val="3"/>
        <charset val="128"/>
      </rPr>
      <t>/千kWh</t>
    </r>
    <phoneticPr fontId="2"/>
  </si>
  <si>
    <r>
      <t>購入した電気</t>
    </r>
    <r>
      <rPr>
        <sz val="11"/>
        <color indexed="60"/>
        <rFont val="Meiryo UI"/>
        <family val="3"/>
        <charset val="128"/>
      </rPr>
      <t>（四国電力以外）※</t>
    </r>
    <rPh sb="0" eb="2">
      <t>コウニュウ</t>
    </rPh>
    <rPh sb="4" eb="6">
      <t>デンキ</t>
    </rPh>
    <rPh sb="7" eb="9">
      <t>シコク</t>
    </rPh>
    <rPh sb="9" eb="11">
      <t>デンリョク</t>
    </rPh>
    <rPh sb="11" eb="13">
      <t>イガイ</t>
    </rPh>
    <phoneticPr fontId="2"/>
  </si>
  <si>
    <t>②二酸化炭素排出量はこちらです（年間）</t>
    <rPh sb="1" eb="4">
      <t>ニサンカ</t>
    </rPh>
    <rPh sb="4" eb="6">
      <t>タンソ</t>
    </rPh>
    <rPh sb="6" eb="8">
      <t>ハイシュツ</t>
    </rPh>
    <rPh sb="8" eb="9">
      <t>リョウ</t>
    </rPh>
    <rPh sb="16" eb="18">
      <t>ネンカン</t>
    </rPh>
    <phoneticPr fontId="2"/>
  </si>
  <si>
    <t>二酸化炭素排出量チェックシート</t>
    <rPh sb="0" eb="3">
      <t>ニサンカ</t>
    </rPh>
    <rPh sb="3" eb="5">
      <t>タンソ</t>
    </rPh>
    <rPh sb="5" eb="8">
      <t>ハイシュツリョウ</t>
    </rPh>
    <phoneticPr fontId="2"/>
  </si>
  <si>
    <t>←赤色のセルに入力してください。</t>
    <rPh sb="1" eb="3">
      <t>アカイロ</t>
    </rPh>
    <rPh sb="7" eb="9">
      <t>ニュウリョク</t>
    </rPh>
    <phoneticPr fontId="2"/>
  </si>
  <si>
    <t>数値（A)</t>
    <rPh sb="0" eb="2">
      <t>スウチ</t>
    </rPh>
    <phoneticPr fontId="2"/>
  </si>
  <si>
    <t>係数（B）</t>
    <rPh sb="0" eb="2">
      <t>ケイスウ</t>
    </rPh>
    <phoneticPr fontId="2"/>
  </si>
  <si>
    <r>
      <t>二酸化炭素排出量（t-CO</t>
    </r>
    <r>
      <rPr>
        <b/>
        <vertAlign val="subscript"/>
        <sz val="14"/>
        <color indexed="9"/>
        <rFont val="Meiryo UI"/>
        <family val="3"/>
        <charset val="128"/>
      </rPr>
      <t>2</t>
    </r>
    <r>
      <rPr>
        <b/>
        <sz val="14"/>
        <color indexed="9"/>
        <rFont val="Meiryo UI"/>
        <family val="3"/>
        <charset val="128"/>
      </rPr>
      <t>）</t>
    </r>
    <r>
      <rPr>
        <b/>
        <sz val="10"/>
        <color indexed="9"/>
        <rFont val="Meiryo UI"/>
        <family val="3"/>
        <charset val="128"/>
      </rPr>
      <t>(C)+(D)+(E)</t>
    </r>
    <rPh sb="0" eb="3">
      <t>ニサンカ</t>
    </rPh>
    <rPh sb="3" eb="5">
      <t>タンソ</t>
    </rPh>
    <rPh sb="5" eb="8">
      <t>ハイシュツリョウ</t>
    </rPh>
    <phoneticPr fontId="2"/>
  </si>
  <si>
    <t>（C) 小　　計（燃料）</t>
    <rPh sb="4" eb="5">
      <t>ショウ</t>
    </rPh>
    <rPh sb="7" eb="8">
      <t>ケイ</t>
    </rPh>
    <rPh sb="9" eb="11">
      <t>ネンリョウ</t>
    </rPh>
    <phoneticPr fontId="2"/>
  </si>
  <si>
    <t>（D) 小　　計（熱）</t>
    <rPh sb="4" eb="5">
      <t>ショウ</t>
    </rPh>
    <rPh sb="7" eb="8">
      <t>ケイ</t>
    </rPh>
    <rPh sb="9" eb="10">
      <t>ネツ</t>
    </rPh>
    <phoneticPr fontId="2"/>
  </si>
  <si>
    <t>（E) 小　　計（電気）</t>
    <rPh sb="4" eb="5">
      <t>ショウ</t>
    </rPh>
    <rPh sb="7" eb="8">
      <t>ケイ</t>
    </rPh>
    <rPh sb="9" eb="11">
      <t>デンキ</t>
    </rPh>
    <phoneticPr fontId="2"/>
  </si>
  <si>
    <t>ジェット燃料</t>
    <rPh sb="4" eb="6">
      <t>ネンリョウ</t>
    </rPh>
    <phoneticPr fontId="2"/>
  </si>
  <si>
    <t>単位発熱量</t>
    <rPh sb="0" eb="5">
      <t>タンイハツネツリョウ</t>
    </rPh>
    <phoneticPr fontId="2"/>
  </si>
  <si>
    <t>排出係数</t>
    <rPh sb="0" eb="4">
      <t>ハイシュツケイスウ</t>
    </rPh>
    <phoneticPr fontId="2"/>
  </si>
  <si>
    <t>kL</t>
  </si>
  <si>
    <t>ｔ</t>
  </si>
  <si>
    <t>輸入原料炭</t>
    <rPh sb="0" eb="2">
      <t>ユニュウ</t>
    </rPh>
    <phoneticPr fontId="2"/>
  </si>
  <si>
    <t>コークス用原料炭</t>
    <rPh sb="4" eb="5">
      <t>ヨウ</t>
    </rPh>
    <phoneticPr fontId="2"/>
  </si>
  <si>
    <t>吹込用原料炭</t>
    <rPh sb="0" eb="2">
      <t>フキコ</t>
    </rPh>
    <rPh sb="2" eb="3">
      <t>ヨウ</t>
    </rPh>
    <phoneticPr fontId="2"/>
  </si>
  <si>
    <t>輸入一般炭</t>
    <rPh sb="0" eb="2">
      <t>ユニュウ</t>
    </rPh>
    <phoneticPr fontId="2"/>
  </si>
  <si>
    <t>国産一般炭</t>
    <rPh sb="0" eb="2">
      <t>コクサン</t>
    </rPh>
    <phoneticPr fontId="2"/>
  </si>
  <si>
    <t>輸入無煙炭</t>
    <rPh sb="0" eb="2">
      <t>ユニュウ</t>
    </rPh>
    <phoneticPr fontId="2"/>
  </si>
  <si>
    <t>発電用高炉ガス</t>
    <rPh sb="0" eb="2">
      <t>ハツデン</t>
    </rPh>
    <rPh sb="2" eb="3">
      <t>ヨウ</t>
    </rPh>
    <rPh sb="3" eb="5">
      <t>コウロ</t>
    </rPh>
    <phoneticPr fontId="2"/>
  </si>
  <si>
    <r>
      <t>千m</t>
    </r>
    <r>
      <rPr>
        <b/>
        <vertAlign val="superscript"/>
        <sz val="11"/>
        <rFont val="Meiryo UI"/>
        <family val="3"/>
        <charset val="128"/>
      </rPr>
      <t>4</t>
    </r>
    <r>
      <rPr>
        <sz val="11"/>
        <rFont val="ＭＳ Ｐゴシック"/>
        <family val="3"/>
      </rPr>
      <t/>
    </r>
    <rPh sb="0" eb="1">
      <t>セン</t>
    </rPh>
    <phoneticPr fontId="2"/>
  </si>
  <si>
    <t>ＲＤＦ</t>
    <phoneticPr fontId="2"/>
  </si>
  <si>
    <t>ＲＰＦ</t>
    <phoneticPr fontId="2"/>
  </si>
  <si>
    <t>廃タイヤ</t>
    <rPh sb="0" eb="1">
      <t>ハイ</t>
    </rPh>
    <phoneticPr fontId="2"/>
  </si>
  <si>
    <t>廃プラスチック(一廃)</t>
    <rPh sb="0" eb="1">
      <t>ハイ</t>
    </rPh>
    <rPh sb="8" eb="9">
      <t>イチ</t>
    </rPh>
    <rPh sb="9" eb="10">
      <t>ハイ</t>
    </rPh>
    <phoneticPr fontId="2"/>
  </si>
  <si>
    <t>廃プラスチック(産廃)</t>
    <rPh sb="0" eb="1">
      <t>ハイ</t>
    </rPh>
    <rPh sb="8" eb="10">
      <t>サンパイ</t>
    </rPh>
    <rPh sb="9" eb="10">
      <t>ハイ</t>
    </rPh>
    <phoneticPr fontId="2"/>
  </si>
  <si>
    <t>廃油</t>
    <rPh sb="0" eb="2">
      <t>ハイユ</t>
    </rPh>
    <phoneticPr fontId="2"/>
  </si>
  <si>
    <t>※四国電力以外の電気を契約している場合は、温対法に基づき公表された電気事業者別基礎排出係数を入力してください。</t>
    <rPh sb="33" eb="38">
      <t>デンキジギョウシャ</t>
    </rPh>
    <rPh sb="38" eb="39">
      <t>ベツ</t>
    </rPh>
    <rPh sb="39" eb="41">
      <t>キソ</t>
    </rPh>
    <phoneticPr fontId="2"/>
  </si>
  <si>
    <r>
      <t>排出量（t-CO</t>
    </r>
    <r>
      <rPr>
        <b/>
        <vertAlign val="subscript"/>
        <sz val="11"/>
        <rFont val="Meiryo UI"/>
        <family val="3"/>
        <charset val="128"/>
      </rPr>
      <t>2</t>
    </r>
    <r>
      <rPr>
        <b/>
        <sz val="11"/>
        <rFont val="Meiryo UI"/>
        <family val="3"/>
        <charset val="128"/>
      </rPr>
      <t>）
(A)×(B)</t>
    </r>
    <rPh sb="0" eb="2">
      <t>ハイシュツ</t>
    </rPh>
    <rPh sb="2" eb="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</si>
</sst>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Red]0.00"/>
    <numFmt numFmtId="178" formatCode="#,##0;[Red]#,##0"/>
    <numFmt numFmtId="179" formatCode="0.000_);[Red]\(0.000\)"/>
  </numFmts>
  <fonts count="45">
    <font>
      <sz val="11"/>
      <name val="ＭＳ Ｐゴシック"/>
      <family val="3"/>
    </font>
    <font>
      <sz val="11"/>
      <name val="ＭＳ Ｐゴシック"/>
      <family val="3"/>
    </font>
    <font>
      <sz val="6"/>
      <name val="ＭＳ Ｐゴシック"/>
      <family val="3"/>
      <charset val="128"/>
    </font>
    <font>
      <sz val="11"/>
      <name val="Meiryo UI"/>
      <family val="3"/>
      <charset val="128"/>
    </font>
    <font>
      <sz val="10.5"/>
      <name val="Meiryo UI"/>
      <family val="3"/>
      <charset val="128"/>
    </font>
    <font>
      <sz val="10"/>
      <name val="Meiryo UI"/>
      <family val="3"/>
      <charset val="128"/>
    </font>
    <font>
      <b/>
      <sz val="11"/>
      <name val="Meiryo UI"/>
      <family val="3"/>
      <charset val="128"/>
    </font>
    <font>
      <vertAlign val="subscript"/>
      <sz val="11"/>
      <name val="Meiryo UI"/>
      <family val="3"/>
      <charset val="128"/>
    </font>
    <font>
      <sz val="9"/>
      <name val="Meiryo UI"/>
      <family val="3"/>
      <charset val="128"/>
    </font>
    <font>
      <vertAlign val="subscript"/>
      <sz val="9"/>
      <name val="Meiryo UI"/>
      <family val="3"/>
      <charset val="128"/>
    </font>
    <font>
      <b/>
      <sz val="12"/>
      <name val="Meiryo UI"/>
      <family val="3"/>
      <charset val="128"/>
    </font>
    <font>
      <b/>
      <vertAlign val="superscript"/>
      <sz val="11"/>
      <name val="Meiryo UI"/>
      <family val="3"/>
      <charset val="128"/>
    </font>
    <font>
      <vertAlign val="superscript"/>
      <sz val="9"/>
      <name val="Meiryo UI"/>
      <family val="3"/>
      <charset val="128"/>
    </font>
    <font>
      <sz val="11"/>
      <color indexed="60"/>
      <name val="Meiryo UI"/>
      <family val="3"/>
      <charset val="128"/>
    </font>
    <font>
      <sz val="10.5"/>
      <color indexed="30"/>
      <name val="Meiryo UI"/>
      <family val="3"/>
      <charset val="128"/>
    </font>
    <font>
      <sz val="11"/>
      <color indexed="30"/>
      <name val="Meiryo UI"/>
      <family val="3"/>
      <charset val="128"/>
    </font>
    <font>
      <b/>
      <sz val="14"/>
      <name val="Meiryo UI"/>
      <family val="3"/>
      <charset val="128"/>
    </font>
    <font>
      <b/>
      <sz val="10"/>
      <name val="Meiryo UI"/>
      <family val="3"/>
      <charset val="128"/>
    </font>
    <font>
      <b/>
      <sz val="14"/>
      <color indexed="9"/>
      <name val="Meiryo UI"/>
      <family val="3"/>
      <charset val="128"/>
    </font>
    <font>
      <b/>
      <vertAlign val="subscript"/>
      <sz val="14"/>
      <color indexed="9"/>
      <name val="Meiryo UI"/>
      <family val="3"/>
      <charset val="128"/>
    </font>
    <font>
      <b/>
      <sz val="10"/>
      <color indexed="9"/>
      <name val="Meiryo UI"/>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Meiryo UI"/>
      <family val="3"/>
      <charset val="128"/>
    </font>
    <font>
      <b/>
      <sz val="12"/>
      <color rgb="FFC00000"/>
      <name val="Meiryo UI"/>
      <family val="3"/>
      <charset val="128"/>
    </font>
    <font>
      <b/>
      <sz val="11"/>
      <color theme="1"/>
      <name val="Meiryo UI"/>
      <family val="3"/>
      <charset val="128"/>
    </font>
    <font>
      <sz val="11"/>
      <color rgb="FF0070C0"/>
      <name val="Meiryo UI"/>
      <family val="3"/>
      <charset val="128"/>
    </font>
    <font>
      <b/>
      <sz val="14"/>
      <color theme="0"/>
      <name val="Meiryo UI"/>
      <family val="3"/>
      <charset val="128"/>
    </font>
    <font>
      <b/>
      <sz val="9"/>
      <color indexed="81"/>
      <name val="MS P ゴシック"/>
      <family val="3"/>
      <charset val="128"/>
    </font>
    <font>
      <b/>
      <vertAlign val="subscript"/>
      <sz val="11"/>
      <name val="Meiryo UI"/>
      <family val="3"/>
      <charset val="128"/>
    </font>
  </fonts>
  <fills count="4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4"/>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79992065187536243"/>
        <bgColor indexed="64"/>
      </patternFill>
    </fill>
    <fill>
      <patternFill patternType="solid">
        <fgColor theme="5" tint="0.59993285927915285"/>
        <bgColor indexed="64"/>
      </patternFill>
    </fill>
    <fill>
      <patternFill patternType="solid">
        <fgColor theme="2" tint="-9.9917600024414813E-2"/>
        <bgColor indexed="64"/>
      </patternFill>
    </fill>
    <fill>
      <patternFill patternType="solid">
        <fgColor theme="2"/>
        <bgColor indexed="64"/>
      </patternFill>
    </fill>
    <fill>
      <patternFill patternType="solid">
        <fgColor theme="9" tint="0.59993285927915285"/>
        <bgColor indexed="64"/>
      </patternFill>
    </fill>
    <fill>
      <patternFill patternType="solid">
        <fgColor theme="9" tint="0.79992065187536243"/>
        <bgColor indexed="64"/>
      </patternFill>
    </fill>
    <fill>
      <patternFill patternType="solid">
        <fgColor theme="7" tint="0.59993285927915285"/>
        <bgColor indexed="64"/>
      </patternFill>
    </fill>
    <fill>
      <patternFill patternType="solid">
        <fgColor rgb="FFD5FFE6"/>
        <bgColor indexed="64"/>
      </patternFill>
    </fill>
    <fill>
      <patternFill patternType="solid">
        <fgColor rgb="FF00CC99"/>
        <bgColor indexed="64"/>
      </patternFill>
    </fill>
  </fills>
  <borders count="61">
    <border>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rgb="FFC00000"/>
      </left>
      <right style="medium">
        <color indexed="64"/>
      </right>
      <top style="thin">
        <color indexed="64"/>
      </top>
      <bottom/>
      <diagonal/>
    </border>
    <border>
      <left style="thick">
        <color rgb="FFC00000"/>
      </left>
      <right style="thick">
        <color rgb="FFC00000"/>
      </right>
      <top style="thick">
        <color rgb="FFC00000"/>
      </top>
      <bottom/>
      <diagonal/>
    </border>
    <border>
      <left style="thick">
        <color rgb="FFC00000"/>
      </left>
      <right style="thick">
        <color rgb="FFC00000"/>
      </right>
      <top style="thin">
        <color indexed="64"/>
      </top>
      <bottom style="thin">
        <color indexed="64"/>
      </bottom>
      <diagonal/>
    </border>
    <border>
      <left style="thick">
        <color rgb="FFC00000"/>
      </left>
      <right style="thick">
        <color rgb="FFC00000"/>
      </right>
      <top style="thin">
        <color indexed="64"/>
      </top>
      <bottom style="thick">
        <color rgb="FFC00000"/>
      </bottom>
      <diagonal/>
    </border>
    <border>
      <left style="thick">
        <color rgb="FFC00000"/>
      </left>
      <right style="thick">
        <color rgb="FFC00000"/>
      </right>
      <top style="thick">
        <color rgb="FFC00000"/>
      </top>
      <bottom style="thin">
        <color indexed="64"/>
      </bottom>
      <diagonal/>
    </border>
    <border>
      <left style="thick">
        <color rgb="FFC00000"/>
      </left>
      <right style="thick">
        <color rgb="FFC00000"/>
      </right>
      <top/>
      <bottom style="thin">
        <color indexed="64"/>
      </bottom>
      <diagonal/>
    </border>
    <border>
      <left/>
      <right/>
      <top style="thick">
        <color rgb="FFC00000"/>
      </top>
      <bottom style="medium">
        <color indexed="64"/>
      </bottom>
      <diagonal/>
    </border>
    <border>
      <left style="thick">
        <color rgb="FFC00000"/>
      </left>
      <right style="thick">
        <color rgb="FFC00000"/>
      </right>
      <top style="thick">
        <color rgb="FFC00000"/>
      </top>
      <bottom style="thick">
        <color rgb="FFC00000"/>
      </bottom>
      <diagonal/>
    </border>
    <border>
      <left/>
      <right style="thick">
        <color rgb="FFC00000"/>
      </right>
      <top style="medium">
        <color indexed="64"/>
      </top>
      <bottom style="thin">
        <color indexed="64"/>
      </bottom>
      <diagonal/>
    </border>
    <border>
      <left/>
      <right style="thick">
        <color rgb="FFC00000"/>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s>
  <cellStyleXfs count="42">
    <xf numFmtId="0" fontId="0" fillId="0" borderId="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39" applyNumberFormat="0" applyAlignment="0" applyProtection="0">
      <alignment vertical="center"/>
    </xf>
    <xf numFmtId="0" fontId="25" fillId="30" borderId="0" applyNumberFormat="0" applyBorder="0" applyAlignment="0" applyProtection="0">
      <alignment vertical="center"/>
    </xf>
    <xf numFmtId="0" fontId="1" fillId="2" borderId="40" applyNumberFormat="0" applyFont="0" applyAlignment="0" applyProtection="0">
      <alignment vertical="center"/>
    </xf>
    <xf numFmtId="0" fontId="26" fillId="0" borderId="41" applyNumberFormat="0" applyFill="0" applyAlignment="0" applyProtection="0">
      <alignment vertical="center"/>
    </xf>
    <xf numFmtId="0" fontId="27" fillId="31" borderId="0" applyNumberFormat="0" applyBorder="0" applyAlignment="0" applyProtection="0">
      <alignment vertical="center"/>
    </xf>
    <xf numFmtId="0" fontId="28" fillId="32" borderId="42" applyNumberFormat="0" applyAlignment="0" applyProtection="0">
      <alignment vertical="center"/>
    </xf>
    <xf numFmtId="0" fontId="29" fillId="0" borderId="0" applyNumberFormat="0" applyFill="0" applyBorder="0" applyAlignment="0" applyProtection="0">
      <alignment vertical="center"/>
    </xf>
    <xf numFmtId="0" fontId="30" fillId="0" borderId="43" applyNumberFormat="0" applyFill="0" applyAlignment="0" applyProtection="0">
      <alignment vertical="center"/>
    </xf>
    <xf numFmtId="0" fontId="31" fillId="0" borderId="44" applyNumberFormat="0" applyFill="0" applyAlignment="0" applyProtection="0">
      <alignment vertical="center"/>
    </xf>
    <xf numFmtId="0" fontId="32" fillId="0" borderId="45" applyNumberFormat="0" applyFill="0" applyAlignment="0" applyProtection="0">
      <alignment vertical="center"/>
    </xf>
    <xf numFmtId="0" fontId="32" fillId="0" borderId="0" applyNumberFormat="0" applyFill="0" applyBorder="0" applyAlignment="0" applyProtection="0">
      <alignment vertical="center"/>
    </xf>
    <xf numFmtId="0" fontId="33" fillId="0" borderId="46" applyNumberFormat="0" applyFill="0" applyAlignment="0" applyProtection="0">
      <alignment vertical="center"/>
    </xf>
    <xf numFmtId="0" fontId="34" fillId="32" borderId="47" applyNumberFormat="0" applyAlignment="0" applyProtection="0">
      <alignment vertical="center"/>
    </xf>
    <xf numFmtId="0" fontId="35" fillId="0" borderId="0" applyNumberFormat="0" applyFill="0" applyBorder="0" applyAlignment="0" applyProtection="0">
      <alignment vertical="center"/>
    </xf>
    <xf numFmtId="0" fontId="36" fillId="3" borderId="42" applyNumberFormat="0" applyAlignment="0" applyProtection="0">
      <alignment vertical="center"/>
    </xf>
    <xf numFmtId="0" fontId="37" fillId="33" borderId="0" applyNumberFormat="0" applyBorder="0" applyAlignment="0" applyProtection="0">
      <alignment vertical="center"/>
    </xf>
  </cellStyleXfs>
  <cellXfs count="134">
    <xf numFmtId="0" fontId="0" fillId="0" borderId="0" xfId="0" applyAlignment="1">
      <alignmen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3" fillId="0" borderId="0" xfId="0" applyFont="1" applyAlignment="1" applyProtection="1">
      <alignment vertical="center"/>
    </xf>
    <xf numFmtId="0" fontId="10" fillId="0" borderId="0" xfId="0" applyFont="1" applyAlignment="1" applyProtection="1">
      <alignment horizontal="center" vertical="center"/>
    </xf>
    <xf numFmtId="0" fontId="39" fillId="0" borderId="0" xfId="0" applyFont="1" applyAlignment="1" applyProtection="1">
      <alignment vertical="center"/>
    </xf>
    <xf numFmtId="0" fontId="3" fillId="0" borderId="0" xfId="0" applyFont="1" applyAlignment="1" applyProtection="1">
      <alignment horizontal="center" vertical="center"/>
    </xf>
    <xf numFmtId="0" fontId="38" fillId="0" borderId="0" xfId="0" applyFont="1" applyAlignment="1" applyProtection="1">
      <alignment horizontal="center" vertical="center"/>
    </xf>
    <xf numFmtId="0" fontId="6" fillId="0" borderId="0" xfId="0" applyFont="1" applyAlignment="1" applyProtection="1">
      <alignment horizontal="center" vertical="center"/>
    </xf>
    <xf numFmtId="0" fontId="6" fillId="34" borderId="1" xfId="0" applyFont="1" applyFill="1" applyBorder="1" applyAlignment="1" applyProtection="1">
      <alignment horizontal="center" vertical="center"/>
    </xf>
    <xf numFmtId="0" fontId="3" fillId="0" borderId="0" xfId="0" applyFont="1" applyBorder="1" applyAlignment="1" applyProtection="1">
      <alignment vertical="center"/>
    </xf>
    <xf numFmtId="0" fontId="6" fillId="34" borderId="2" xfId="0" applyFont="1" applyFill="1" applyBorder="1" applyAlignment="1" applyProtection="1">
      <alignment horizontal="center" vertical="center"/>
    </xf>
    <xf numFmtId="0" fontId="38" fillId="0" borderId="3" xfId="0" applyFont="1" applyBorder="1" applyAlignment="1" applyProtection="1">
      <alignment horizontal="center" vertical="center"/>
    </xf>
    <xf numFmtId="0" fontId="6" fillId="34" borderId="4"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38" fillId="0" borderId="0" xfId="0" applyFont="1" applyBorder="1" applyAlignment="1" applyProtection="1">
      <alignment horizontal="center" vertical="center"/>
    </xf>
    <xf numFmtId="0" fontId="39" fillId="0" borderId="0" xfId="0" applyFont="1" applyFill="1" applyAlignment="1" applyProtection="1">
      <alignment vertical="center"/>
    </xf>
    <xf numFmtId="0" fontId="3" fillId="0" borderId="0" xfId="0" applyFont="1" applyFill="1" applyAlignment="1" applyProtection="1">
      <alignment horizontal="center" vertical="center"/>
    </xf>
    <xf numFmtId="0" fontId="38"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38" fillId="0" borderId="0" xfId="0" applyFont="1" applyAlignment="1" applyProtection="1">
      <alignment horizontal="left" vertical="center"/>
    </xf>
    <xf numFmtId="176" fontId="3" fillId="0" borderId="8" xfId="0" applyNumberFormat="1"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8" fillId="0" borderId="5" xfId="0" applyFont="1" applyBorder="1" applyAlignment="1" applyProtection="1">
      <alignment horizontal="center" vertical="center"/>
    </xf>
    <xf numFmtId="178" fontId="10" fillId="35" borderId="14" xfId="0" applyNumberFormat="1" applyFont="1" applyFill="1" applyBorder="1" applyAlignment="1" applyProtection="1">
      <alignment horizontal="center" vertical="center"/>
    </xf>
    <xf numFmtId="178" fontId="6" fillId="34" borderId="15" xfId="0" applyNumberFormat="1" applyFont="1" applyFill="1" applyBorder="1" applyAlignment="1" applyProtection="1">
      <alignment horizontal="center" vertical="center"/>
    </xf>
    <xf numFmtId="178" fontId="10" fillId="36" borderId="14" xfId="0" applyNumberFormat="1" applyFont="1" applyFill="1" applyBorder="1" applyAlignment="1" applyProtection="1">
      <alignment horizontal="center" vertical="center"/>
    </xf>
    <xf numFmtId="178" fontId="6" fillId="37" borderId="16" xfId="0" applyNumberFormat="1" applyFont="1" applyFill="1" applyBorder="1" applyAlignment="1" applyProtection="1">
      <alignment horizontal="center" vertical="center"/>
    </xf>
    <xf numFmtId="178" fontId="6" fillId="37" borderId="17" xfId="0" applyNumberFormat="1" applyFont="1" applyFill="1" applyBorder="1" applyAlignment="1" applyProtection="1">
      <alignment horizontal="center" vertical="center"/>
    </xf>
    <xf numFmtId="0" fontId="3" fillId="4" borderId="18"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xf>
    <xf numFmtId="0" fontId="6" fillId="37" borderId="20" xfId="0" applyFont="1" applyFill="1" applyBorder="1" applyAlignment="1" applyProtection="1">
      <alignment horizontal="center" vertical="center"/>
    </xf>
    <xf numFmtId="0" fontId="6" fillId="37" borderId="48" xfId="0" applyFont="1" applyFill="1" applyBorder="1" applyAlignment="1" applyProtection="1">
      <alignment horizontal="center" vertical="center"/>
    </xf>
    <xf numFmtId="0" fontId="6" fillId="34" borderId="21" xfId="0" applyFont="1" applyFill="1" applyBorder="1" applyAlignment="1" applyProtection="1">
      <alignment horizontal="center" vertical="center"/>
    </xf>
    <xf numFmtId="0" fontId="40" fillId="34" borderId="22" xfId="0" applyFont="1" applyFill="1" applyBorder="1" applyAlignment="1" applyProtection="1">
      <alignment horizontal="center" vertical="center"/>
    </xf>
    <xf numFmtId="178" fontId="10" fillId="38" borderId="14" xfId="0" applyNumberFormat="1" applyFont="1" applyFill="1" applyBorder="1" applyAlignment="1" applyProtection="1">
      <alignment horizontal="center" vertical="center"/>
    </xf>
    <xf numFmtId="178" fontId="6" fillId="39" borderId="16" xfId="0" applyNumberFormat="1" applyFont="1" applyFill="1" applyBorder="1" applyAlignment="1" applyProtection="1">
      <alignment horizontal="center" vertical="center"/>
    </xf>
    <xf numFmtId="178" fontId="6" fillId="39" borderId="15" xfId="0" applyNumberFormat="1" applyFont="1" applyFill="1" applyBorder="1" applyAlignment="1" applyProtection="1">
      <alignment horizontal="center" vertical="center"/>
    </xf>
    <xf numFmtId="178" fontId="6" fillId="39" borderId="17" xfId="0" applyNumberFormat="1" applyFont="1" applyFill="1" applyBorder="1" applyAlignment="1" applyProtection="1">
      <alignment horizontal="center" vertical="center"/>
    </xf>
    <xf numFmtId="0" fontId="6" fillId="39" borderId="20" xfId="0" applyFont="1" applyFill="1" applyBorder="1" applyAlignment="1" applyProtection="1">
      <alignment horizontal="center" vertical="center"/>
    </xf>
    <xf numFmtId="0" fontId="6" fillId="39" borderId="2" xfId="0" applyFont="1" applyFill="1" applyBorder="1" applyAlignment="1" applyProtection="1">
      <alignment horizontal="center" vertical="center"/>
    </xf>
    <xf numFmtId="0" fontId="6" fillId="39" borderId="4" xfId="0" applyFont="1" applyFill="1" applyBorder="1" applyAlignment="1" applyProtection="1">
      <alignment horizontal="center" vertical="center"/>
    </xf>
    <xf numFmtId="0" fontId="40" fillId="40" borderId="50" xfId="0" applyFont="1" applyFill="1" applyBorder="1" applyAlignment="1" applyProtection="1">
      <alignment horizontal="center" vertical="center"/>
      <protection locked="0"/>
    </xf>
    <xf numFmtId="0" fontId="40" fillId="40" borderId="51" xfId="0" applyFont="1" applyFill="1" applyBorder="1" applyAlignment="1" applyProtection="1">
      <alignment horizontal="center" vertical="center"/>
      <protection locked="0"/>
    </xf>
    <xf numFmtId="0" fontId="40" fillId="40" borderId="52" xfId="0" applyFont="1" applyFill="1" applyBorder="1" applyAlignment="1" applyProtection="1">
      <alignment horizontal="center" vertical="center"/>
      <protection locked="0"/>
    </xf>
    <xf numFmtId="0" fontId="40" fillId="4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3" fillId="40" borderId="55" xfId="0" applyFont="1" applyFill="1" applyBorder="1" applyAlignment="1" applyProtection="1">
      <alignment horizontal="center" vertical="center"/>
    </xf>
    <xf numFmtId="0" fontId="17" fillId="0" borderId="0" xfId="0" applyFont="1" applyAlignment="1" applyProtection="1">
      <alignment horizontal="right" vertical="center"/>
    </xf>
    <xf numFmtId="0" fontId="5" fillId="0" borderId="60" xfId="0" applyFont="1" applyBorder="1" applyAlignment="1" applyProtection="1">
      <alignment horizontal="center" vertical="center"/>
    </xf>
    <xf numFmtId="0" fontId="3" fillId="4" borderId="14" xfId="0" applyFont="1" applyFill="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16" fillId="0" borderId="0" xfId="0" applyFont="1" applyAlignment="1" applyProtection="1">
      <alignment horizontal="center" vertical="center"/>
    </xf>
    <xf numFmtId="0" fontId="3" fillId="0" borderId="13"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7" xfId="0" applyFont="1" applyBorder="1" applyAlignment="1" applyProtection="1">
      <alignment horizontal="center" vertical="center"/>
    </xf>
    <xf numFmtId="0" fontId="6" fillId="34" borderId="36" xfId="0" applyFont="1" applyFill="1" applyBorder="1" applyAlignment="1" applyProtection="1">
      <alignment horizontal="center" vertical="center"/>
    </xf>
    <xf numFmtId="0" fontId="6" fillId="34" borderId="37" xfId="0" applyFont="1" applyFill="1" applyBorder="1" applyAlignment="1" applyProtection="1">
      <alignment horizontal="center" vertical="center"/>
    </xf>
    <xf numFmtId="0" fontId="6" fillId="35" borderId="29" xfId="0" applyFont="1" applyFill="1" applyBorder="1" applyAlignment="1" applyProtection="1">
      <alignment horizontal="center" vertical="center"/>
    </xf>
    <xf numFmtId="0" fontId="6" fillId="35" borderId="17" xfId="0" applyFont="1" applyFill="1" applyBorder="1" applyAlignment="1" applyProtection="1">
      <alignment horizontal="center" vertical="center"/>
    </xf>
    <xf numFmtId="0" fontId="4" fillId="0" borderId="33" xfId="0" applyFont="1" applyBorder="1" applyAlignment="1" applyProtection="1">
      <alignment vertical="center" shrinkToFit="1"/>
    </xf>
    <xf numFmtId="0" fontId="4" fillId="0" borderId="2" xfId="0" applyFont="1" applyBorder="1" applyAlignment="1" applyProtection="1">
      <alignment vertical="center" shrinkToFit="1"/>
    </xf>
    <xf numFmtId="0" fontId="4" fillId="0" borderId="58" xfId="0" applyFont="1" applyBorder="1" applyAlignment="1" applyProtection="1">
      <alignment vertical="center" shrinkToFit="1"/>
    </xf>
    <xf numFmtId="0" fontId="5" fillId="0" borderId="10" xfId="0" applyFont="1" applyBorder="1" applyAlignment="1" applyProtection="1">
      <alignment horizontal="justify" vertical="center" wrapText="1"/>
    </xf>
    <xf numFmtId="0" fontId="4" fillId="0" borderId="32" xfId="0" applyFont="1" applyBorder="1" applyAlignment="1" applyProtection="1">
      <alignment vertical="center" shrinkToFit="1"/>
    </xf>
    <xf numFmtId="0" fontId="4" fillId="0" borderId="13" xfId="0" applyFont="1" applyBorder="1" applyAlignment="1" applyProtection="1">
      <alignment horizontal="justify" vertical="center" wrapText="1"/>
    </xf>
    <xf numFmtId="0" fontId="4" fillId="0" borderId="36" xfId="0" applyFont="1" applyBorder="1" applyAlignment="1" applyProtection="1">
      <alignment horizontal="justify" vertical="center" wrapText="1"/>
    </xf>
    <xf numFmtId="0" fontId="4" fillId="0" borderId="37" xfId="0" applyFont="1" applyBorder="1" applyAlignment="1" applyProtection="1">
      <alignment horizontal="justify" vertical="center" wrapText="1"/>
    </xf>
    <xf numFmtId="0" fontId="4" fillId="0" borderId="10" xfId="0" applyFont="1" applyBorder="1" applyAlignment="1" applyProtection="1">
      <alignment horizontal="justify" vertical="center" wrapText="1"/>
    </xf>
    <xf numFmtId="0" fontId="4" fillId="0" borderId="32" xfId="0" applyFont="1" applyBorder="1" applyAlignment="1" applyProtection="1">
      <alignment horizontal="justify" vertical="center" wrapText="1"/>
    </xf>
    <xf numFmtId="0" fontId="4" fillId="0" borderId="33" xfId="0" applyFont="1" applyBorder="1" applyAlignment="1" applyProtection="1">
      <alignment horizontal="justify" vertical="center" wrapText="1"/>
    </xf>
    <xf numFmtId="0" fontId="4" fillId="0" borderId="22" xfId="0" applyFont="1" applyBorder="1" applyAlignment="1" applyProtection="1">
      <alignment horizontal="justify" vertical="center" wrapText="1"/>
    </xf>
    <xf numFmtId="0" fontId="4" fillId="0" borderId="34" xfId="0" applyFont="1" applyBorder="1" applyAlignment="1" applyProtection="1">
      <alignment horizontal="justify" vertical="center" wrapText="1"/>
    </xf>
    <xf numFmtId="0" fontId="4" fillId="0" borderId="35" xfId="0" applyFont="1" applyBorder="1" applyAlignment="1" applyProtection="1">
      <alignment horizontal="justify" vertical="center" wrapText="1"/>
    </xf>
    <xf numFmtId="0" fontId="3" fillId="0" borderId="24" xfId="0" applyFont="1" applyBorder="1" applyAlignment="1" applyProtection="1">
      <alignment horizontal="center" vertical="center"/>
    </xf>
    <xf numFmtId="0" fontId="3" fillId="0" borderId="21" xfId="0" applyFont="1" applyBorder="1" applyAlignment="1" applyProtection="1">
      <alignment horizontal="center" vertical="center"/>
    </xf>
    <xf numFmtId="178" fontId="16" fillId="41" borderId="25" xfId="0" applyNumberFormat="1" applyFont="1" applyFill="1" applyBorder="1" applyAlignment="1" applyProtection="1">
      <alignment horizontal="center" vertical="center"/>
    </xf>
    <xf numFmtId="178" fontId="16" fillId="41" borderId="26" xfId="0" applyNumberFormat="1" applyFont="1" applyFill="1" applyBorder="1" applyAlignment="1" applyProtection="1">
      <alignment horizontal="center" vertical="center"/>
    </xf>
    <xf numFmtId="178" fontId="16" fillId="41" borderId="27" xfId="0" applyNumberFormat="1" applyFont="1" applyFill="1" applyBorder="1" applyAlignment="1" applyProtection="1">
      <alignment horizontal="center" vertical="center"/>
    </xf>
    <xf numFmtId="0" fontId="42" fillId="42" borderId="25" xfId="0" applyFont="1" applyFill="1" applyBorder="1" applyAlignment="1" applyProtection="1">
      <alignment horizontal="center" vertical="center"/>
    </xf>
    <xf numFmtId="0" fontId="42" fillId="42" borderId="26" xfId="0" applyFont="1" applyFill="1" applyBorder="1" applyAlignment="1" applyProtection="1">
      <alignment horizontal="center" vertical="center"/>
    </xf>
    <xf numFmtId="0" fontId="42" fillId="42" borderId="27" xfId="0" applyFont="1" applyFill="1" applyBorder="1" applyAlignment="1" applyProtection="1">
      <alignment horizontal="center" vertical="center"/>
    </xf>
    <xf numFmtId="0" fontId="10" fillId="38" borderId="25" xfId="0" applyFont="1" applyFill="1" applyBorder="1" applyAlignment="1" applyProtection="1">
      <alignment horizontal="center" vertical="center" wrapText="1"/>
    </xf>
    <xf numFmtId="0" fontId="10" fillId="38" borderId="26" xfId="0" applyFont="1" applyFill="1" applyBorder="1" applyAlignment="1" applyProtection="1">
      <alignment horizontal="center" vertical="center" wrapText="1"/>
    </xf>
    <xf numFmtId="0" fontId="10" fillId="38" borderId="28" xfId="0" applyFont="1" applyFill="1" applyBorder="1" applyAlignment="1" applyProtection="1">
      <alignment horizontal="center" vertical="center" wrapText="1"/>
    </xf>
    <xf numFmtId="0" fontId="10" fillId="38" borderId="27" xfId="0" applyFont="1" applyFill="1" applyBorder="1" applyAlignment="1" applyProtection="1">
      <alignment horizontal="center" vertical="center" wrapText="1"/>
    </xf>
    <xf numFmtId="0" fontId="6" fillId="36" borderId="16" xfId="0" applyFont="1" applyFill="1" applyBorder="1" applyAlignment="1" applyProtection="1">
      <alignment horizontal="center" vertical="center"/>
    </xf>
    <xf numFmtId="0" fontId="6" fillId="36" borderId="29" xfId="0" applyFont="1" applyFill="1" applyBorder="1" applyAlignment="1" applyProtection="1">
      <alignment horizontal="center" vertical="center"/>
    </xf>
    <xf numFmtId="0" fontId="6" fillId="36" borderId="30" xfId="0" applyFont="1" applyFill="1" applyBorder="1" applyAlignment="1" applyProtection="1">
      <alignment horizontal="center" vertical="center"/>
    </xf>
    <xf numFmtId="0" fontId="3" fillId="0" borderId="24" xfId="0" applyFont="1" applyBorder="1" applyAlignment="1" applyProtection="1">
      <alignment horizontal="left" vertical="center"/>
    </xf>
    <xf numFmtId="0" fontId="3" fillId="0" borderId="20" xfId="0" applyFont="1" applyBorder="1" applyAlignment="1" applyProtection="1">
      <alignment horizontal="left" vertical="center"/>
    </xf>
    <xf numFmtId="0" fontId="3" fillId="0" borderId="56" xfId="0" applyFont="1" applyBorder="1" applyAlignment="1" applyProtection="1">
      <alignment horizontal="left" vertical="center"/>
    </xf>
    <xf numFmtId="0" fontId="3" fillId="0" borderId="31"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7" xfId="0" applyFont="1" applyBorder="1" applyAlignment="1" applyProtection="1">
      <alignment horizontal="left" vertical="center"/>
    </xf>
    <xf numFmtId="0" fontId="10" fillId="36" borderId="25" xfId="0" applyFont="1" applyFill="1" applyBorder="1" applyAlignment="1" applyProtection="1">
      <alignment horizontal="center" vertical="center" wrapText="1"/>
    </xf>
    <xf numFmtId="0" fontId="10" fillId="36" borderId="26" xfId="0" applyFont="1" applyFill="1" applyBorder="1" applyAlignment="1" applyProtection="1">
      <alignment horizontal="center" vertical="center" wrapText="1"/>
    </xf>
    <xf numFmtId="0" fontId="10" fillId="36" borderId="28" xfId="0" applyFont="1" applyFill="1" applyBorder="1" applyAlignment="1" applyProtection="1">
      <alignment horizontal="center" vertical="center" wrapText="1"/>
    </xf>
    <xf numFmtId="0" fontId="10" fillId="36" borderId="27" xfId="0" applyFont="1" applyFill="1" applyBorder="1" applyAlignment="1" applyProtection="1">
      <alignment horizontal="center" vertical="center" wrapText="1"/>
    </xf>
    <xf numFmtId="0" fontId="10" fillId="35" borderId="25" xfId="0" applyFont="1" applyFill="1" applyBorder="1" applyAlignment="1" applyProtection="1">
      <alignment horizontal="center" vertical="center" wrapText="1"/>
    </xf>
    <xf numFmtId="0" fontId="10" fillId="35" borderId="26" xfId="0" applyFont="1" applyFill="1" applyBorder="1" applyAlignment="1" applyProtection="1">
      <alignment horizontal="center" vertical="center" wrapText="1"/>
    </xf>
    <xf numFmtId="0" fontId="10" fillId="35" borderId="28" xfId="0" applyFont="1" applyFill="1" applyBorder="1" applyAlignment="1" applyProtection="1">
      <alignment horizontal="center" vertical="center" wrapText="1"/>
    </xf>
    <xf numFmtId="0" fontId="10" fillId="35" borderId="27" xfId="0" applyFont="1" applyFill="1" applyBorder="1" applyAlignment="1" applyProtection="1">
      <alignment horizontal="center" vertical="center" wrapText="1"/>
    </xf>
    <xf numFmtId="0" fontId="6" fillId="38" borderId="18" xfId="0" applyFont="1" applyFill="1" applyBorder="1" applyAlignment="1" applyProtection="1">
      <alignment horizontal="center" vertical="center"/>
    </xf>
    <xf numFmtId="0" fontId="6" fillId="38" borderId="29" xfId="0" applyFont="1" applyFill="1" applyBorder="1" applyAlignment="1" applyProtection="1">
      <alignment horizontal="center" vertical="center"/>
    </xf>
    <xf numFmtId="0" fontId="6" fillId="38" borderId="17" xfId="0" applyFont="1" applyFill="1" applyBorder="1" applyAlignment="1" applyProtection="1">
      <alignment horizontal="center" vertical="center"/>
    </xf>
    <xf numFmtId="0" fontId="4" fillId="0" borderId="33" xfId="0" applyFont="1" applyFill="1" applyBorder="1" applyAlignment="1" applyProtection="1">
      <alignment vertical="center" shrinkToFit="1"/>
    </xf>
    <xf numFmtId="0" fontId="4" fillId="0" borderId="2" xfId="0" applyFont="1" applyFill="1" applyBorder="1" applyAlignment="1" applyProtection="1">
      <alignment vertical="center" shrinkToFit="1"/>
    </xf>
    <xf numFmtId="0" fontId="4" fillId="0" borderId="58" xfId="0" applyFont="1" applyFill="1" applyBorder="1" applyAlignment="1" applyProtection="1">
      <alignment vertical="center" shrinkToFit="1"/>
    </xf>
    <xf numFmtId="0" fontId="4" fillId="0" borderId="35" xfId="0" applyFont="1" applyFill="1" applyBorder="1" applyAlignment="1" applyProtection="1">
      <alignment vertical="center" shrinkToFit="1"/>
    </xf>
    <xf numFmtId="0" fontId="4" fillId="0" borderId="4" xfId="0" applyFont="1" applyFill="1" applyBorder="1" applyAlignment="1" applyProtection="1">
      <alignment vertical="center" shrinkToFit="1"/>
    </xf>
    <xf numFmtId="0" fontId="4" fillId="0" borderId="59" xfId="0" applyFont="1" applyFill="1" applyBorder="1" applyAlignment="1" applyProtection="1">
      <alignment vertical="center" shrinkToFit="1"/>
    </xf>
    <xf numFmtId="0" fontId="40" fillId="40" borderId="49" xfId="0" applyFont="1" applyFill="1" applyBorder="1" applyAlignment="1" applyProtection="1">
      <alignment horizontal="center" vertical="center"/>
      <protection locked="0"/>
    </xf>
    <xf numFmtId="0" fontId="6" fillId="34" borderId="16" xfId="0" applyFont="1" applyFill="1" applyBorder="1" applyAlignment="1" applyProtection="1">
      <alignment horizontal="center" vertical="center" wrapText="1"/>
    </xf>
    <xf numFmtId="0" fontId="6" fillId="34" borderId="30" xfId="0" applyFont="1" applyFill="1" applyBorder="1" applyAlignment="1" applyProtection="1">
      <alignment horizontal="center" vertical="center" wrapText="1"/>
    </xf>
    <xf numFmtId="179" fontId="3" fillId="0" borderId="13" xfId="0" applyNumberFormat="1" applyFont="1" applyBorder="1" applyAlignment="1" applyProtection="1">
      <alignment horizontal="center" vertical="center"/>
    </xf>
    <xf numFmtId="179" fontId="3" fillId="0" borderId="10" xfId="0" applyNumberFormat="1" applyFont="1" applyBorder="1" applyAlignment="1" applyProtection="1">
      <alignment horizontal="center" vertical="center"/>
    </xf>
    <xf numFmtId="179" fontId="3" fillId="0" borderId="6" xfId="0" applyNumberFormat="1" applyFont="1" applyBorder="1" applyAlignment="1" applyProtection="1">
      <alignment horizontal="center" vertical="center"/>
    </xf>
    <xf numFmtId="0" fontId="10" fillId="0" borderId="0" xfId="0" applyFont="1" applyAlignment="1" applyProtection="1">
      <alignment vertical="center"/>
    </xf>
    <xf numFmtId="0" fontId="3" fillId="0" borderId="0" xfId="0" applyFont="1" applyBorder="1" applyAlignment="1" applyProtection="1">
      <alignment vertical="center" shrinkToFit="1"/>
    </xf>
    <xf numFmtId="0" fontId="0" fillId="0" borderId="0" xfId="0" applyAlignment="1" applyProtection="1">
      <alignment vertical="center"/>
    </xf>
    <xf numFmtId="0" fontId="3" fillId="0" borderId="0" xfId="0" applyFont="1" applyFill="1" applyBorder="1" applyAlignment="1" applyProtection="1">
      <alignment vertical="center"/>
    </xf>
    <xf numFmtId="176" fontId="41" fillId="0" borderId="22" xfId="0" applyNumberFormat="1"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5422223578601"/>
  </sheetPr>
  <dimension ref="A1:X64"/>
  <sheetViews>
    <sheetView tabSelected="1" view="pageBreakPreview" zoomScaleNormal="100" zoomScaleSheetLayoutView="100" workbookViewId="0">
      <selection activeCell="I50" sqref="I50"/>
    </sheetView>
  </sheetViews>
  <sheetFormatPr defaultRowHeight="15"/>
  <cols>
    <col min="1" max="1" width="2.6328125" style="3" customWidth="1"/>
    <col min="2" max="2" width="5.7265625" style="3" customWidth="1"/>
    <col min="3" max="5" width="8.7265625" style="3"/>
    <col min="6" max="6" width="5" style="3" customWidth="1"/>
    <col min="7" max="7" width="12.6328125" style="7" customWidth="1"/>
    <col min="8" max="8" width="8.6328125" style="6" customWidth="1"/>
    <col min="9" max="9" width="10.6328125" style="6" customWidth="1"/>
    <col min="10" max="10" width="11.54296875" style="6" customWidth="1"/>
    <col min="11" max="11" width="20" style="8" customWidth="1"/>
    <col min="12" max="16384" width="8.7265625" style="3"/>
  </cols>
  <sheetData>
    <row r="1" spans="1:17" ht="19.5">
      <c r="A1" s="60" t="s">
        <v>49</v>
      </c>
      <c r="B1" s="60"/>
      <c r="C1" s="60"/>
      <c r="D1" s="60"/>
      <c r="E1" s="60"/>
      <c r="F1" s="60"/>
      <c r="G1" s="60"/>
      <c r="H1" s="60"/>
      <c r="I1" s="60"/>
      <c r="J1" s="60"/>
      <c r="K1" s="60"/>
      <c r="L1" s="129"/>
    </row>
    <row r="2" spans="1:17" ht="9.5" customHeight="1" thickBot="1">
      <c r="B2" s="4"/>
      <c r="C2" s="4"/>
      <c r="D2" s="4"/>
      <c r="E2" s="4"/>
      <c r="F2" s="4"/>
      <c r="G2" s="4"/>
      <c r="H2" s="4"/>
      <c r="I2" s="4"/>
      <c r="J2" s="4"/>
      <c r="K2" s="54"/>
      <c r="L2" s="4"/>
    </row>
    <row r="3" spans="1:17" ht="17" thickTop="1" thickBot="1">
      <c r="A3" s="5" t="s">
        <v>38</v>
      </c>
      <c r="H3" s="53"/>
      <c r="I3" s="22" t="s">
        <v>50</v>
      </c>
    </row>
    <row r="4" spans="1:17" s="14" customFormat="1" ht="3" customHeight="1" thickTop="1" thickBot="1">
      <c r="A4" s="18"/>
      <c r="G4" s="20"/>
      <c r="H4" s="51"/>
      <c r="I4" s="19"/>
      <c r="J4" s="19"/>
      <c r="K4" s="21"/>
    </row>
    <row r="5" spans="1:17">
      <c r="B5" s="61" t="s">
        <v>35</v>
      </c>
      <c r="C5" s="62"/>
      <c r="D5" s="62"/>
      <c r="E5" s="62"/>
      <c r="F5" s="63"/>
      <c r="G5" s="67" t="s">
        <v>29</v>
      </c>
      <c r="H5" s="68"/>
      <c r="I5" s="85" t="s">
        <v>28</v>
      </c>
      <c r="J5" s="86"/>
      <c r="K5" s="124" t="s">
        <v>77</v>
      </c>
    </row>
    <row r="6" spans="1:17" ht="15.5" thickBot="1">
      <c r="B6" s="64"/>
      <c r="C6" s="65"/>
      <c r="D6" s="65"/>
      <c r="E6" s="65"/>
      <c r="F6" s="66"/>
      <c r="G6" s="39" t="s">
        <v>51</v>
      </c>
      <c r="H6" s="9" t="s">
        <v>30</v>
      </c>
      <c r="I6" s="58" t="s">
        <v>52</v>
      </c>
      <c r="J6" s="59" t="s">
        <v>30</v>
      </c>
      <c r="K6" s="125"/>
      <c r="M6" s="130" t="s">
        <v>58</v>
      </c>
      <c r="N6" s="130" t="s">
        <v>59</v>
      </c>
      <c r="O6" s="10"/>
      <c r="P6" s="10"/>
      <c r="Q6" s="10"/>
    </row>
    <row r="7" spans="1:17" ht="16.5" customHeight="1" thickTop="1">
      <c r="B7" s="69" t="s">
        <v>32</v>
      </c>
      <c r="C7" s="71" t="s">
        <v>0</v>
      </c>
      <c r="D7" s="72"/>
      <c r="E7" s="72"/>
      <c r="F7" s="73"/>
      <c r="G7" s="123"/>
      <c r="H7" s="38" t="s">
        <v>60</v>
      </c>
      <c r="I7" s="23">
        <f>M7*N7*44/12</f>
        <v>2.6682333333333332</v>
      </c>
      <c r="J7" s="24" t="s">
        <v>33</v>
      </c>
      <c r="K7" s="30" t="str">
        <f>IF(G7="","",I7*G7)</f>
        <v/>
      </c>
      <c r="M7" s="130">
        <v>38.299999999999997</v>
      </c>
      <c r="N7" s="130">
        <v>1.9E-2</v>
      </c>
      <c r="O7" s="10"/>
      <c r="P7" s="10"/>
      <c r="Q7" s="10"/>
    </row>
    <row r="8" spans="1:17" ht="16.5" customHeight="1">
      <c r="A8" s="10"/>
      <c r="B8" s="69"/>
      <c r="C8" s="71" t="s">
        <v>1</v>
      </c>
      <c r="D8" s="72"/>
      <c r="E8" s="72"/>
      <c r="F8" s="73"/>
      <c r="G8" s="47"/>
      <c r="H8" s="11" t="s">
        <v>60</v>
      </c>
      <c r="I8" s="23">
        <f t="shared" ref="I8:I39" si="0">M8*N8*44/12</f>
        <v>2.33508</v>
      </c>
      <c r="J8" s="24" t="s">
        <v>33</v>
      </c>
      <c r="K8" s="30" t="str">
        <f t="shared" ref="K8:K40" si="1">IF(G8="","",I8*G8)</f>
        <v/>
      </c>
      <c r="M8" s="130">
        <v>34.799999999999997</v>
      </c>
      <c r="N8" s="130">
        <v>1.83E-2</v>
      </c>
      <c r="O8" s="10"/>
      <c r="P8" s="10"/>
      <c r="Q8" s="10"/>
    </row>
    <row r="9" spans="1:17" ht="16.5" customHeight="1">
      <c r="B9" s="69"/>
      <c r="C9" s="71" t="s">
        <v>2</v>
      </c>
      <c r="D9" s="72"/>
      <c r="E9" s="72"/>
      <c r="F9" s="73"/>
      <c r="G9" s="47"/>
      <c r="H9" s="11" t="s">
        <v>60</v>
      </c>
      <c r="I9" s="23">
        <f t="shared" si="0"/>
        <v>2.2901266666666666</v>
      </c>
      <c r="J9" s="24" t="s">
        <v>33</v>
      </c>
      <c r="K9" s="30" t="str">
        <f t="shared" si="1"/>
        <v/>
      </c>
      <c r="M9" s="130">
        <v>33.4</v>
      </c>
      <c r="N9" s="130">
        <v>1.8700000000000001E-2</v>
      </c>
      <c r="O9" s="10"/>
      <c r="P9" s="10"/>
      <c r="Q9" s="10"/>
    </row>
    <row r="10" spans="1:17" ht="16.5" customHeight="1">
      <c r="B10" s="69"/>
      <c r="C10" s="71" t="s">
        <v>3</v>
      </c>
      <c r="D10" s="72"/>
      <c r="E10" s="72"/>
      <c r="F10" s="73"/>
      <c r="G10" s="47"/>
      <c r="H10" s="11" t="s">
        <v>60</v>
      </c>
      <c r="I10" s="23">
        <f t="shared" si="0"/>
        <v>2.2710599999999999</v>
      </c>
      <c r="J10" s="24" t="s">
        <v>33</v>
      </c>
      <c r="K10" s="30" t="str">
        <f t="shared" si="1"/>
        <v/>
      </c>
      <c r="M10" s="130">
        <v>33.299999999999997</v>
      </c>
      <c r="N10" s="130">
        <v>1.8599999999999998E-2</v>
      </c>
      <c r="O10" s="10"/>
      <c r="P10" s="10"/>
      <c r="Q10" s="10"/>
    </row>
    <row r="11" spans="1:17" ht="16.5" customHeight="1">
      <c r="B11" s="69"/>
      <c r="C11" s="71" t="s">
        <v>57</v>
      </c>
      <c r="D11" s="72"/>
      <c r="E11" s="72"/>
      <c r="F11" s="73"/>
      <c r="G11" s="47"/>
      <c r="H11" s="11" t="s">
        <v>60</v>
      </c>
      <c r="I11" s="23">
        <f t="shared" si="0"/>
        <v>2.4756599999999995</v>
      </c>
      <c r="J11" s="24" t="s">
        <v>33</v>
      </c>
      <c r="K11" s="30" t="str">
        <f t="shared" si="1"/>
        <v/>
      </c>
      <c r="M11" s="130">
        <v>36.299999999999997</v>
      </c>
      <c r="N11" s="130">
        <v>1.8599999999999998E-2</v>
      </c>
      <c r="O11" s="10"/>
      <c r="P11" s="10"/>
      <c r="Q11" s="10"/>
    </row>
    <row r="12" spans="1:17" ht="16.5" customHeight="1">
      <c r="B12" s="69"/>
      <c r="C12" s="71" t="s">
        <v>4</v>
      </c>
      <c r="D12" s="72"/>
      <c r="E12" s="72"/>
      <c r="F12" s="73"/>
      <c r="G12" s="47"/>
      <c r="H12" s="11" t="s">
        <v>60</v>
      </c>
      <c r="I12" s="23">
        <f t="shared" si="0"/>
        <v>2.5026833333333336</v>
      </c>
      <c r="J12" s="24" t="s">
        <v>33</v>
      </c>
      <c r="K12" s="30" t="str">
        <f t="shared" si="1"/>
        <v/>
      </c>
      <c r="M12" s="130">
        <v>36.5</v>
      </c>
      <c r="N12" s="130">
        <v>1.8700000000000001E-2</v>
      </c>
      <c r="O12" s="10"/>
      <c r="P12" s="10"/>
      <c r="Q12" s="10"/>
    </row>
    <row r="13" spans="1:17" ht="16.5" customHeight="1">
      <c r="B13" s="69"/>
      <c r="C13" s="71" t="s">
        <v>5</v>
      </c>
      <c r="D13" s="72"/>
      <c r="E13" s="72"/>
      <c r="F13" s="73"/>
      <c r="G13" s="47"/>
      <c r="H13" s="11" t="s">
        <v>60</v>
      </c>
      <c r="I13" s="23">
        <f t="shared" si="0"/>
        <v>2.6194666666666668</v>
      </c>
      <c r="J13" s="24" t="s">
        <v>33</v>
      </c>
      <c r="K13" s="30" t="str">
        <f t="shared" si="1"/>
        <v/>
      </c>
      <c r="M13" s="130">
        <v>38</v>
      </c>
      <c r="N13" s="130">
        <v>1.8800000000000001E-2</v>
      </c>
      <c r="O13" s="10"/>
      <c r="P13" s="10"/>
      <c r="Q13" s="10"/>
    </row>
    <row r="14" spans="1:17" ht="16.5" customHeight="1">
      <c r="B14" s="69"/>
      <c r="C14" s="71" t="s">
        <v>6</v>
      </c>
      <c r="D14" s="72"/>
      <c r="E14" s="72"/>
      <c r="F14" s="73"/>
      <c r="G14" s="47"/>
      <c r="H14" s="11" t="s">
        <v>60</v>
      </c>
      <c r="I14" s="23">
        <f t="shared" si="0"/>
        <v>2.7528233333333336</v>
      </c>
      <c r="J14" s="24" t="s">
        <v>33</v>
      </c>
      <c r="K14" s="30" t="str">
        <f t="shared" si="1"/>
        <v/>
      </c>
      <c r="M14" s="130">
        <v>38.9</v>
      </c>
      <c r="N14" s="130">
        <v>1.9300000000000001E-2</v>
      </c>
      <c r="O14" s="10"/>
      <c r="P14" s="10"/>
      <c r="Q14" s="10"/>
    </row>
    <row r="15" spans="1:17" ht="16.5" customHeight="1">
      <c r="B15" s="69"/>
      <c r="C15" s="71" t="s">
        <v>7</v>
      </c>
      <c r="D15" s="72"/>
      <c r="E15" s="72"/>
      <c r="F15" s="73"/>
      <c r="G15" s="47"/>
      <c r="H15" s="11" t="s">
        <v>60</v>
      </c>
      <c r="I15" s="23">
        <f t="shared" si="0"/>
        <v>3.0959866666666662</v>
      </c>
      <c r="J15" s="24" t="s">
        <v>33</v>
      </c>
      <c r="K15" s="30" t="str">
        <f t="shared" si="1"/>
        <v/>
      </c>
      <c r="M15" s="130">
        <v>41.8</v>
      </c>
      <c r="N15" s="130">
        <v>2.0199999999999999E-2</v>
      </c>
      <c r="O15" s="10"/>
      <c r="P15" s="10"/>
      <c r="Q15" s="10"/>
    </row>
    <row r="16" spans="1:17" ht="16.5" customHeight="1">
      <c r="B16" s="69"/>
      <c r="C16" s="71" t="s">
        <v>8</v>
      </c>
      <c r="D16" s="72"/>
      <c r="E16" s="72"/>
      <c r="F16" s="73"/>
      <c r="G16" s="47"/>
      <c r="H16" s="11" t="s">
        <v>61</v>
      </c>
      <c r="I16" s="23">
        <f t="shared" si="0"/>
        <v>2.9920000000000004</v>
      </c>
      <c r="J16" s="25" t="s">
        <v>40</v>
      </c>
      <c r="K16" s="30" t="str">
        <f t="shared" si="1"/>
        <v/>
      </c>
      <c r="M16" s="130">
        <v>40</v>
      </c>
      <c r="N16" s="130">
        <v>2.0400000000000001E-2</v>
      </c>
      <c r="O16" s="10"/>
      <c r="P16" s="10"/>
      <c r="Q16" s="10"/>
    </row>
    <row r="17" spans="2:24" ht="16.5" customHeight="1">
      <c r="B17" s="69"/>
      <c r="C17" s="71" t="s">
        <v>9</v>
      </c>
      <c r="D17" s="72"/>
      <c r="E17" s="72"/>
      <c r="F17" s="73"/>
      <c r="G17" s="47"/>
      <c r="H17" s="11" t="s">
        <v>61</v>
      </c>
      <c r="I17" s="23">
        <f t="shared" si="0"/>
        <v>3.0633166666666667</v>
      </c>
      <c r="J17" s="25" t="s">
        <v>40</v>
      </c>
      <c r="K17" s="30" t="str">
        <f t="shared" si="1"/>
        <v/>
      </c>
      <c r="M17" s="130">
        <v>34.1</v>
      </c>
      <c r="N17" s="130">
        <v>2.4500000000000001E-2</v>
      </c>
      <c r="O17" s="10"/>
      <c r="P17" s="10"/>
      <c r="Q17" s="10"/>
      <c r="X17" s="10"/>
    </row>
    <row r="18" spans="2:24" ht="16.5" customHeight="1">
      <c r="B18" s="69"/>
      <c r="C18" s="74" t="s">
        <v>10</v>
      </c>
      <c r="D18" s="75" t="s">
        <v>11</v>
      </c>
      <c r="E18" s="75"/>
      <c r="F18" s="71"/>
      <c r="G18" s="47"/>
      <c r="H18" s="11" t="s">
        <v>31</v>
      </c>
      <c r="I18" s="23">
        <f t="shared" si="0"/>
        <v>2.99431</v>
      </c>
      <c r="J18" s="25" t="s">
        <v>40</v>
      </c>
      <c r="K18" s="30" t="str">
        <f t="shared" si="1"/>
        <v/>
      </c>
      <c r="M18" s="10">
        <v>50.1</v>
      </c>
      <c r="N18" s="10">
        <v>1.6299999999999999E-2</v>
      </c>
      <c r="O18" s="10"/>
      <c r="P18" s="10"/>
      <c r="Q18" s="10"/>
    </row>
    <row r="19" spans="2:24" ht="16.5" customHeight="1">
      <c r="B19" s="69"/>
      <c r="C19" s="74"/>
      <c r="D19" s="75" t="s">
        <v>12</v>
      </c>
      <c r="E19" s="75"/>
      <c r="F19" s="71"/>
      <c r="G19" s="47"/>
      <c r="H19" s="11" t="s">
        <v>36</v>
      </c>
      <c r="I19" s="23">
        <f t="shared" si="0"/>
        <v>2.4340799999999998</v>
      </c>
      <c r="J19" s="25" t="s">
        <v>41</v>
      </c>
      <c r="K19" s="30" t="str">
        <f t="shared" si="1"/>
        <v/>
      </c>
      <c r="M19" s="10">
        <v>46.1</v>
      </c>
      <c r="N19" s="10">
        <v>1.44E-2</v>
      </c>
      <c r="O19" s="10"/>
      <c r="P19" s="10"/>
      <c r="Q19" s="10"/>
    </row>
    <row r="20" spans="2:24" ht="16.5" customHeight="1">
      <c r="B20" s="69"/>
      <c r="C20" s="74" t="s">
        <v>13</v>
      </c>
      <c r="D20" s="75" t="s">
        <v>14</v>
      </c>
      <c r="E20" s="75"/>
      <c r="F20" s="71"/>
      <c r="G20" s="47"/>
      <c r="H20" s="11" t="s">
        <v>31</v>
      </c>
      <c r="I20" s="23">
        <f t="shared" si="0"/>
        <v>2.7878766666666661</v>
      </c>
      <c r="J20" s="25" t="s">
        <v>40</v>
      </c>
      <c r="K20" s="30" t="str">
        <f t="shared" si="1"/>
        <v/>
      </c>
      <c r="M20" s="10">
        <v>54.7</v>
      </c>
      <c r="N20" s="10">
        <v>1.3899999999999999E-2</v>
      </c>
      <c r="O20" s="10"/>
      <c r="P20" s="10"/>
      <c r="Q20" s="10"/>
    </row>
    <row r="21" spans="2:24" ht="16.5" customHeight="1">
      <c r="B21" s="69"/>
      <c r="C21" s="74"/>
      <c r="D21" s="75" t="s">
        <v>15</v>
      </c>
      <c r="E21" s="75"/>
      <c r="F21" s="71"/>
      <c r="G21" s="47"/>
      <c r="H21" s="11" t="s">
        <v>36</v>
      </c>
      <c r="I21" s="23">
        <f t="shared" si="0"/>
        <v>1.9571199999999997</v>
      </c>
      <c r="J21" s="25" t="s">
        <v>41</v>
      </c>
      <c r="K21" s="30" t="str">
        <f t="shared" si="1"/>
        <v/>
      </c>
      <c r="M21" s="10">
        <v>38.4</v>
      </c>
      <c r="N21" s="10">
        <v>1.3899999999999999E-2</v>
      </c>
      <c r="O21" s="10"/>
      <c r="P21" s="10"/>
      <c r="Q21" s="10"/>
    </row>
    <row r="22" spans="2:24" ht="16.5" customHeight="1">
      <c r="B22" s="69"/>
      <c r="C22" s="79" t="s">
        <v>16</v>
      </c>
      <c r="D22" s="75" t="s">
        <v>62</v>
      </c>
      <c r="E22" s="75"/>
      <c r="F22" s="75"/>
      <c r="G22" s="47"/>
      <c r="H22" s="11" t="s">
        <v>31</v>
      </c>
      <c r="I22" s="23">
        <f t="shared" si="0"/>
        <v>2.58874</v>
      </c>
      <c r="J22" s="25" t="s">
        <v>40</v>
      </c>
      <c r="K22" s="30" t="str">
        <f t="shared" si="1"/>
        <v/>
      </c>
      <c r="M22" s="10">
        <v>28.7</v>
      </c>
      <c r="N22" s="10">
        <v>2.46E-2</v>
      </c>
      <c r="O22" s="10"/>
      <c r="P22" s="10"/>
      <c r="Q22" s="10"/>
    </row>
    <row r="23" spans="2:24" ht="16.5" customHeight="1">
      <c r="B23" s="69"/>
      <c r="C23" s="79"/>
      <c r="D23" s="75" t="s">
        <v>63</v>
      </c>
      <c r="E23" s="75"/>
      <c r="F23" s="75"/>
      <c r="G23" s="47"/>
      <c r="H23" s="11" t="s">
        <v>31</v>
      </c>
      <c r="I23" s="23">
        <f t="shared" si="0"/>
        <v>2.5961833333333333</v>
      </c>
      <c r="J23" s="25" t="s">
        <v>40</v>
      </c>
      <c r="K23" s="30" t="str">
        <f t="shared" si="1"/>
        <v/>
      </c>
      <c r="M23" s="10">
        <v>28.9</v>
      </c>
      <c r="N23" s="10">
        <v>2.4500000000000001E-2</v>
      </c>
      <c r="O23" s="10"/>
      <c r="P23" s="10"/>
      <c r="Q23" s="10"/>
    </row>
    <row r="24" spans="2:24" ht="16.5" customHeight="1">
      <c r="B24" s="69"/>
      <c r="C24" s="79"/>
      <c r="D24" s="75" t="s">
        <v>64</v>
      </c>
      <c r="E24" s="75"/>
      <c r="F24" s="75"/>
      <c r="G24" s="47"/>
      <c r="H24" s="11" t="s">
        <v>31</v>
      </c>
      <c r="I24" s="23">
        <f t="shared" si="0"/>
        <v>2.6045433333333334</v>
      </c>
      <c r="J24" s="25" t="s">
        <v>40</v>
      </c>
      <c r="K24" s="30" t="str">
        <f t="shared" si="1"/>
        <v/>
      </c>
      <c r="M24" s="10">
        <v>28.3</v>
      </c>
      <c r="N24" s="10">
        <v>2.5100000000000001E-2</v>
      </c>
      <c r="O24" s="10"/>
      <c r="P24" s="10"/>
      <c r="Q24" s="10"/>
    </row>
    <row r="25" spans="2:24" ht="16.5" customHeight="1">
      <c r="B25" s="69"/>
      <c r="C25" s="79"/>
      <c r="D25" s="75" t="s">
        <v>65</v>
      </c>
      <c r="E25" s="75"/>
      <c r="F25" s="75"/>
      <c r="G25" s="47"/>
      <c r="H25" s="11" t="s">
        <v>31</v>
      </c>
      <c r="I25" s="23">
        <f t="shared" si="0"/>
        <v>2.32551</v>
      </c>
      <c r="J25" s="25" t="s">
        <v>40</v>
      </c>
      <c r="K25" s="30" t="str">
        <f t="shared" si="1"/>
        <v/>
      </c>
      <c r="M25" s="10">
        <v>26.1</v>
      </c>
      <c r="N25" s="10">
        <v>2.4299999999999999E-2</v>
      </c>
      <c r="O25" s="10"/>
      <c r="P25" s="10"/>
      <c r="Q25" s="10"/>
    </row>
    <row r="26" spans="2:24" ht="16.5" customHeight="1">
      <c r="B26" s="69"/>
      <c r="C26" s="79"/>
      <c r="D26" s="75" t="s">
        <v>66</v>
      </c>
      <c r="E26" s="75"/>
      <c r="F26" s="75"/>
      <c r="G26" s="47"/>
      <c r="H26" s="11" t="s">
        <v>34</v>
      </c>
      <c r="I26" s="23">
        <f t="shared" si="0"/>
        <v>2.1473466666666665</v>
      </c>
      <c r="J26" s="25" t="s">
        <v>40</v>
      </c>
      <c r="K26" s="30" t="str">
        <f t="shared" si="1"/>
        <v/>
      </c>
      <c r="M26" s="10">
        <v>24.2</v>
      </c>
      <c r="N26" s="10">
        <v>2.4199999999999999E-2</v>
      </c>
      <c r="O26" s="10"/>
      <c r="P26" s="10"/>
      <c r="Q26" s="10"/>
    </row>
    <row r="27" spans="2:24" ht="16.5" customHeight="1">
      <c r="B27" s="69"/>
      <c r="C27" s="79"/>
      <c r="D27" s="75" t="s">
        <v>67</v>
      </c>
      <c r="E27" s="75"/>
      <c r="F27" s="75"/>
      <c r="G27" s="47"/>
      <c r="H27" s="11" t="s">
        <v>34</v>
      </c>
      <c r="I27" s="23">
        <f t="shared" si="0"/>
        <v>2.640073333333333</v>
      </c>
      <c r="J27" s="25" t="s">
        <v>40</v>
      </c>
      <c r="K27" s="30" t="str">
        <f t="shared" si="1"/>
        <v/>
      </c>
      <c r="M27" s="10">
        <v>27.8</v>
      </c>
      <c r="N27" s="10">
        <v>2.5899999999999999E-2</v>
      </c>
      <c r="O27" s="10"/>
      <c r="P27" s="10"/>
      <c r="Q27" s="10"/>
    </row>
    <row r="28" spans="2:24" ht="16.5" customHeight="1">
      <c r="B28" s="69"/>
      <c r="C28" s="79" t="s">
        <v>17</v>
      </c>
      <c r="D28" s="80"/>
      <c r="E28" s="80"/>
      <c r="F28" s="81"/>
      <c r="G28" s="47"/>
      <c r="H28" s="11" t="s">
        <v>34</v>
      </c>
      <c r="I28" s="23">
        <f t="shared" si="0"/>
        <v>3.1793666666666667</v>
      </c>
      <c r="J28" s="25" t="s">
        <v>40</v>
      </c>
      <c r="K28" s="30" t="str">
        <f t="shared" si="1"/>
        <v/>
      </c>
      <c r="M28" s="10">
        <v>29</v>
      </c>
      <c r="N28" s="10">
        <v>2.9899999999999999E-2</v>
      </c>
      <c r="O28" s="10"/>
      <c r="P28" s="10"/>
      <c r="Q28" s="10"/>
    </row>
    <row r="29" spans="2:24" ht="16.5" customHeight="1">
      <c r="B29" s="69"/>
      <c r="C29" s="79" t="s">
        <v>18</v>
      </c>
      <c r="D29" s="80"/>
      <c r="E29" s="80"/>
      <c r="F29" s="81"/>
      <c r="G29" s="47"/>
      <c r="H29" s="11" t="s">
        <v>34</v>
      </c>
      <c r="I29" s="23">
        <f t="shared" si="0"/>
        <v>2.8584233333333326</v>
      </c>
      <c r="J29" s="25" t="s">
        <v>40</v>
      </c>
      <c r="K29" s="30" t="str">
        <f t="shared" si="1"/>
        <v/>
      </c>
      <c r="M29" s="3">
        <v>37.299999999999997</v>
      </c>
      <c r="N29" s="3">
        <v>2.0899999999999998E-2</v>
      </c>
    </row>
    <row r="30" spans="2:24" ht="16.5" customHeight="1">
      <c r="B30" s="69"/>
      <c r="C30" s="117" t="s">
        <v>70</v>
      </c>
      <c r="D30" s="118"/>
      <c r="E30" s="118"/>
      <c r="F30" s="119"/>
      <c r="G30" s="47"/>
      <c r="H30" s="11" t="s">
        <v>61</v>
      </c>
      <c r="I30" s="23">
        <f t="shared" si="0"/>
        <v>1.0691999999999999</v>
      </c>
      <c r="J30" s="25" t="s">
        <v>40</v>
      </c>
      <c r="K30" s="30" t="str">
        <f t="shared" si="1"/>
        <v/>
      </c>
      <c r="M30" s="3">
        <v>18</v>
      </c>
      <c r="N30" s="3">
        <v>1.6199999999999999E-2</v>
      </c>
    </row>
    <row r="31" spans="2:24" ht="16.5" customHeight="1">
      <c r="B31" s="69"/>
      <c r="C31" s="117" t="s">
        <v>71</v>
      </c>
      <c r="D31" s="118"/>
      <c r="E31" s="118"/>
      <c r="F31" s="119"/>
      <c r="G31" s="47"/>
      <c r="H31" s="11" t="s">
        <v>61</v>
      </c>
      <c r="I31" s="23">
        <f t="shared" si="0"/>
        <v>1.6373133333333332</v>
      </c>
      <c r="J31" s="25" t="s">
        <v>40</v>
      </c>
      <c r="K31" s="30" t="str">
        <f t="shared" si="1"/>
        <v/>
      </c>
      <c r="M31" s="3">
        <v>26.9</v>
      </c>
      <c r="N31" s="3">
        <v>1.66E-2</v>
      </c>
    </row>
    <row r="32" spans="2:24" ht="16.5" customHeight="1">
      <c r="B32" s="69"/>
      <c r="C32" s="117" t="s">
        <v>72</v>
      </c>
      <c r="D32" s="118"/>
      <c r="E32" s="118"/>
      <c r="F32" s="119"/>
      <c r="G32" s="47"/>
      <c r="H32" s="11" t="s">
        <v>61</v>
      </c>
      <c r="I32" s="23">
        <f t="shared" si="0"/>
        <v>1.6434</v>
      </c>
      <c r="J32" s="25" t="s">
        <v>40</v>
      </c>
      <c r="K32" s="30" t="str">
        <f t="shared" si="1"/>
        <v/>
      </c>
      <c r="M32" s="3">
        <v>33.200000000000003</v>
      </c>
      <c r="N32" s="3">
        <v>1.35E-2</v>
      </c>
    </row>
    <row r="33" spans="2:16" ht="16.5" customHeight="1">
      <c r="B33" s="69"/>
      <c r="C33" s="120" t="s">
        <v>73</v>
      </c>
      <c r="D33" s="121"/>
      <c r="E33" s="121"/>
      <c r="F33" s="122"/>
      <c r="G33" s="47"/>
      <c r="H33" s="11" t="s">
        <v>61</v>
      </c>
      <c r="I33" s="23">
        <f t="shared" si="0"/>
        <v>2.761036666666667</v>
      </c>
      <c r="J33" s="25" t="s">
        <v>40</v>
      </c>
      <c r="K33" s="30" t="str">
        <f t="shared" si="1"/>
        <v/>
      </c>
      <c r="M33" s="3">
        <v>29.3</v>
      </c>
      <c r="N33" s="3">
        <v>2.5700000000000001E-2</v>
      </c>
    </row>
    <row r="34" spans="2:16" ht="16.5" customHeight="1">
      <c r="B34" s="69"/>
      <c r="C34" s="120" t="s">
        <v>74</v>
      </c>
      <c r="D34" s="121"/>
      <c r="E34" s="121"/>
      <c r="F34" s="122"/>
      <c r="G34" s="47"/>
      <c r="H34" s="11" t="s">
        <v>61</v>
      </c>
      <c r="I34" s="23">
        <f t="shared" si="0"/>
        <v>2.5676566666666667</v>
      </c>
      <c r="J34" s="25" t="s">
        <v>40</v>
      </c>
      <c r="K34" s="30" t="str">
        <f t="shared" si="1"/>
        <v/>
      </c>
      <c r="M34" s="3">
        <v>29.3</v>
      </c>
      <c r="N34" s="3">
        <v>2.3900000000000001E-2</v>
      </c>
    </row>
    <row r="35" spans="2:16" ht="16.5" customHeight="1">
      <c r="B35" s="69"/>
      <c r="C35" s="117" t="s">
        <v>75</v>
      </c>
      <c r="D35" s="118"/>
      <c r="E35" s="118"/>
      <c r="F35" s="119"/>
      <c r="G35" s="47"/>
      <c r="H35" s="11" t="s">
        <v>60</v>
      </c>
      <c r="I35" s="23">
        <f t="shared" si="0"/>
        <v>2.6384599999999998</v>
      </c>
      <c r="J35" s="24" t="s">
        <v>33</v>
      </c>
      <c r="K35" s="30" t="str">
        <f t="shared" si="1"/>
        <v/>
      </c>
      <c r="M35" s="3">
        <v>40.200000000000003</v>
      </c>
      <c r="N35" s="3">
        <v>1.7899999999999999E-2</v>
      </c>
    </row>
    <row r="36" spans="2:16" ht="16.5" customHeight="1">
      <c r="B36" s="69"/>
      <c r="C36" s="79" t="s">
        <v>19</v>
      </c>
      <c r="D36" s="80"/>
      <c r="E36" s="80"/>
      <c r="F36" s="81"/>
      <c r="G36" s="47"/>
      <c r="H36" s="11" t="s">
        <v>36</v>
      </c>
      <c r="I36" s="23">
        <f t="shared" si="0"/>
        <v>0.73538666666666652</v>
      </c>
      <c r="J36" s="25" t="s">
        <v>41</v>
      </c>
      <c r="K36" s="30" t="str">
        <f t="shared" si="1"/>
        <v/>
      </c>
      <c r="M36" s="3">
        <v>18.399999999999999</v>
      </c>
      <c r="N36" s="3">
        <v>1.09E-2</v>
      </c>
    </row>
    <row r="37" spans="2:16" ht="16.5" customHeight="1">
      <c r="B37" s="69"/>
      <c r="C37" s="79" t="s">
        <v>20</v>
      </c>
      <c r="D37" s="80"/>
      <c r="E37" s="80"/>
      <c r="F37" s="81"/>
      <c r="G37" s="47"/>
      <c r="H37" s="11" t="s">
        <v>36</v>
      </c>
      <c r="I37" s="23">
        <f t="shared" si="0"/>
        <v>0.312664</v>
      </c>
      <c r="J37" s="25" t="s">
        <v>41</v>
      </c>
      <c r="K37" s="30" t="str">
        <f t="shared" si="1"/>
        <v/>
      </c>
      <c r="M37" s="3">
        <v>3.23</v>
      </c>
      <c r="N37" s="3">
        <v>2.64E-2</v>
      </c>
    </row>
    <row r="38" spans="2:16" ht="16.5" customHeight="1">
      <c r="B38" s="69"/>
      <c r="C38" s="79" t="s">
        <v>68</v>
      </c>
      <c r="D38" s="80"/>
      <c r="E38" s="80"/>
      <c r="F38" s="81"/>
      <c r="G38" s="47"/>
      <c r="H38" s="11" t="s">
        <v>69</v>
      </c>
      <c r="I38" s="23">
        <f t="shared" si="0"/>
        <v>0.33396000000000003</v>
      </c>
      <c r="J38" s="25" t="s">
        <v>41</v>
      </c>
      <c r="K38" s="30" t="str">
        <f t="shared" si="1"/>
        <v/>
      </c>
      <c r="M38" s="3">
        <v>3.45</v>
      </c>
      <c r="N38" s="3">
        <v>2.64E-2</v>
      </c>
    </row>
    <row r="39" spans="2:16" ht="16.5" customHeight="1">
      <c r="B39" s="69"/>
      <c r="C39" s="79" t="s">
        <v>21</v>
      </c>
      <c r="D39" s="80"/>
      <c r="E39" s="80"/>
      <c r="F39" s="81"/>
      <c r="G39" s="47"/>
      <c r="H39" s="11" t="s">
        <v>36</v>
      </c>
      <c r="I39" s="23">
        <f t="shared" si="0"/>
        <v>1.1596200000000001</v>
      </c>
      <c r="J39" s="25" t="s">
        <v>41</v>
      </c>
      <c r="K39" s="30" t="str">
        <f t="shared" si="1"/>
        <v/>
      </c>
      <c r="M39" s="3">
        <v>7.53</v>
      </c>
      <c r="N39" s="3">
        <v>4.2000000000000003E-2</v>
      </c>
      <c r="O39" s="10"/>
      <c r="P39" s="10"/>
    </row>
    <row r="40" spans="2:16" ht="16.5" customHeight="1" thickBot="1">
      <c r="B40" s="69"/>
      <c r="C40" s="82" t="s">
        <v>45</v>
      </c>
      <c r="D40" s="83"/>
      <c r="E40" s="83"/>
      <c r="F40" s="84"/>
      <c r="G40" s="48"/>
      <c r="H40" s="13" t="s">
        <v>36</v>
      </c>
      <c r="I40" s="133">
        <v>2.3610000000000002</v>
      </c>
      <c r="J40" s="26" t="s">
        <v>41</v>
      </c>
      <c r="K40" s="30" t="str">
        <f t="shared" si="1"/>
        <v/>
      </c>
      <c r="N40" s="10"/>
      <c r="O40" s="10"/>
      <c r="P40" s="10"/>
    </row>
    <row r="41" spans="2:16" ht="22.15" customHeight="1" thickTop="1" thickBot="1">
      <c r="B41" s="70"/>
      <c r="C41" s="110" t="s">
        <v>54</v>
      </c>
      <c r="D41" s="111"/>
      <c r="E41" s="111"/>
      <c r="F41" s="111"/>
      <c r="G41" s="112"/>
      <c r="H41" s="111"/>
      <c r="I41" s="111"/>
      <c r="J41" s="113"/>
      <c r="K41" s="29" t="str">
        <f>IF(SUM(K7:K40)=0,"",SUM(K7:K40))</f>
        <v/>
      </c>
      <c r="N41" s="10"/>
      <c r="O41" s="10"/>
      <c r="P41" s="10"/>
    </row>
    <row r="42" spans="2:16" ht="3" customHeight="1" thickBot="1">
      <c r="B42" s="10"/>
      <c r="G42" s="12"/>
      <c r="N42" s="10"/>
      <c r="O42" s="10"/>
      <c r="P42" s="10"/>
    </row>
    <row r="43" spans="2:16" ht="16.5" customHeight="1" thickTop="1">
      <c r="B43" s="114" t="s">
        <v>26</v>
      </c>
      <c r="C43" s="76" t="s">
        <v>22</v>
      </c>
      <c r="D43" s="77"/>
      <c r="E43" s="77"/>
      <c r="F43" s="78"/>
      <c r="G43" s="49"/>
      <c r="H43" s="44" t="s">
        <v>39</v>
      </c>
      <c r="I43" s="126">
        <v>6.54E-2</v>
      </c>
      <c r="J43" s="57" t="s">
        <v>43</v>
      </c>
      <c r="K43" s="41" t="str">
        <f>IF(G43="","",I43*G43)</f>
        <v/>
      </c>
      <c r="N43" s="10"/>
      <c r="O43" s="10"/>
      <c r="P43" s="10"/>
    </row>
    <row r="44" spans="2:16" ht="16.5" customHeight="1">
      <c r="B44" s="115"/>
      <c r="C44" s="79" t="s">
        <v>23</v>
      </c>
      <c r="D44" s="80"/>
      <c r="E44" s="80"/>
      <c r="F44" s="81"/>
      <c r="G44" s="47"/>
      <c r="H44" s="45" t="s">
        <v>39</v>
      </c>
      <c r="I44" s="127">
        <v>5.3199999999999997E-2</v>
      </c>
      <c r="J44" s="27" t="s">
        <v>43</v>
      </c>
      <c r="K44" s="42" t="str">
        <f>IF(G44="","",I44*G44)</f>
        <v/>
      </c>
      <c r="N44" s="10"/>
      <c r="O44" s="10"/>
      <c r="P44" s="10"/>
    </row>
    <row r="45" spans="2:16" ht="16.5" customHeight="1">
      <c r="B45" s="115"/>
      <c r="C45" s="79" t="s">
        <v>24</v>
      </c>
      <c r="D45" s="80"/>
      <c r="E45" s="80"/>
      <c r="F45" s="81"/>
      <c r="G45" s="50"/>
      <c r="H45" s="45" t="s">
        <v>39</v>
      </c>
      <c r="I45" s="127">
        <v>5.3199999999999997E-2</v>
      </c>
      <c r="J45" s="27" t="s">
        <v>43</v>
      </c>
      <c r="K45" s="42" t="str">
        <f>IF(G45="","",I45*G45)</f>
        <v/>
      </c>
      <c r="L45" s="10"/>
      <c r="N45" s="10"/>
      <c r="O45" s="10"/>
      <c r="P45" s="10"/>
    </row>
    <row r="46" spans="2:16" ht="16.5" customHeight="1" thickBot="1">
      <c r="B46" s="115"/>
      <c r="C46" s="82" t="s">
        <v>25</v>
      </c>
      <c r="D46" s="83"/>
      <c r="E46" s="83"/>
      <c r="F46" s="84"/>
      <c r="G46" s="48"/>
      <c r="H46" s="46" t="s">
        <v>39</v>
      </c>
      <c r="I46" s="128">
        <v>5.3199999999999997E-2</v>
      </c>
      <c r="J46" s="59" t="s">
        <v>43</v>
      </c>
      <c r="K46" s="43" t="str">
        <f>IF(G46="","",I46*G46)</f>
        <v/>
      </c>
      <c r="N46" s="10"/>
      <c r="O46" s="10"/>
      <c r="P46" s="10"/>
    </row>
    <row r="47" spans="2:16" ht="22.15" customHeight="1" thickTop="1" thickBot="1">
      <c r="B47" s="116"/>
      <c r="C47" s="93" t="s">
        <v>55</v>
      </c>
      <c r="D47" s="94"/>
      <c r="E47" s="94"/>
      <c r="F47" s="94"/>
      <c r="G47" s="95"/>
      <c r="H47" s="94"/>
      <c r="I47" s="94"/>
      <c r="J47" s="96"/>
      <c r="K47" s="40" t="str">
        <f>IF(SUM(K43:K46)=0,"",SUM(K43:K46))</f>
        <v/>
      </c>
      <c r="N47" s="10"/>
      <c r="O47" s="10"/>
      <c r="P47" s="10"/>
    </row>
    <row r="48" spans="2:16" ht="3" customHeight="1" thickBot="1">
      <c r="N48" s="10"/>
      <c r="O48" s="10"/>
      <c r="P48" s="10"/>
    </row>
    <row r="49" spans="1:16" ht="16.5" customHeight="1" thickTop="1" thickBot="1">
      <c r="B49" s="97" t="s">
        <v>27</v>
      </c>
      <c r="C49" s="100" t="s">
        <v>44</v>
      </c>
      <c r="D49" s="101"/>
      <c r="E49" s="101"/>
      <c r="F49" s="102"/>
      <c r="G49" s="49"/>
      <c r="H49" s="36" t="s">
        <v>37</v>
      </c>
      <c r="I49" s="52">
        <v>0.46400000000000002</v>
      </c>
      <c r="J49" s="28" t="s">
        <v>46</v>
      </c>
      <c r="K49" s="32" t="str">
        <f>IF(G49="","",I49*G49)</f>
        <v/>
      </c>
      <c r="N49" s="10"/>
      <c r="O49" s="10"/>
      <c r="P49" s="10"/>
    </row>
    <row r="50" spans="1:16" ht="16.5" customHeight="1" thickBot="1">
      <c r="B50" s="98"/>
      <c r="C50" s="103" t="s">
        <v>47</v>
      </c>
      <c r="D50" s="104"/>
      <c r="E50" s="104"/>
      <c r="F50" s="105"/>
      <c r="G50" s="48"/>
      <c r="H50" s="37" t="s">
        <v>37</v>
      </c>
      <c r="I50" s="34"/>
      <c r="J50" s="35" t="s">
        <v>42</v>
      </c>
      <c r="K50" s="33" t="str">
        <f>IF(G50="","",I50*G50)</f>
        <v/>
      </c>
      <c r="N50" s="10"/>
      <c r="O50" s="10"/>
      <c r="P50" s="10"/>
    </row>
    <row r="51" spans="1:16" ht="22.15" customHeight="1" thickTop="1" thickBot="1">
      <c r="B51" s="99"/>
      <c r="C51" s="106" t="s">
        <v>56</v>
      </c>
      <c r="D51" s="107"/>
      <c r="E51" s="107"/>
      <c r="F51" s="107"/>
      <c r="G51" s="108"/>
      <c r="H51" s="107"/>
      <c r="I51" s="107"/>
      <c r="J51" s="109"/>
      <c r="K51" s="31" t="str">
        <f>IF(SUM(K49:K50)=0,"",SUM(K49:K50))</f>
        <v/>
      </c>
      <c r="N51" s="10"/>
      <c r="O51" s="10"/>
      <c r="P51" s="10"/>
    </row>
    <row r="52" spans="1:16" ht="4" customHeight="1" thickBot="1">
      <c r="B52" s="131"/>
      <c r="C52" s="131"/>
      <c r="D52" s="131"/>
      <c r="E52" s="131"/>
      <c r="F52" s="131"/>
      <c r="G52" s="131"/>
      <c r="H52" s="131"/>
      <c r="I52" s="131"/>
      <c r="J52" s="131"/>
      <c r="K52" s="131"/>
      <c r="N52" s="10"/>
      <c r="O52" s="10"/>
      <c r="P52" s="10"/>
    </row>
    <row r="53" spans="1:16" s="14" customFormat="1" ht="14.5" customHeight="1" thickBot="1">
      <c r="B53" s="55"/>
      <c r="C53" s="56"/>
      <c r="D53" s="2" t="s">
        <v>76</v>
      </c>
      <c r="E53" s="1"/>
      <c r="F53" s="1"/>
      <c r="G53" s="1"/>
      <c r="H53" s="1"/>
      <c r="I53" s="1"/>
      <c r="J53" s="1"/>
      <c r="K53" s="15"/>
      <c r="N53" s="132"/>
      <c r="O53" s="132"/>
      <c r="P53" s="132"/>
    </row>
    <row r="54" spans="1:16" s="14" customFormat="1" ht="10" customHeight="1">
      <c r="B54" s="16"/>
      <c r="C54" s="15"/>
      <c r="D54" s="2"/>
      <c r="E54" s="1"/>
      <c r="F54" s="1"/>
      <c r="G54" s="1"/>
      <c r="H54" s="1"/>
      <c r="I54" s="1"/>
      <c r="J54" s="1"/>
      <c r="K54" s="15"/>
      <c r="N54" s="132"/>
      <c r="O54" s="132"/>
      <c r="P54" s="132"/>
    </row>
    <row r="55" spans="1:16" ht="16.5" thickBot="1">
      <c r="A55" s="5" t="s">
        <v>48</v>
      </c>
      <c r="B55" s="10"/>
      <c r="C55" s="10"/>
      <c r="D55" s="10"/>
      <c r="E55" s="10"/>
      <c r="F55" s="10"/>
      <c r="G55" s="17"/>
      <c r="N55" s="10"/>
      <c r="O55" s="10"/>
      <c r="P55" s="10"/>
    </row>
    <row r="56" spans="1:16" ht="28" customHeight="1" thickBot="1">
      <c r="B56" s="90" t="s">
        <v>53</v>
      </c>
      <c r="C56" s="91"/>
      <c r="D56" s="91"/>
      <c r="E56" s="91"/>
      <c r="F56" s="91"/>
      <c r="G56" s="91"/>
      <c r="H56" s="92"/>
      <c r="I56" s="87" t="str">
        <f>IF(SUM(K41,K47,K51)=0,"",SUM(K41,K47,K51))</f>
        <v/>
      </c>
      <c r="J56" s="88"/>
      <c r="K56" s="89"/>
      <c r="N56" s="10"/>
      <c r="O56" s="10"/>
      <c r="P56" s="10"/>
    </row>
    <row r="57" spans="1:16">
      <c r="O57" s="10"/>
      <c r="P57" s="10"/>
    </row>
    <row r="58" spans="1:16">
      <c r="O58" s="10"/>
      <c r="P58" s="10"/>
    </row>
    <row r="59" spans="1:16">
      <c r="O59" s="10"/>
      <c r="P59" s="10"/>
    </row>
    <row r="60" spans="1:16">
      <c r="O60" s="10"/>
      <c r="P60" s="10"/>
    </row>
    <row r="61" spans="1:16">
      <c r="O61" s="10"/>
      <c r="P61" s="10"/>
    </row>
    <row r="62" spans="1:16">
      <c r="O62" s="10"/>
      <c r="P62" s="10"/>
    </row>
    <row r="63" spans="1:16">
      <c r="O63" s="10"/>
      <c r="P63" s="10"/>
    </row>
    <row r="64" spans="1:16">
      <c r="O64" s="10"/>
      <c r="P64" s="10"/>
    </row>
  </sheetData>
  <sheetProtection algorithmName="SHA-512" hashValue="vtAQ6MaDyN2lGrxh60UjI6ytF8eKE3AOpmM0wxe/gwgS0l9VpJnSeexYSnqpPWXatufXbqxjJJ51YPfLF3JKeg==" saltValue="nNr8M33vmUIg4qUKigDgPw==" spinCount="100000" sheet="1" objects="1" scenarios="1" selectLockedCells="1"/>
  <mergeCells count="56">
    <mergeCell ref="C33:F33"/>
    <mergeCell ref="C34:F34"/>
    <mergeCell ref="C35:F35"/>
    <mergeCell ref="C15:F15"/>
    <mergeCell ref="C16:F16"/>
    <mergeCell ref="D23:F23"/>
    <mergeCell ref="D24:F24"/>
    <mergeCell ref="D27:F27"/>
    <mergeCell ref="I5:J5"/>
    <mergeCell ref="I56:K56"/>
    <mergeCell ref="B56:H56"/>
    <mergeCell ref="C47:J47"/>
    <mergeCell ref="B49:B51"/>
    <mergeCell ref="C49:F49"/>
    <mergeCell ref="C50:F50"/>
    <mergeCell ref="C51:J51"/>
    <mergeCell ref="C36:F36"/>
    <mergeCell ref="C37:F37"/>
    <mergeCell ref="C28:F28"/>
    <mergeCell ref="C29:F29"/>
    <mergeCell ref="C39:F39"/>
    <mergeCell ref="C40:F40"/>
    <mergeCell ref="C41:J41"/>
    <mergeCell ref="B43:B47"/>
    <mergeCell ref="C14:F14"/>
    <mergeCell ref="C43:F43"/>
    <mergeCell ref="C44:F44"/>
    <mergeCell ref="C45:F45"/>
    <mergeCell ref="C46:F46"/>
    <mergeCell ref="C20:C21"/>
    <mergeCell ref="D20:F20"/>
    <mergeCell ref="D21:F21"/>
    <mergeCell ref="C22:C27"/>
    <mergeCell ref="D22:F22"/>
    <mergeCell ref="D25:F25"/>
    <mergeCell ref="D26:F26"/>
    <mergeCell ref="C38:F38"/>
    <mergeCell ref="C30:F30"/>
    <mergeCell ref="C31:F31"/>
    <mergeCell ref="C32:F32"/>
    <mergeCell ref="A1:K1"/>
    <mergeCell ref="B5:F6"/>
    <mergeCell ref="G5:H5"/>
    <mergeCell ref="K5:K6"/>
    <mergeCell ref="B7:B41"/>
    <mergeCell ref="C7:F7"/>
    <mergeCell ref="C8:F8"/>
    <mergeCell ref="C9:F9"/>
    <mergeCell ref="C10:F10"/>
    <mergeCell ref="C11:F11"/>
    <mergeCell ref="C12:F12"/>
    <mergeCell ref="C17:F17"/>
    <mergeCell ref="C18:C19"/>
    <mergeCell ref="D18:F18"/>
    <mergeCell ref="D19:F19"/>
    <mergeCell ref="C13:F13"/>
  </mergeCells>
  <phoneticPr fontId="2"/>
  <printOptions horizontalCentered="1"/>
  <pageMargins left="0.23622047244094491" right="0.23622047244094491" top="0.55118110236220474" bottom="0.39370078740157483" header="0.31496062992125984" footer="0.31496062992125984"/>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SG14910のC20-2037</cp:lastModifiedBy>
  <cp:lastPrinted>2025-06-06T01:23:36Z</cp:lastPrinted>
  <dcterms:created xsi:type="dcterms:W3CDTF">2009-06-08T09:46:57Z</dcterms:created>
  <dcterms:modified xsi:type="dcterms:W3CDTF">2025-06-06T01:47:07Z</dcterms:modified>
</cp:coreProperties>
</file>