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<sst xmlns="http://schemas.openxmlformats.org/spreadsheetml/2006/main" count="1140" uniqueCount="605">
  <si>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</si>
  <si>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</si>
  <si>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</si>
  <si>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</si>
  <si>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</si>
  <si>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</si>
  <si>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</si>
  <si>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</si>
  <si>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</si>
  <si>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</si>
  <si>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</si>
  <si>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</si>
  <si>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</si>
  <si>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</si>
  <si>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</si>
  <si>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</si>
  <si>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</si>
  <si>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</si>
  <si>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</si>
  <si>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</si>
  <si>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</si>
  <si>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</si>
  <si>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</si>
  <si>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</si>
  <si>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</si>
  <si>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</si>
  <si>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</si>
  <si>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</si>
  <si>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</si>
  <si>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</si>
  <si>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</si>
  <si>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</si>
  <si>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</si>
  <si>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</si>
  <si>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</si>
  <si>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</si>
  <si>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</si>
  <si>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</si>
  <si>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</si>
  <si>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</si>
  <si>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</si>
  <si>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</si>
  <si>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</si>
  <si>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</si>
  <si>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</si>
  <si>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</si>
  <si>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</si>
  <si>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</si>
  <si>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</si>
  <si>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</si>
  <si>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</si>
  <si>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</si>
  <si>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</si>
  <si>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</si>
  <si>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</si>
  <si>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</si>
  <si>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</si>
  <si>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</si>
  <si>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</si>
  <si>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</si>
  <si>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</si>
  <si>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</si>
  <si>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</si>
  <si>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</si>
  <si>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</si>
  <si>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</si>
  <si>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</si>
  <si>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</si>
  <si>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</si>
  <si>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</si>
  <si>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</si>
  <si>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</si>
  <si>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</si>
  <si>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</si>
  <si>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</si>
  <si>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</si>
  <si>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</si>
  <si>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</si>
  <si>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</si>
  <si>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</si>
  <si>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</si>
  <si>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</si>
  <si>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</si>
  <si>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</si>
  <si>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</si>
  <si>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</si>
  <si>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</si>
  <si>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</si>
  <si>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</si>
  <si>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</si>
  <si>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</si>
  <si>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</si>
  <si>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</si>
  <si>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</si>
  <si>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</si>
  <si>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</si>
  <si>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</si>
  <si>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宇多津町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</si>
  <si>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</si>
  <si>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</si>
  <si>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</si>
  <si>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</si>
  <si>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</si>
  <si>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</si>
  <si>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</si>
  <si>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</si>
  <si>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</si>
  <si>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</si>
  <si>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</si>
  <si>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</si>
  <si>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</si>
  <si>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</si>
  <si>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</si>
  <si>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</si>
  <si>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</si>
  <si>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</si>
  <si>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</si>
  <si>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</si>
  <si>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</si>
  <si>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</si>
  <si>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</si>
  <si>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</si>
  <si>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</si>
  <si>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</si>
  <si>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</si>
  <si>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</si>
  <si>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</si>
  <si>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</si>
  <si>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</si>
  <si>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</si>
  <si>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</si>
  <si>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</si>
  <si>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</si>
  <si>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</si>
  <si>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</si>
  <si>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</si>
  <si>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</si>
  <si>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</si>
  <si>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</si>
  <si>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</si>
  <si>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</si>
  <si>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</si>
  <si>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</si>
  <si>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</si>
  <si>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</si>
  <si>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</si>
  <si>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</si>
  <si>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</si>
  <si>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</si>
  <si>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</si>
  <si>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</si>
  <si>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</si>
  <si>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</si>
  <si>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</si>
  <si>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</si>
  <si>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</si>
  <si>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</si>
  <si>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</si>
  <si>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</si>
  <si>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</si>
  <si>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</si>
  <si>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</si>
  <si>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</si>
  <si>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</si>
  <si>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</si>
  <si>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</si>
  <si>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</si>
  <si>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</si>
  <si>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</si>
  <si>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</si>
  <si>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</si>
  <si>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</si>
  <si>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</si>
  <si>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</si>
  <si>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</si>
  <si>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</si>
  <si>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</si>
  <si>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</si>
  <si>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</si>
  <si>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</si>
  <si>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</si>
  <si>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</si>
  <si>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</si>
  <si>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</si>
  <si>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</si>
  <si>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</si>
  <si>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</si>
  <si>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</si>
  <si>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</si>
  <si>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</si>
  <si>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</si>
  <si>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</si>
  <si>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</si>
  <si>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</si>
  <si>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</si>
  <si>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</si>
  <si>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</si>
  <si>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</si>
  <si>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</si>
  <si>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</si>
  <si>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</si>
  <si>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</si>
  <si>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</si>
  <si>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</si>
  <si>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</si>
  <si>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</si>
  <si>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</si>
  <si>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</si>
  <si>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</si>
  <si>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</si>
  <si>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</si>
  <si>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</si>
  <si>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</si>
  <si>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</si>
  <si>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</si>
  <si>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</si>
  <si>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</si>
  <si>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</si>
  <si>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香川県宇多津町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</si>
  <si>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</si>
  <si>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</si>
  <si>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</si>
  <si>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</si>
  <si>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</si>
  <si>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</si>
  <si>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</si>
  <si>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</si>
  <si>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</si>
  <si>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</si>
  <si>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</si>
  <si>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</si>
  <si>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</si>
  <si>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</si>
  <si>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</si>
  <si>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</si>
  <si>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</si>
  <si>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</si>
  <si>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</si>
  <si>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</si>
  <si>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</si>
  <si>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</si>
  <si>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</si>
  <si>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</si>
  <si>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</si>
  <si>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</si>
  <si>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</si>
  <si>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</si>
  <si>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</si>
  <si>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</si>
  <si>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</si>
  <si>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</si>
  <si>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</si>
  <si>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</si>
  <si>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</si>
  <si>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</si>
  <si>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</si>
  <si>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</si>
  <si>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</si>
  <si>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</si>
  <si>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</si>
  <si>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</si>
  <si>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</si>
  <si>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</si>
  <si>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</si>
  <si>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</si>
  <si>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</si>
  <si>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</si>
  <si>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</si>
  <si>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</si>
  <si>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</si>
  <si>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</si>
  <si>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</si>
  <si>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</si>
  <si>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</si>
  <si>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</si>
  <si>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</si>
  <si>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</si>
  <si>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</si>
  <si>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</si>
  <si>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</si>
  <si>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</si>
  <si>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</si>
  <si>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</si>
  <si>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</si>
  <si>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</si>
  <si>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</si>
  <si>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</si>
  <si>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</si>
  <si>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</si>
  <si>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</si>
  <si>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</si>
  <si>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</si>
  <si>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</si>
  <si>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</si>
  <si>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</si>
  <si>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</si>
  <si>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</si>
  <si>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</si>
  <si>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</si>
  <si>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</si>
  <si>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</si>
  <si>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</si>
  <si>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</si>
  <si>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</si>
  <si>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</si>
  <si>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</si>
  <si>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</si>
  <si>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</si>
  <si>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</si>
  <si>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</si>
  <si>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</si>
  <si>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</si>
  <si>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</si>
  <si>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</si>
  <si>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</si>
  <si>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</si>
  <si>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</si>
  <si>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</si>
  <si>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</si>
  <si>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</si>
  <si>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</si>
  <si>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</si>
  <si>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</si>
  <si>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</si>
  <si>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</si>
  <si>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</si>
  <si>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</si>
  <si>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</si>
  <si>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</si>
  <si>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</si>
  <si>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</si>
  <si>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</si>
  <si>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</si>
  <si>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</si>
  <si>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</si>
  <si>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</si>
  <si>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</si>
  <si>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</si>
  <si>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</si>
  <si>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</si>
  <si>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</si>
  <si>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</si>
  <si>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</si>
  <si>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</si>
  <si>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</si>
  <si>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</si>
  <si>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</si>
  <si>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</si>
  <si>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</si>
  <si>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</si>
  <si>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</si>
  <si>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</si>
  <si>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</si>
  <si>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</si>
  <si>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</si>
  <si>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</si>
  <si>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</si>
  <si>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</si>
  <si>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</si>
  <si>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</si>
  <si>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</si>
  <si>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</si>
  <si>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</si>
  <si>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</si>
  <si>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</si>
  <si>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</si>
  <si>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</si>
  <si>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</si>
  <si>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</si>
  <si>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</si>
  <si>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</si>
  <si>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</si>
  <si>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</si>
  <si>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</si>
  <si>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香川県宇多津町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</si>
  <si>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</si>
  <si>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</si>
  <si>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</si>
  <si>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</si>
  <si>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</si>
  <si>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</si>
  <si>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</si>
  <si>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</si>
  <si>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</si>
  <si>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</si>
  <si>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</si>
  <si>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</si>
  <si>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</si>
  <si>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</si>
  <si>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</si>
  <si>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</si>
  <si>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</si>
  <si>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</si>
  <si>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</si>
  <si>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</si>
  <si>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</si>
  <si>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</si>
  <si>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</si>
  <si>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</si>
  <si>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</si>
  <si>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</si>
  <si>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</si>
  <si>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</si>
  <si>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</si>
  <si>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</si>
  <si>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</si>
  <si>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</si>
  <si>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</si>
  <si>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</si>
  <si>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宇多津町国民健康保険特別会計</t>
    <phoneticPr fontId="5"/>
  </si>
  <si>
    <t>宇多津町介護保険特別会計</t>
    <phoneticPr fontId="5"/>
  </si>
  <si>
    <t>宇多津町後期高齢者医療特別会計</t>
    <phoneticPr fontId="5"/>
  </si>
  <si>
    <t>宇多津町下水道事業特別会計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</si>
  <si>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</si>
  <si>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</si>
  <si>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</si>
  <si>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</si>
  <si>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</si>
  <si>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</si>
  <si>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</si>
  <si>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</si>
  <si>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</si>
  <si>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</si>
  <si>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</si>
  <si>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</si>
  <si>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</si>
  <si>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</si>
  <si>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</si>
  <si>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</si>
  <si>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</si>
  <si>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</si>
  <si>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</si>
  <si>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</si>
  <si>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</si>
  <si>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</si>
  <si>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</si>
  <si>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</si>
  <si>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</si>
  <si>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</si>
  <si>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</si>
  <si>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</si>
  <si>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</si>
  <si>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</si>
  <si>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</si>
  <si>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</si>
  <si>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</si>
  <si>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</si>
  <si>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</si>
  <si>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</si>
  <si>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</si>
  <si>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</si>
  <si>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</si>
  <si>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</si>
  <si>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</si>
  <si>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</si>
  <si>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</si>
  <si>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</si>
  <si>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</si>
  <si>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</si>
  <si>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</si>
  <si>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</si>
  <si>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</si>
  <si>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</si>
  <si>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</si>
  <si>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</si>
  <si>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</si>
  <si>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</si>
  <si>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</si>
  <si>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</si>
  <si>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</si>
  <si>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</si>
  <si>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</si>
  <si>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宇多津町下水道事業特別会計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</si>
  <si>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</si>
  <si>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</si>
  <si>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宇多津町介護保険特別会計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</si>
  <si>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</si>
  <si>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宇多津町後期高齢者医療特別会計</t>
    <phoneticPr fontId="5"/>
  </si>
  <si>
    <t>(Ｆ)</t>
    <phoneticPr fontId="5"/>
  </si>
  <si>
    <t>宇多津町国民健康保険特別会計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</si>
  <si>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</si>
  <si>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</si>
  <si>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</si>
  <si>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</si>
  <si>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</si>
  <si>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</si>
  <si>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</si>
  <si>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</si>
  <si>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</si>
  <si>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</si>
  <si>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</si>
  <si>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</si>
  <si>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</si>
  <si>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</si>
  <si>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</si>
  <si>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</si>
  <si>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</si>
  <si>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</si>
  <si>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</si>
  <si>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</si>
  <si>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</si>
  <si>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</si>
  <si>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</si>
  <si>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</si>
  <si>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</si>
  <si>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</si>
  <si>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</si>
  <si>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</si>
  <si>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</si>
  <si>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</si>
  <si>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</si>
  <si>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</si>
  <si>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</si>
  <si>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</si>
  <si>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</si>
  <si>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</si>
  <si>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</si>
  <si>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</si>
  <si>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</si>
  <si>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</si>
  <si>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</si>
  <si>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</si>
  <si>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</si>
  <si>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</si>
  <si>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</si>
  <si>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</si>
  <si>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</si>
  <si>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</si>
  <si>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</si>
  <si>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</si>
  <si>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</si>
  <si>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</si>
  <si>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</si>
  <si>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</si>
  <si>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</si>
  <si>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</si>
  <si>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</si>
  <si>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</si>
  <si>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</si>
  <si>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</si>
  <si>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</si>
  <si>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</si>
  <si>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</si>
  <si>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</si>
  <si>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</si>
  <si>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</si>
  <si>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</si>
  <si>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</si>
  <si>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</si>
  <si>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</si>
  <si>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</si>
  <si>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</si>
  <si>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</si>
  <si>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</si>
  <si>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</si>
  <si>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</si>
  <si>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</si>
  <si>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</si>
  <si>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</si>
  <si>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</si>
  <si>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</si>
  <si>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</si>
  <si>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</si>
  <si>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12.72</t>
  </si>
  <si>
    <t>一般会計</t>
  </si>
  <si>
    <t>宇多津町国民健康保険特別会計</t>
  </si>
  <si>
    <t>宇多津町介護保険特別会計</t>
  </si>
  <si>
    <t>宇多津町下水道事業特別会計</t>
  </si>
  <si>
    <t>宇多津町後期高齢者医療特別会計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</si>
  <si>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</si>
  <si>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</si>
  <si>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</si>
  <si>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</si>
  <si>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</si>
  <si>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</si>
  <si>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</si>
  <si>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</si>
  <si>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</si>
  <si>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</si>
  <si>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</si>
  <si>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</si>
  <si>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香川県後期高齢者広域連合（一般）</t>
    <rPh sb="0" eb="3">
      <t>カガワケン</t>
    </rPh>
    <rPh sb="3" eb="5">
      <t>コウキ</t>
    </rPh>
    <rPh sb="5" eb="8">
      <t>コウレイシャ</t>
    </rPh>
    <rPh sb="8" eb="10">
      <t>コウイキ</t>
    </rPh>
    <rPh sb="10" eb="12">
      <t>レンゴウ</t>
    </rPh>
    <rPh sb="13" eb="15">
      <t>イッパン</t>
    </rPh>
    <phoneticPr fontId="2"/>
  </si>
  <si>
    <t>香川県後期高齢者広域連合（医療）</t>
    <rPh sb="0" eb="3">
      <t>カガワケン</t>
    </rPh>
    <rPh sb="3" eb="5">
      <t>コウキ</t>
    </rPh>
    <rPh sb="5" eb="8">
      <t>コウレイシャ</t>
    </rPh>
    <rPh sb="8" eb="10">
      <t>コウイキ</t>
    </rPh>
    <rPh sb="10" eb="12">
      <t>レンゴウ</t>
    </rPh>
    <rPh sb="13" eb="15">
      <t>イリョウ</t>
    </rPh>
    <phoneticPr fontId="2"/>
  </si>
  <si>
    <t>香川県広域水道企業団（水道）</t>
    <rPh sb="0" eb="3">
      <t>カガワケン</t>
    </rPh>
    <rPh sb="3" eb="5">
      <t>コウイキ</t>
    </rPh>
    <rPh sb="5" eb="7">
      <t>スイドウ</t>
    </rPh>
    <rPh sb="7" eb="9">
      <t>キギョウ</t>
    </rPh>
    <rPh sb="9" eb="10">
      <t>ダン</t>
    </rPh>
    <rPh sb="11" eb="13">
      <t>スイドウ</t>
    </rPh>
    <phoneticPr fontId="2"/>
  </si>
  <si>
    <t>香川県広域水道企業団（工業用水道）</t>
    <rPh sb="0" eb="3">
      <t>カガワケン</t>
    </rPh>
    <rPh sb="3" eb="5">
      <t>コウイキ</t>
    </rPh>
    <rPh sb="5" eb="7">
      <t>スイドウ</t>
    </rPh>
    <rPh sb="7" eb="9">
      <t>キギョウ</t>
    </rPh>
    <rPh sb="9" eb="10">
      <t>ダン</t>
    </rPh>
    <rPh sb="11" eb="14">
      <t>コウギョウヨウ</t>
    </rPh>
    <rPh sb="14" eb="16">
      <t>スイドウ</t>
    </rPh>
    <phoneticPr fontId="2"/>
  </si>
  <si>
    <t xml:space="preserve">※8：職員の状況については、令和3年地方公務員給与実態調査に基づいている。 </t>
  </si>
  <si>
    <t>-</t>
    <phoneticPr fontId="2"/>
  </si>
  <si>
    <t>法適用企業</t>
    <rPh sb="0" eb="1">
      <t>ホウ</t>
    </rPh>
    <rPh sb="1" eb="3">
      <t>テキヨウ</t>
    </rPh>
    <rPh sb="3" eb="5">
      <t>キギョウ</t>
    </rPh>
    <phoneticPr fontId="2"/>
  </si>
  <si>
    <t>（一財）宇多津町振興財団</t>
    <rPh sb="1" eb="3">
      <t>イチザイ</t>
    </rPh>
    <rPh sb="4" eb="8">
      <t>ウタヅチョウ</t>
    </rPh>
    <rPh sb="8" eb="10">
      <t>シンコウ</t>
    </rPh>
    <rPh sb="10" eb="12">
      <t>ザイダン</t>
    </rPh>
    <phoneticPr fontId="2"/>
  </si>
  <si>
    <t>宇多津町地域福祉基金</t>
    <rPh sb="0" eb="4">
      <t>ウタヅチョウ</t>
    </rPh>
    <rPh sb="4" eb="6">
      <t>チイキ</t>
    </rPh>
    <rPh sb="6" eb="8">
      <t>フクシ</t>
    </rPh>
    <rPh sb="8" eb="10">
      <t>キキン</t>
    </rPh>
    <phoneticPr fontId="5"/>
  </si>
  <si>
    <t>宇多津町ユープラザうたづ整備基金</t>
    <rPh sb="0" eb="4">
      <t>ウタヅチョウ</t>
    </rPh>
    <rPh sb="12" eb="14">
      <t>セイビ</t>
    </rPh>
    <rPh sb="14" eb="16">
      <t>キキン</t>
    </rPh>
    <phoneticPr fontId="5"/>
  </si>
  <si>
    <t>宇多津町新型コロナウイルス感染症対策基金</t>
    <rPh sb="0" eb="4">
      <t>ウタヅチョウ</t>
    </rPh>
    <rPh sb="4" eb="6">
      <t>シンガタ</t>
    </rPh>
    <rPh sb="13" eb="16">
      <t>カンセンショウ</t>
    </rPh>
    <rPh sb="16" eb="18">
      <t>タイサク</t>
    </rPh>
    <rPh sb="18" eb="20">
      <t>キキン</t>
    </rPh>
    <phoneticPr fontId="5"/>
  </si>
  <si>
    <t>宇多津町まちづくり基金</t>
    <rPh sb="0" eb="4">
      <t>ウタヅチョウ</t>
    </rPh>
    <rPh sb="9" eb="11">
      <t>キキン</t>
    </rPh>
    <phoneticPr fontId="5"/>
  </si>
  <si>
    <t>宇多津町災害対策基金</t>
    <rPh sb="0" eb="4">
      <t>ウタヅチョウ</t>
    </rPh>
    <rPh sb="4" eb="6">
      <t>サイガイ</t>
    </rPh>
    <rPh sb="6" eb="8">
      <t>タイサク</t>
    </rPh>
    <rPh sb="8" eb="10">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</si>
  <si>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</si>
  <si>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</si>
  <si>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</si>
  <si>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</si>
  <si>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</si>
  <si>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前年度より将来負担比率が0となっており、今後も将来負担比率が0になるように負債の残高への注意はもちろんのこと、社会的要因により歳入が減少することを見越した上で、年々実質公債費比率が増加傾向にあるため、実質公債費比率の動きに留意しながら負債の管理を行っていく。</t>
    <rPh sb="0" eb="3">
      <t>ゼンネンド</t>
    </rPh>
    <rPh sb="5" eb="7">
      <t>ショウライ</t>
    </rPh>
    <rPh sb="7" eb="9">
      <t>フタン</t>
    </rPh>
    <rPh sb="9" eb="11">
      <t>ヒリツ</t>
    </rPh>
    <rPh sb="80" eb="82">
      <t>ネンネン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</si>
  <si>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</si>
  <si>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</si>
  <si>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</si>
  <si>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前年度より、将来負担比率は0となり、今後も将来負担比率が0になるように負債の調整等を行う。
また、有形固定資産減価償却率はR1年度より増加傾向であるが、類似団体と比較すると低い水準である。今後も今の水準を維持するために公共施設のマネジメントを実施していく。</t>
    <rPh sb="0" eb="3">
      <t>ゼンネンド</t>
    </rPh>
    <rPh sb="63" eb="65">
      <t>ネンド</t>
    </rPh>
    <rPh sb="69" eb="71">
      <t>ケイコウ</t>
    </rPh>
    <rPh sb="81" eb="83">
      <t>ヒカク</t>
    </rPh>
    <rPh sb="86" eb="87">
      <t>ヒク</t>
    </rPh>
    <rPh sb="88" eb="90">
      <t>スイジュン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</si>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</sst>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2C45-461B-A69E-7D8781AFCB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75140</c:v>
                </c:pt>
                <c:pt idx="1">
                  <c:v>33410</c:v>
                </c:pt>
                <c:pt idx="2">
                  <c:v>86752</c:v>
                </c:pt>
                <c:pt idx="3">
                  <c:v>37798</c:v>
                </c:pt>
                <c:pt idx="4">
                  <c:v>64873</c:v>
                </c:pt>
              </c:numCache>
            </c:numRef>
          </c:val>
          <c:smooth val="0"/>
          <c:extLst>
            <c:ext xmlns:c16="http://schemas.microsoft.com/office/drawing/2014/chart" uri="{C3380CC4-5D6E-409C-BE32-E72D297353CC}">
              <c16:uniqueId val="{00000001-2C45-461B-A69E-7D8781AFCB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12.58</c:v>
                </c:pt>
                <c:pt idx="1">
                  <c:v>10.63</c:v>
                </c:pt>
                <c:pt idx="2">
                  <c:v>9.4600000000000009</c:v>
                </c:pt>
                <c:pt idx="3">
                  <c:v>10.86</c:v>
                </c:pt>
                <c:pt idx="4">
                  <c:v>13.37</c:v>
                </c:pt>
              </c:numCache>
            </c:numRef>
          </c:val>
          <c:extLst>
            <c:ext xmlns:c16="http://schemas.microsoft.com/office/drawing/2014/chart" uri="{C3380CC4-5D6E-409C-BE32-E72D297353CC}">
              <c16:uniqueId val="{00000000-BB96-4B26-AE1C-212A6253CE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40.07</c:v>
                </c:pt>
                <c:pt idx="1">
                  <c:v>44.15</c:v>
                </c:pt>
                <c:pt idx="2">
                  <c:v>32.32</c:v>
                </c:pt>
                <c:pt idx="3">
                  <c:v>30.83</c:v>
                </c:pt>
                <c:pt idx="4">
                  <c:v>37.61</c:v>
                </c:pt>
              </c:numCache>
            </c:numRef>
          </c:val>
          <c:extLst>
            <c:ext xmlns:c16="http://schemas.microsoft.com/office/drawing/2014/chart" uri="{C3380CC4-5D6E-409C-BE32-E72D297353CC}">
              <c16:uniqueId val="{00000001-BB96-4B26-AE1C-212A6253CE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2.33</c:v>
                </c:pt>
                <c:pt idx="2">
                  <c:v>-12.72</c:v>
                </c:pt>
                <c:pt idx="3">
                  <c:v>5.44</c:v>
                </c:pt>
                <c:pt idx="4">
                  <c:v>11.93</c:v>
                </c:pt>
              </c:numCache>
            </c:numRef>
          </c:val>
          <c:smooth val="0"/>
          <c:extLst>
            <c:ext xmlns:c16="http://schemas.microsoft.com/office/drawing/2014/chart" uri="{C3380CC4-5D6E-409C-BE32-E72D297353CC}">
              <c16:uniqueId val="{00000002-BB96-4B26-AE1C-212A6253CE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5.46</c:v>
                </c:pt>
                <c:pt idx="2">
                  <c:v>#N/A</c:v>
                </c:pt>
                <c:pt idx="3">
                  <c:v>0</c:v>
                </c:pt>
                <c:pt idx="4">
                  <c:v>#N/A</c:v>
                </c:pt>
                <c:pt idx="5">
                  <c:v>0.01</c:v>
                </c:pt>
                <c:pt idx="6">
                  <c:v>#N/A</c:v>
                </c:pt>
                <c:pt idx="7">
                  <c:v>0</c:v>
                </c:pt>
                <c:pt idx="8">
                  <c:v>0</c:v>
                </c:pt>
                <c:pt idx="9">
                  <c:v>0</c:v>
                </c:pt>
              </c:numCache>
            </c:numRef>
          </c:val>
          <c:extLst>
            <c:ext xmlns:c16="http://schemas.microsoft.com/office/drawing/2014/chart" uri="{C3380CC4-5D6E-409C-BE32-E72D297353CC}">
              <c16:uniqueId val="{00000000-C8C5-4F68-801E-A5FB4A6294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C5-4F68-801E-A5FB4A6294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C5-4F68-801E-A5FB4A6294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C5-4F68-801E-A5FB4A62948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8C5-4F68-801E-A5FB4A629489}"/>
            </c:ext>
          </c:extLst>
        </c:ser>
        <c:ser>
          <c:idx val="5"/>
          <c:order val="5"/>
          <c:tx>
            <c:strRef>
              <c:f>データシート!$A$32</c:f>
              <c:strCache>
                <c:ptCount val="1"/>
                <c:pt idx="0">
                  <c:v>宇多津町後期高齢者医療特別会計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0.13</c:v>
                </c:pt>
                <c:pt idx="4">
                  <c:v>#N/A</c:v>
                </c:pt>
                <c:pt idx="5">
                  <c:v>0.12</c:v>
                </c:pt>
                <c:pt idx="6">
                  <c:v>#N/A</c:v>
                </c:pt>
                <c:pt idx="7">
                  <c:v>0.13</c:v>
                </c:pt>
                <c:pt idx="8">
                  <c:v>#N/A</c:v>
                </c:pt>
                <c:pt idx="9">
                  <c:v>0.11</c:v>
                </c:pt>
              </c:numCache>
            </c:numRef>
          </c:val>
          <c:extLst>
            <c:ext xmlns:c16="http://schemas.microsoft.com/office/drawing/2014/chart" uri="{C3380CC4-5D6E-409C-BE32-E72D297353CC}">
              <c16:uniqueId val="{00000005-C8C5-4F68-801E-A5FB4A629489}"/>
            </c:ext>
          </c:extLst>
        </c:ser>
        <c:ser>
          <c:idx val="6"/>
          <c:order val="6"/>
          <c:tx>
            <c:strRef>
              <c:f>データシート!$A$33</c:f>
              <c:strCache>
                <c:ptCount val="1"/>
                <c:pt idx="0">
                  <c:v>宇多津町下水道事業特別会計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c:v>
                </c:pt>
                <c:pt idx="2">
                  <c:v>#N/A</c:v>
                </c:pt>
                <c:pt idx="3">
                  <c:v>0.38</c:v>
                </c:pt>
                <c:pt idx="4">
                  <c:v>#N/A</c:v>
                </c:pt>
                <c:pt idx="5">
                  <c:v>0.51</c:v>
                </c:pt>
                <c:pt idx="6">
                  <c:v>#N/A</c:v>
                </c:pt>
                <c:pt idx="7">
                  <c:v>0.45</c:v>
                </c:pt>
                <c:pt idx="8">
                  <c:v>#N/A</c:v>
                </c:pt>
                <c:pt idx="9">
                  <c:v>0.41</c:v>
                </c:pt>
              </c:numCache>
            </c:numRef>
          </c:val>
          <c:extLst>
            <c:ext xmlns:c16="http://schemas.microsoft.com/office/drawing/2014/chart" uri="{C3380CC4-5D6E-409C-BE32-E72D297353CC}">
              <c16:uniqueId val="{00000006-C8C5-4F68-801E-A5FB4A629489}"/>
            </c:ext>
          </c:extLst>
        </c:ser>
        <c:ser>
          <c:idx val="7"/>
          <c:order val="7"/>
          <c:tx>
            <c:strRef>
              <c:f>データシート!$A$34</c:f>
              <c:strCache>
                <c:ptCount val="1"/>
                <c:pt idx="0">
                  <c:v>宇多津町介護保険特別会計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c:v>
                </c:pt>
                <c:pt idx="2">
                  <c:v>#N/A</c:v>
                </c:pt>
                <c:pt idx="3">
                  <c:v>1.46</c:v>
                </c:pt>
                <c:pt idx="4">
                  <c:v>#N/A</c:v>
                </c:pt>
                <c:pt idx="5">
                  <c:v>1.71</c:v>
                </c:pt>
                <c:pt idx="6">
                  <c:v>#N/A</c:v>
                </c:pt>
                <c:pt idx="7">
                  <c:v>2.42</c:v>
                </c:pt>
                <c:pt idx="8">
                  <c:v>#N/A</c:v>
                </c:pt>
                <c:pt idx="9">
                  <c:v>0.89</c:v>
                </c:pt>
              </c:numCache>
            </c:numRef>
          </c:val>
          <c:extLst>
            <c:ext xmlns:c16="http://schemas.microsoft.com/office/drawing/2014/chart" uri="{C3380CC4-5D6E-409C-BE32-E72D297353CC}">
              <c16:uniqueId val="{00000007-C8C5-4F68-801E-A5FB4A629489}"/>
            </c:ext>
          </c:extLst>
        </c:ser>
        <c:ser>
          <c:idx val="8"/>
          <c:order val="8"/>
          <c:tx>
            <c:strRef>
              <c:f>データシート!$A$35</c:f>
              <c:strCache>
                <c:ptCount val="1"/>
                <c:pt idx="0">
                  <c:v>宇多津町国民健康保険特別会計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5.42</c:v>
                </c:pt>
                <c:pt idx="2">
                  <c:v>#N/A</c:v>
                </c:pt>
                <c:pt idx="3">
                  <c:v>4.3600000000000003</c:v>
                </c:pt>
                <c:pt idx="4">
                  <c:v>#N/A</c:v>
                </c:pt>
                <c:pt idx="5">
                  <c:v>2.4300000000000002</c:v>
                </c:pt>
                <c:pt idx="6">
                  <c:v>#N/A</c:v>
                </c:pt>
                <c:pt idx="7">
                  <c:v>2.08</c:v>
                </c:pt>
                <c:pt idx="8">
                  <c:v>#N/A</c:v>
                </c:pt>
                <c:pt idx="9">
                  <c:v>1.73</c:v>
                </c:pt>
              </c:numCache>
            </c:numRef>
          </c:val>
          <c:extLst>
            <c:ext xmlns:c16="http://schemas.microsoft.com/office/drawing/2014/chart" uri="{C3380CC4-5D6E-409C-BE32-E72D297353CC}">
              <c16:uniqueId val="{00000008-C8C5-4F68-801E-A5FB4A6294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12.57</c:v>
                </c:pt>
                <c:pt idx="2">
                  <c:v>#N/A</c:v>
                </c:pt>
                <c:pt idx="3">
                  <c:v>10.62</c:v>
                </c:pt>
                <c:pt idx="4">
                  <c:v>#N/A</c:v>
                </c:pt>
                <c:pt idx="5">
                  <c:v>9.44</c:v>
                </c:pt>
                <c:pt idx="6">
                  <c:v>#N/A</c:v>
                </c:pt>
                <c:pt idx="7">
                  <c:v>10.85</c:v>
                </c:pt>
                <c:pt idx="8">
                  <c:v>#N/A</c:v>
                </c:pt>
                <c:pt idx="9">
                  <c:v>13.37</c:v>
                </c:pt>
              </c:numCache>
            </c:numRef>
          </c:val>
          <c:extLst>
            <c:ext xmlns:c16="http://schemas.microsoft.com/office/drawing/2014/chart" uri="{C3380CC4-5D6E-409C-BE32-E72D297353CC}">
              <c16:uniqueId val="{00000009-C8C5-4F68-801E-A5FB4A6294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460</c:v>
                </c:pt>
                <c:pt idx="5">
                  <c:v>465</c:v>
                </c:pt>
                <c:pt idx="8">
                  <c:v>439</c:v>
                </c:pt>
                <c:pt idx="11">
                  <c:v>438</c:v>
                </c:pt>
                <c:pt idx="14">
                  <c:v>428</c:v>
                </c:pt>
              </c:numCache>
            </c:numRef>
          </c:val>
          <c:extLst>
            <c:ext xmlns:c16="http://schemas.microsoft.com/office/drawing/2014/chart" uri="{C3380CC4-5D6E-409C-BE32-E72D297353CC}">
              <c16:uniqueId val="{00000000-DE42-4098-81C6-38C2E4525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42-4098-81C6-38C2E4525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c:v>
                </c:pt>
                <c:pt idx="3">
                  <c:v>31</c:v>
                </c:pt>
                <c:pt idx="6">
                  <c:v>31</c:v>
                </c:pt>
                <c:pt idx="9">
                  <c:v>31</c:v>
                </c:pt>
                <c:pt idx="12">
                  <c:v>31</c:v>
                </c:pt>
              </c:numCache>
            </c:numRef>
          </c:val>
          <c:extLst>
            <c:ext xmlns:c16="http://schemas.microsoft.com/office/drawing/2014/chart" uri="{C3380CC4-5D6E-409C-BE32-E72D297353CC}">
              <c16:uniqueId val="{00000002-DE42-4098-81C6-38C2E4525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42-4098-81C6-38C2E4525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170</c:v>
                </c:pt>
                <c:pt idx="3">
                  <c:v>154</c:v>
                </c:pt>
                <c:pt idx="6">
                  <c:v>142</c:v>
                </c:pt>
                <c:pt idx="9">
                  <c:v>105</c:v>
                </c:pt>
                <c:pt idx="12">
                  <c:v>80</c:v>
                </c:pt>
              </c:numCache>
            </c:numRef>
          </c:val>
          <c:extLst>
            <c:ext xmlns:c16="http://schemas.microsoft.com/office/drawing/2014/chart" uri="{C3380CC4-5D6E-409C-BE32-E72D297353CC}">
              <c16:uniqueId val="{00000004-DE42-4098-81C6-38C2E4525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2-4098-81C6-38C2E4525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42-4098-81C6-38C2E4525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436</c:v>
                </c:pt>
                <c:pt idx="3">
                  <c:v>441</c:v>
                </c:pt>
                <c:pt idx="6">
                  <c:v>466</c:v>
                </c:pt>
                <c:pt idx="9">
                  <c:v>501</c:v>
                </c:pt>
                <c:pt idx="12">
                  <c:v>515</c:v>
                </c:pt>
              </c:numCache>
            </c:numRef>
          </c:val>
          <c:extLst>
            <c:ext xmlns:c16="http://schemas.microsoft.com/office/drawing/2014/chart" uri="{C3380CC4-5D6E-409C-BE32-E72D297353CC}">
              <c16:uniqueId val="{00000007-DE42-4098-81C6-38C2E45253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c:v>
                </c:pt>
                <c:pt idx="2">
                  <c:v>#N/A</c:v>
                </c:pt>
                <c:pt idx="3">
                  <c:v>#N/A</c:v>
                </c:pt>
                <c:pt idx="4">
                  <c:v>161</c:v>
                </c:pt>
                <c:pt idx="5">
                  <c:v>#N/A</c:v>
                </c:pt>
                <c:pt idx="6">
                  <c:v>#N/A</c:v>
                </c:pt>
                <c:pt idx="7">
                  <c:v>200</c:v>
                </c:pt>
                <c:pt idx="8">
                  <c:v>#N/A</c:v>
                </c:pt>
                <c:pt idx="9">
                  <c:v>#N/A</c:v>
                </c:pt>
                <c:pt idx="10">
                  <c:v>199</c:v>
                </c:pt>
                <c:pt idx="11">
                  <c:v>#N/A</c:v>
                </c:pt>
                <c:pt idx="12">
                  <c:v>#N/A</c:v>
                </c:pt>
                <c:pt idx="13">
                  <c:v>198</c:v>
                </c:pt>
                <c:pt idx="14">
                  <c:v>#N/A</c:v>
                </c:pt>
              </c:numCache>
            </c:numRef>
          </c:val>
          <c:smooth val="0"/>
          <c:extLst>
            <c:ext xmlns:c16="http://schemas.microsoft.com/office/drawing/2014/chart" uri="{C3380CC4-5D6E-409C-BE32-E72D297353CC}">
              <c16:uniqueId val="{00000008-DE42-4098-81C6-38C2E45253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5190</c:v>
                </c:pt>
                <c:pt idx="5">
                  <c:v>5122</c:v>
                </c:pt>
                <c:pt idx="8">
                  <c:v>5167</c:v>
                </c:pt>
                <c:pt idx="11">
                  <c:v>5370</c:v>
                </c:pt>
                <c:pt idx="14">
                  <c:v>5345</c:v>
                </c:pt>
              </c:numCache>
            </c:numRef>
          </c:val>
          <c:extLst>
            <c:ext xmlns:c16="http://schemas.microsoft.com/office/drawing/2014/chart" uri="{C3380CC4-5D6E-409C-BE32-E72D297353CC}">
              <c16:uniqueId val="{00000000-8778-4177-9F13-A17FA27534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c:v>
                </c:pt>
                <c:pt idx="5">
                  <c:v>99</c:v>
                </c:pt>
                <c:pt idx="8">
                  <c:v>59</c:v>
                </c:pt>
                <c:pt idx="11">
                  <c:v>29</c:v>
                </c:pt>
                <c:pt idx="14">
                  <c:v>0</c:v>
                </c:pt>
              </c:numCache>
            </c:numRef>
          </c:val>
          <c:extLst>
            <c:ext xmlns:c16="http://schemas.microsoft.com/office/drawing/2014/chart" uri="{C3380CC4-5D6E-409C-BE32-E72D297353CC}">
              <c16:uniqueId val="{00000001-8778-4177-9F13-A17FA27534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2741</c:v>
                </c:pt>
                <c:pt idx="5">
                  <c:v>2907</c:v>
                </c:pt>
                <c:pt idx="8">
                  <c:v>2500</c:v>
                </c:pt>
                <c:pt idx="11">
                  <c:v>2224</c:v>
                </c:pt>
                <c:pt idx="14">
                  <c:v>2873</c:v>
                </c:pt>
              </c:numCache>
            </c:numRef>
          </c:val>
          <c:extLst>
            <c:ext xmlns:c16="http://schemas.microsoft.com/office/drawing/2014/chart" uri="{C3380CC4-5D6E-409C-BE32-E72D297353CC}">
              <c16:uniqueId val="{00000002-8778-4177-9F13-A17FA27534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78-4177-9F13-A17FA27534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78-4177-9F13-A17FA27534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8-4177-9F13-A17FA27534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563</c:v>
                </c:pt>
                <c:pt idx="3">
                  <c:v>562</c:v>
                </c:pt>
                <c:pt idx="6">
                  <c:v>535</c:v>
                </c:pt>
                <c:pt idx="9">
                  <c:v>507</c:v>
                </c:pt>
                <c:pt idx="12">
                  <c:v>465</c:v>
                </c:pt>
              </c:numCache>
            </c:numRef>
          </c:val>
          <c:extLst>
            <c:ext xmlns:c16="http://schemas.microsoft.com/office/drawing/2014/chart" uri="{C3380CC4-5D6E-409C-BE32-E72D297353CC}">
              <c16:uniqueId val="{00000006-8778-4177-9F13-A17FA27534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51</c:v>
                </c:pt>
                <c:pt idx="12">
                  <c:v>73</c:v>
                </c:pt>
              </c:numCache>
            </c:numRef>
          </c:val>
          <c:extLst>
            <c:ext xmlns:c16="http://schemas.microsoft.com/office/drawing/2014/chart" uri="{C3380CC4-5D6E-409C-BE32-E72D297353CC}">
              <c16:uniqueId val="{00000007-8778-4177-9F13-A17FA27534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1597</c:v>
                </c:pt>
                <c:pt idx="3">
                  <c:v>1505</c:v>
                </c:pt>
                <c:pt idx="6">
                  <c:v>1399</c:v>
                </c:pt>
                <c:pt idx="9">
                  <c:v>1265</c:v>
                </c:pt>
                <c:pt idx="12">
                  <c:v>1102</c:v>
                </c:pt>
              </c:numCache>
            </c:numRef>
          </c:val>
          <c:extLst>
            <c:ext xmlns:c16="http://schemas.microsoft.com/office/drawing/2014/chart" uri="{C3380CC4-5D6E-409C-BE32-E72D297353CC}">
              <c16:uniqueId val="{00000008-8778-4177-9F13-A17FA27534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301</c:v>
                </c:pt>
                <c:pt idx="3">
                  <c:v>270</c:v>
                </c:pt>
                <c:pt idx="6">
                  <c:v>239</c:v>
                </c:pt>
                <c:pt idx="9">
                  <c:v>205</c:v>
                </c:pt>
                <c:pt idx="12">
                  <c:v>152</c:v>
                </c:pt>
              </c:numCache>
            </c:numRef>
          </c:val>
          <c:extLst>
            <c:ext xmlns:c16="http://schemas.microsoft.com/office/drawing/2014/chart" uri="{C3380CC4-5D6E-409C-BE32-E72D297353CC}">
              <c16:uniqueId val="{00000009-8778-4177-9F13-A17FA27534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6174</c:v>
                </c:pt>
                <c:pt idx="3">
                  <c:v>6043</c:v>
                </c:pt>
                <c:pt idx="6">
                  <c:v>6031</c:v>
                </c:pt>
                <c:pt idx="9">
                  <c:v>5588</c:v>
                </c:pt>
                <c:pt idx="12">
                  <c:v>5731</c:v>
                </c:pt>
              </c:numCache>
            </c:numRef>
          </c:val>
          <c:extLst>
            <c:ext xmlns:c16="http://schemas.microsoft.com/office/drawing/2014/chart" uri="{C3380CC4-5D6E-409C-BE32-E72D297353CC}">
              <c16:uniqueId val="{0000000A-8778-4177-9F13-A17FA27534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588</c:v>
                </c:pt>
                <c:pt idx="2">
                  <c:v>#N/A</c:v>
                </c:pt>
                <c:pt idx="3">
                  <c:v>#N/A</c:v>
                </c:pt>
                <c:pt idx="4">
                  <c:v>252</c:v>
                </c:pt>
                <c:pt idx="5">
                  <c:v>#N/A</c:v>
                </c:pt>
                <c:pt idx="6">
                  <c:v>#N/A</c:v>
                </c:pt>
                <c:pt idx="7">
                  <c:v>479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78-4177-9F13-A17FA27534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1300</c:v>
                </c:pt>
                <c:pt idx="1">
                  <c:v>1278</c:v>
                </c:pt>
                <c:pt idx="2">
                  <c:v>1665</c:v>
                </c:pt>
              </c:numCache>
            </c:numRef>
          </c:val>
          <c:extLst>
            <c:ext xmlns:c16="http://schemas.microsoft.com/office/drawing/2014/chart" uri="{C3380CC4-5D6E-409C-BE32-E72D297353CC}">
              <c16:uniqueId val="{00000000-DA60-4E93-8C47-1BB03D4902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237</c:v>
                </c:pt>
                <c:pt idx="1">
                  <c:v>60</c:v>
                </c:pt>
                <c:pt idx="2">
                  <c:v>60</c:v>
                </c:pt>
              </c:numCache>
            </c:numRef>
          </c:val>
          <c:extLst>
            <c:ext xmlns:c16="http://schemas.microsoft.com/office/drawing/2014/chart" uri="{C3380CC4-5D6E-409C-BE32-E72D297353CC}">
              <c16:uniqueId val="{00000001-DA60-4E93-8C47-1BB03D4902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636</c:v>
                </c:pt>
                <c:pt idx="1">
                  <c:v>552</c:v>
                </c:pt>
                <c:pt idx="2">
                  <c:v>681</c:v>
                </c:pt>
              </c:numCache>
            </c:numRef>
          </c:val>
          <c:extLst>
            <c:ext xmlns:c16="http://schemas.microsoft.com/office/drawing/2014/chart" uri="{C3380CC4-5D6E-409C-BE32-E72D297353CC}">
              <c16:uniqueId val="{00000002-DA60-4E93-8C47-1BB03D4902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{2205D1C0-E92C-4C50-BA77-9DD4235F7159}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29-47D6-A4B5-8646FC3D24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{4D702E2C-6432-4ABF-80C2-AABCEE1BBD33}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29-47D6-A4B5-8646FC3D24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{1C9DA4D5-40B5-4C2D-BDE2-F760568448CF}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29-47D6-A4B5-8646FC3D24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{1B0E04D8-9E8D-42C0-BEDA-2D636AC4E0B2}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29-47D6-A4B5-8646FC3D24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{7B3F5D4D-AA03-4530-838D-68337AFB1E15}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29-47D6-A4B5-8646FC3D245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{47FACCD3-65AF-4771-A954-B09E52213774}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29-47D6-A4B5-8646FC3D245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{84995A1E-6B51-46E1-9FAF-767F6E359173}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29-47D6-A4B5-8646FC3D24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{5B96E436-88E2-4E41-9E33-955E268F271C}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29-47D6-A4B5-8646FC3D24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{EDD628DB-A96A-45FF-8618-6B2A6A450B71}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29-47D6-A4B5-8646FC3D24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55.1</c:v>
                </c:pt>
                <c:pt idx="16">
                  <c:v>53.9</c:v>
                </c:pt>
                <c:pt idx="24">
                  <c:v>55.3</c:v>
                </c:pt>
                <c:pt idx="32">
                  <c:v>56</c:v>
                </c:pt>
              </c:numCache>
            </c:numRef>
          </c:xVal>
          <c:yVal>
            <c:numRef>
              <c:f>公会計指標分析・財政指標組合せ分析表!$BP$51:$DC$51</c:f>
              <c:numCache>
                <c:formatCode>#,##0.0;"▲ "#,##0.0</c:formatCode>
                <c:ptCount val="40"/>
                <c:pt idx="0">
                  <c:v>16.600000000000001</c:v>
                </c:pt>
                <c:pt idx="8">
                  <c:v>7</c:v>
                </c:pt>
                <c:pt idx="16">
                  <c:v>13.3</c:v>
                </c:pt>
              </c:numCache>
            </c:numRef>
          </c:yVal>
          <c:smooth val="0"/>
          <c:extLst>
            <c:ext xmlns:c16="http://schemas.microsoft.com/office/drawing/2014/chart" uri="{C3380CC4-5D6E-409C-BE32-E72D297353CC}">
              <c16:uniqueId val="{00000009-4929-47D6-A4B5-8646FC3D24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{8D2CA6CA-09C7-441A-8A6A-59B74165DDBF}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29-47D6-A4B5-8646FC3D24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{DC5E0A74-5A91-408A-ACB6-DC95D13A6D4D}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29-47D6-A4B5-8646FC3D24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{8F03EFFE-CA8C-41A1-81F3-32B9327FD75A}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29-47D6-A4B5-8646FC3D24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{62E487EF-FD11-42AD-8298-138CE1779215}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29-47D6-A4B5-8646FC3D24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{BF400AD0-54F8-4C62-99B6-38D2B834F879}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29-47D6-A4B5-8646FC3D245C}"/>
                </c:ext>
              </c:extLst>
            </c:dLbl>
            <c:dLbl>
              <c:idx val="8"/>
              <c:layout>
                <c:manualLayout>
                  <c:x val="0"/>
                  <c:y val="-1.260856298118235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{CBF82250-B178-418F-8065-BA85C711F952}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29-47D6-A4B5-8646FC3D245C}"/>
                </c:ext>
              </c:extLst>
            </c:dLbl>
            <c:dLbl>
              <c:idx val="16"/>
              <c:layout>
                <c:manualLayout>
                  <c:x val="0"/>
                  <c:y val="1.260856298118235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{9F89495F-E7E7-4B4F-BE9B-2A50AFC8B979}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29-47D6-A4B5-8646FC3D245C}"/>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{405F4B90-3504-4E51-876D-0F6557FCD786}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29-47D6-A4B5-8646FC3D245C}"/>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{066BBE5A-3E80-41AA-B540-55EE3E29CBEB}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29-47D6-A4B5-8646FC3D24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4929-47D6-A4B5-8646FC3D245C}"/>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{863735B2-D4C8-486B-8695-8E6E225A5452}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45-4284-906E-39C9B5C758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{1CC93E4A-3172-4C62-B5C4-6B47078FC40C}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45-4284-906E-39C9B5C758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{A5301927-C492-4201-8120-B7ADD9C396A8}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45-4284-906E-39C9B5C758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{EC180A39-D5FF-43FD-90F5-4BBAC2BF714F}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45-4284-906E-39C9B5C758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{5A3A0095-8EB4-460F-A80F-0BAA6E85AA1B}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45-4284-906E-39C9B5C758C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{0ECACA4F-3ED4-4C87-9294-0500B1ADDE3B}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45-4284-906E-39C9B5C758C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{F95A80A0-64AE-4364-9E05-7DC06B067953}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45-4284-906E-39C9B5C758C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{59609A52-4C8E-4709-B17D-E021BC1757E2}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45-4284-906E-39C9B5C758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{E79C6344-9269-4F6B-A79A-E5A89F13CD3E}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45-4284-906E-39C9B5C758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4.5999999999999996</c:v>
                </c:pt>
                <c:pt idx="16">
                  <c:v>5</c:v>
                </c:pt>
                <c:pt idx="24">
                  <c:v>5.0999999999999996</c:v>
                </c:pt>
                <c:pt idx="32">
                  <c:v>5.2</c:v>
                </c:pt>
              </c:numCache>
            </c:numRef>
          </c:xVal>
          <c:yVal>
            <c:numRef>
              <c:f>公会計指標分析・財政指標組合せ分析表!$BP$73:$DC$73</c:f>
              <c:numCache>
                <c:formatCode>#,##0.0;"▲ "#,##0.0</c:formatCode>
                <c:ptCount val="40"/>
                <c:pt idx="0">
                  <c:v>16.600000000000001</c:v>
                </c:pt>
                <c:pt idx="8">
                  <c:v>7</c:v>
                </c:pt>
                <c:pt idx="16">
                  <c:v>13.3</c:v>
                </c:pt>
              </c:numCache>
            </c:numRef>
          </c:yVal>
          <c:smooth val="0"/>
          <c:extLst>
            <c:ext xmlns:c16="http://schemas.microsoft.com/office/drawing/2014/chart" uri="{C3380CC4-5D6E-409C-BE32-E72D297353CC}">
              <c16:uniqueId val="{00000009-B245-4284-906E-39C9B5C758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{ABD9CE2F-3EFE-4FA3-9508-53C3856B8D29}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45-4284-906E-39C9B5C758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{7511FB1C-B9B9-4C32-B149-D5AAD85BE5C4}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45-4284-906E-39C9B5C758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{FF02F7E7-CDF1-4726-A53B-97B9FEAF6B35}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45-4284-906E-39C9B5C758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{BFD4EB9C-B7C2-4177-8923-6D3D3D8EBF2F}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45-4284-906E-39C9B5C758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{37CDCED7-FC66-4F75-A830-C6CEF4B456A2}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45-4284-906E-39C9B5C758C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{1D2641EB-9BBB-428E-8E8E-1CEA17237AED}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45-4284-906E-39C9B5C758C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{37F6DDA0-34D3-4ADB-B765-A346497739CC}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45-4284-906E-39C9B5C758C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{D0475ABE-3B55-46D5-9CC6-1764D062AD41}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45-4284-906E-39C9B5C758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{3D441589-E779-491B-95F0-C4E39BF7BFFE}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45-4284-906E-39C9B5C758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B245-4284-906E-39C9B5C758C2}"/>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地方債の元利償還金は、庁舎耐震等改修事業や都市再生整備計画事業などによる地方債や臨時財政対策債の元金の償還により、増加傾向にある。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一方、下水道特別会計にかかる公営企業債の元利償還金に対する繰入金は減少している。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は、主に下水道事業債の元利償還金の減により公営企業債等繰入見込額が減少し、ＰＦＩ事業の債務負担行為に基づく支出予定額の減少などにより、減少傾向が続いている。また、令和２年度の地方債の繰上償還による地方債残高の減少もあり、将来負担比率は数値化されない状態が令和２年度から引き続いている。ただし、南部地区子育て支援・交流施設整備事業他大規模事業計画に伴う地方債残高の増加が今後も見込まれるため、急激な上昇につながらないよう事業実施の適正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香川県宇多津町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固定系防災行政無線更新工事などの大規模な普通建設事業費の大半を緊急防災・減災事業債等の町債で財源を確保したため、財政調整基金からの繰り入れを行わなかった。また、後年度の普通建設事業などの財源として積み立てたため、５１６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各基金の目的に応じた必要額を積み立て、今後活用していく。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地域福祉基金：健康及び生きがいづくりの推進、その他地域福祉の推進を図るための事業の助成などに活用。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ユープラザうたづ整備基金：ユープラザうたづの施設や設備の整備等に活用。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新型コロナウイルス感染症対策基金：感染拡大の防止及び感染症の影響を受けている地域経済や住民生活の総合的な対策を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推進するために活用。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まちづくり基金：住民団体等が行うまちづくり事業の助成などに活用。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新型コロナウイルス感染症対策基金は翌年以降も感染状況が不透明であり、感染対策や地域経済や住民生活の総合的な対策を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推進するための財源として確保するために積み立てし、１億７５万６千円の増となった。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ユープラザうたづ整備基金は舞台照明改修工事などのために３５百万円取崩したが、後年度の施設整備を考慮し５０百万円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積み立てを行ったことにより、１５百万円の増となった。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施設整備などの中長期的な計画を考慮しつつ、各基金については一定の目標額を積み立て、適宜必要に応じて活用していく。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固定系防災行政無線更新工事などの大規模な普通建設事業費の大半を緊急防災・減災事業債等の町債で財源を確保したため、財政調整基金からの繰り入れを行わなかった。また、後年度の普通建設事業などの財源として積み立てたため、３８７百万円積立てることがで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景気の影響が大きい個人・法人町民税の変動による歳入の減少や普通建設事業費、町単独の社会保障関係経費などの歳出の増加に備え、標準財政規模の約２５％である１０億円を原則維持していく。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令和２年度は、利率の高い町債の繰上償還のための財源として１７７百万円取り崩したが、令和３年度は活用せず、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現状維持となった。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町債の元利償還金や繰上償還など、今後の財政事情により活用を検討していく。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18,454
17,934
8.10
8,691,750
8,090,898
592,105
4,427,071
5,730,815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年度より例年類似団体内と比較し低い傾向である。</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年度より有形固定資産減価償却率については増加傾向であり特に建物について前年度と比較し減価償却率の増加が大きいため</a:t>
          </a:r>
          <a:r>
            <a:rPr kumimoji="1" lang="ja-JP" altLang="ja-JP" sz="1100">
              <a:solidFill>
                <a:schemeClr val="dk1"/>
              </a:solidFill>
              <a:effectLst/>
              <a:latin typeface="+mn-lt"/>
              <a:ea typeface="+mn-ea"/>
              <a:cs typeface="+mn-cs"/>
            </a:rPr>
            <a:t>今後も、減価償却率が高くならないように公共施設マネジメントに取組む。</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4512522"/>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590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90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28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451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4917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69003</xdr:rowOff>
    </xdr:from>
    <xdr:to>
      <xdr:col>19</xdr:col>
      <xdr:colOff>187325</xdr:colOff>
      <xdr:row>29</xdr:row>
      <xdr:rowOff>170603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0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119803</xdr:rowOff>
    </xdr:from>
    <xdr:to>
      <xdr:col>23</xdr:col>
      <xdr:colOff>85725</xdr:colOff>
      <xdr:row>29</xdr:row>
      <xdr:rowOff>144992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09185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119803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04147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61807</xdr:rowOff>
    </xdr:from>
    <xdr:to>
      <xdr:col>11</xdr:col>
      <xdr:colOff>187325</xdr:colOff>
      <xdr:row>29</xdr:row>
      <xdr:rowOff>163407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69427</xdr:rowOff>
    </xdr:from>
    <xdr:to>
      <xdr:col>15</xdr:col>
      <xdr:colOff>136525</xdr:colOff>
      <xdr:row>29</xdr:row>
      <xdr:rowOff>112607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504147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112607</xdr:rowOff>
    </xdr:from>
    <xdr:to>
      <xdr:col>11</xdr:col>
      <xdr:colOff>136525</xdr:colOff>
      <xdr:row>29</xdr:row>
      <xdr:rowOff>116205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1765300" y="508465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15680</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481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8484</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48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債務償還比率は、過年度からいずれの年度でも類似団体を下回って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。類似団体の債務償還比率が顕著に下回ったことも要因であるが、本町の比率は</a:t>
          </a:r>
          <a:r>
            <a:rPr kumimoji="1" lang="ja-JP" altLang="en-US" sz="1100">
              <a:solidFill>
                <a:schemeClr val="dk1"/>
              </a:solidFill>
              <a:effectLst/>
              <a:latin typeface="+mn-lt"/>
              <a:ea typeface="+mn-ea"/>
              <a:cs typeface="+mn-cs"/>
            </a:rPr>
            <a:t>今年度</a:t>
          </a:r>
          <a:r>
            <a:rPr kumimoji="1" lang="en-US" altLang="ja-JP" sz="1100">
              <a:solidFill>
                <a:schemeClr val="dk1"/>
              </a:solidFill>
              <a:effectLst/>
              <a:latin typeface="+mn-lt"/>
              <a:ea typeface="+mn-ea"/>
              <a:cs typeface="+mn-cs"/>
            </a:rPr>
            <a:t>160.4%</a:t>
          </a:r>
          <a:r>
            <a:rPr kumimoji="1" lang="ja-JP" altLang="en-US" sz="1100">
              <a:solidFill>
                <a:schemeClr val="dk1"/>
              </a:solidFill>
              <a:effectLst/>
              <a:latin typeface="+mn-lt"/>
              <a:ea typeface="+mn-ea"/>
              <a:cs typeface="+mn-cs"/>
            </a:rPr>
            <a:t>と大きく減少しているため、今後も引き続き負債が増加しないよう適切に管理していく。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4489903"/>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92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05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07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29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34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3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81253</xdr:rowOff>
    </xdr:from>
    <xdr:to>
      <xdr:col>76</xdr:col>
      <xdr:colOff>73025</xdr:colOff>
      <xdr:row>29</xdr:row>
      <xdr:rowOff>11403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48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104130</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47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157163</xdr:rowOff>
    </xdr:from>
    <xdr:to>
      <xdr:col>72</xdr:col>
      <xdr:colOff>123825</xdr:colOff>
      <xdr:row>30</xdr:row>
      <xdr:rowOff>87313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1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132053</xdr:rowOff>
    </xdr:from>
    <xdr:to>
      <xdr:col>76</xdr:col>
      <xdr:colOff>22225</xdr:colOff>
      <xdr:row>30</xdr:row>
      <xdr:rowOff>36513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4932653"/>
          <a:ext cx="711200" cy="2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48323</xdr:rowOff>
    </xdr:from>
    <xdr:to>
      <xdr:col>68</xdr:col>
      <xdr:colOff>123825</xdr:colOff>
      <xdr:row>30</xdr:row>
      <xdr:rowOff>149923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1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36513</xdr:rowOff>
    </xdr:from>
    <xdr:to>
      <xdr:col>72</xdr:col>
      <xdr:colOff>73025</xdr:colOff>
      <xdr:row>30</xdr:row>
      <xdr:rowOff>99123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5180013"/>
          <a:ext cx="762000" cy="6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66675</xdr:rowOff>
    </xdr:from>
    <xdr:to>
      <xdr:col>64</xdr:col>
      <xdr:colOff>123825</xdr:colOff>
      <xdr:row>30</xdr:row>
      <xdr:rowOff>168275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99123</xdr:rowOff>
    </xdr:from>
    <xdr:to>
      <xdr:col>68</xdr:col>
      <xdr:colOff>73025</xdr:colOff>
      <xdr:row>30</xdr:row>
      <xdr:rowOff>117475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242623"/>
          <a:ext cx="762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116178</xdr:rowOff>
    </xdr:from>
    <xdr:to>
      <xdr:col>60</xdr:col>
      <xdr:colOff>123825</xdr:colOff>
      <xdr:row>31</xdr:row>
      <xdr:rowOff>46328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2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117475</xdr:rowOff>
    </xdr:from>
    <xdr:to>
      <xdr:col>64</xdr:col>
      <xdr:colOff>73025</xdr:colOff>
      <xdr:row>30</xdr:row>
      <xdr:rowOff>166978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260975"/>
          <a:ext cx="762000" cy="4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39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44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40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4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103840</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49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166450</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496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13352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62855</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0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18,454
17,934
8.10
8,691,750
8,090,898
592,105
4,427,071
5,730,815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118110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29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85725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93345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39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93345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19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77725</xdr:rowOff>
    </xdr:from>
    <xdr:to>
      <xdr:col>55</xdr:col>
      <xdr:colOff>50800</xdr:colOff>
      <xdr:row>42</xdr:row>
      <xdr:rowOff>7875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77740</xdr:rowOff>
    </xdr:from>
    <xdr:to>
      <xdr:col>50</xdr:col>
      <xdr:colOff>165100</xdr:colOff>
      <xdr:row>42</xdr:row>
      <xdr:rowOff>7890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0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128525</xdr:rowOff>
    </xdr:from>
    <xdr:to>
      <xdr:col>55</xdr:col>
      <xdr:colOff>0</xdr:colOff>
      <xdr:row>41</xdr:row>
      <xdr:rowOff>128540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57975"/>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77751</xdr:rowOff>
    </xdr:from>
    <xdr:to>
      <xdr:col>46</xdr:col>
      <xdr:colOff>38100</xdr:colOff>
      <xdr:row>42</xdr:row>
      <xdr:rowOff>7901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128540</xdr:rowOff>
    </xdr:from>
    <xdr:to>
      <xdr:col>50</xdr:col>
      <xdr:colOff>114300</xdr:colOff>
      <xdr:row>41</xdr:row>
      <xdr:rowOff>128551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5799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77981</xdr:rowOff>
    </xdr:from>
    <xdr:to>
      <xdr:col>41</xdr:col>
      <xdr:colOff>101600</xdr:colOff>
      <xdr:row>42</xdr:row>
      <xdr:rowOff>8131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128551</xdr:rowOff>
    </xdr:from>
    <xdr:to>
      <xdr:col>45</xdr:col>
      <xdr:colOff>177800</xdr:colOff>
      <xdr:row>41</xdr:row>
      <xdr:rowOff>128781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5800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78003</xdr:rowOff>
    </xdr:from>
    <xdr:to>
      <xdr:col>36</xdr:col>
      <xdr:colOff>165100</xdr:colOff>
      <xdr:row>42</xdr:row>
      <xdr:rowOff>8153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128781</xdr:rowOff>
    </xdr:from>
    <xdr:to>
      <xdr:col>41</xdr:col>
      <xdr:colOff>50800</xdr:colOff>
      <xdr:row>41</xdr:row>
      <xdr:rowOff>128803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58231"/>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170467</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9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170478</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170708</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2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170730</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165752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36195</xdr:rowOff>
    </xdr:from>
    <xdr:to>
      <xdr:col>24</xdr:col>
      <xdr:colOff>63500</xdr:colOff>
      <xdr:row>60</xdr:row>
      <xdr:rowOff>66675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3231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36195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290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3810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260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59</xdr:row>
      <xdr:rowOff>144780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22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78122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51064</xdr:rowOff>
    </xdr:from>
    <xdr:to>
      <xdr:col>55</xdr:col>
      <xdr:colOff>50800</xdr:colOff>
      <xdr:row>63</xdr:row>
      <xdr:rowOff>152664</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7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51274</xdr:rowOff>
    </xdr:from>
    <xdr:to>
      <xdr:col>50</xdr:col>
      <xdr:colOff>165100</xdr:colOff>
      <xdr:row>63</xdr:row>
      <xdr:rowOff>152874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8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101864</xdr:rowOff>
    </xdr:from>
    <xdr:to>
      <xdr:col>55</xdr:col>
      <xdr:colOff>0</xdr:colOff>
      <xdr:row>63</xdr:row>
      <xdr:rowOff>102074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903214"/>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51435</xdr:rowOff>
    </xdr:from>
    <xdr:to>
      <xdr:col>46</xdr:col>
      <xdr:colOff>38100</xdr:colOff>
      <xdr:row>63</xdr:row>
      <xdr:rowOff>153035</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102074</xdr:rowOff>
    </xdr:from>
    <xdr:to>
      <xdr:col>50</xdr:col>
      <xdr:colOff>114300</xdr:colOff>
      <xdr:row>63</xdr:row>
      <xdr:rowOff>102235</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90342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51153</xdr:rowOff>
    </xdr:from>
    <xdr:to>
      <xdr:col>41</xdr:col>
      <xdr:colOff>101600</xdr:colOff>
      <xdr:row>63</xdr:row>
      <xdr:rowOff>152753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8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101953</xdr:rowOff>
    </xdr:from>
    <xdr:to>
      <xdr:col>45</xdr:col>
      <xdr:colOff>177800</xdr:colOff>
      <xdr:row>63</xdr:row>
      <xdr:rowOff>102235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861300" y="10903303"/>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51349</xdr:rowOff>
    </xdr:from>
    <xdr:to>
      <xdr:col>36</xdr:col>
      <xdr:colOff>165100</xdr:colOff>
      <xdr:row>63</xdr:row>
      <xdr:rowOff>152949</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8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101953</xdr:rowOff>
    </xdr:from>
    <xdr:to>
      <xdr:col>41</xdr:col>
      <xdr:colOff>50800</xdr:colOff>
      <xdr:row>63</xdr:row>
      <xdr:rowOff>102149</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90330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144001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94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144162</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94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143880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94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144076</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94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81</xdr:row>
      <xdr:rowOff>150495</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3797300" y="140093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9525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flipV="1">
          <a:off x="2908300" y="1403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148589</xdr:rowOff>
    </xdr:from>
    <xdr:to>
      <xdr:col>15</xdr:col>
      <xdr:colOff>50800</xdr:colOff>
      <xdr:row>82</xdr:row>
      <xdr:rowOff>9525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0360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74930</xdr:rowOff>
    </xdr:from>
    <xdr:to>
      <xdr:col>6</xdr:col>
      <xdr:colOff>38100</xdr:colOff>
      <xdr:row>82</xdr:row>
      <xdr:rowOff>5080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125730</xdr:rowOff>
    </xdr:from>
    <xdr:to>
      <xdr:col>10</xdr:col>
      <xdr:colOff>114300</xdr:colOff>
      <xdr:row>81</xdr:row>
      <xdr:rowOff>148589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46372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44466</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8364</xdr:rowOff>
    </xdr:from>
    <xdr:to>
      <xdr:col>55</xdr:col>
      <xdr:colOff>50800</xdr:colOff>
      <xdr:row>86</xdr:row>
      <xdr:rowOff>109964</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7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94741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66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8201</xdr:rowOff>
    </xdr:from>
    <xdr:to>
      <xdr:col>50</xdr:col>
      <xdr:colOff>165100</xdr:colOff>
      <xdr:row>86</xdr:row>
      <xdr:rowOff>109801</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7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59001</xdr:rowOff>
    </xdr:from>
    <xdr:to>
      <xdr:col>55</xdr:col>
      <xdr:colOff>0</xdr:colOff>
      <xdr:row>86</xdr:row>
      <xdr:rowOff>59164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9639300" y="14803701"/>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8527</xdr:rowOff>
    </xdr:from>
    <xdr:to>
      <xdr:col>46</xdr:col>
      <xdr:colOff>38100</xdr:colOff>
      <xdr:row>86</xdr:row>
      <xdr:rowOff>110127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59001</xdr:rowOff>
    </xdr:from>
    <xdr:to>
      <xdr:col>50</xdr:col>
      <xdr:colOff>114300</xdr:colOff>
      <xdr:row>86</xdr:row>
      <xdr:rowOff>59327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80370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7547</xdr:rowOff>
    </xdr:from>
    <xdr:to>
      <xdr:col>41</xdr:col>
      <xdr:colOff>101600</xdr:colOff>
      <xdr:row>86</xdr:row>
      <xdr:rowOff>109147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7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58347</xdr:rowOff>
    </xdr:from>
    <xdr:to>
      <xdr:col>45</xdr:col>
      <xdr:colOff>177800</xdr:colOff>
      <xdr:row>86</xdr:row>
      <xdr:rowOff>59327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861300" y="148030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7384</xdr:rowOff>
    </xdr:from>
    <xdr:to>
      <xdr:col>36</xdr:col>
      <xdr:colOff>165100</xdr:colOff>
      <xdr:row>86</xdr:row>
      <xdr:rowOff>108984</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58184</xdr:rowOff>
    </xdr:from>
    <xdr:to>
      <xdr:col>41</xdr:col>
      <xdr:colOff>50800</xdr:colOff>
      <xdr:row>86</xdr:row>
      <xdr:rowOff>58347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972300" y="1480288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100928</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8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101254</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8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100274</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8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100111</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146558</xdr:rowOff>
    </xdr:from>
    <xdr:to>
      <xdr:col>24</xdr:col>
      <xdr:colOff>114300</xdr:colOff>
      <xdr:row>102</xdr:row>
      <xdr:rowOff>76708</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169435</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73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137413</xdr:rowOff>
    </xdr:from>
    <xdr:to>
      <xdr:col>20</xdr:col>
      <xdr:colOff>38100</xdr:colOff>
      <xdr:row>102</xdr:row>
      <xdr:rowOff>67563</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xdr:rowOff>
    </xdr:from>
    <xdr:to>
      <xdr:col>24</xdr:col>
      <xdr:colOff>63500</xdr:colOff>
      <xdr:row>102</xdr:row>
      <xdr:rowOff>25908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7504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16763</xdr:rowOff>
    </xdr:from>
    <xdr:to>
      <xdr:col>19</xdr:col>
      <xdr:colOff>177800</xdr:colOff>
      <xdr:row>102</xdr:row>
      <xdr:rowOff>121920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2908300" y="175046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29972</xdr:rowOff>
    </xdr:from>
    <xdr:to>
      <xdr:col>10</xdr:col>
      <xdr:colOff>165100</xdr:colOff>
      <xdr:row>102</xdr:row>
      <xdr:rowOff>131572</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80772</xdr:rowOff>
    </xdr:from>
    <xdr:to>
      <xdr:col>15</xdr:col>
      <xdr:colOff>50800</xdr:colOff>
      <xdr:row>102</xdr:row>
      <xdr:rowOff>121920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7568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109982</xdr:rowOff>
    </xdr:from>
    <xdr:to>
      <xdr:col>6</xdr:col>
      <xdr:colOff>38100</xdr:colOff>
      <xdr:row>103</xdr:row>
      <xdr:rowOff>40132</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80772</xdr:rowOff>
    </xdr:from>
    <xdr:to>
      <xdr:col>10</xdr:col>
      <xdr:colOff>114300</xdr:colOff>
      <xdr:row>102</xdr:row>
      <xdr:rowOff>160782</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130300" y="1756867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170959</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51833</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84090</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22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163847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148099</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56659</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12993</xdr:rowOff>
    </xdr:from>
    <xdr:to>
      <xdr:col>55</xdr:col>
      <xdr:colOff>50800</xdr:colOff>
      <xdr:row>108</xdr:row>
      <xdr:rowOff>114593</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852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99370</xdr:rowOff>
    </xdr:from>
    <xdr:ext cx="534377"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84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13346</xdr:rowOff>
    </xdr:from>
    <xdr:to>
      <xdr:col>50</xdr:col>
      <xdr:colOff>165100</xdr:colOff>
      <xdr:row>108</xdr:row>
      <xdr:rowOff>114946</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85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63793</xdr:rowOff>
    </xdr:from>
    <xdr:to>
      <xdr:col>55</xdr:col>
      <xdr:colOff>0</xdr:colOff>
      <xdr:row>108</xdr:row>
      <xdr:rowOff>64146</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580393"/>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14663</xdr:rowOff>
    </xdr:from>
    <xdr:to>
      <xdr:col>46</xdr:col>
      <xdr:colOff>38100</xdr:colOff>
      <xdr:row>108</xdr:row>
      <xdr:rowOff>116263</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5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64146</xdr:rowOff>
    </xdr:from>
    <xdr:to>
      <xdr:col>50</xdr:col>
      <xdr:colOff>114300</xdr:colOff>
      <xdr:row>108</xdr:row>
      <xdr:rowOff>65463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8750300" y="18580746"/>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14619</xdr:rowOff>
    </xdr:from>
    <xdr:to>
      <xdr:col>41</xdr:col>
      <xdr:colOff>101600</xdr:colOff>
      <xdr:row>108</xdr:row>
      <xdr:rowOff>116219</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5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65419</xdr:rowOff>
    </xdr:from>
    <xdr:to>
      <xdr:col>45</xdr:col>
      <xdr:colOff>177800</xdr:colOff>
      <xdr:row>108</xdr:row>
      <xdr:rowOff>65463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7861300" y="18582019"/>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15588</xdr:rowOff>
    </xdr:from>
    <xdr:to>
      <xdr:col>36</xdr:col>
      <xdr:colOff>165100</xdr:colOff>
      <xdr:row>108</xdr:row>
      <xdr:rowOff>117188</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6921500" y="185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65419</xdr:rowOff>
    </xdr:from>
    <xdr:to>
      <xdr:col>41</xdr:col>
      <xdr:colOff>50800</xdr:colOff>
      <xdr:row>108</xdr:row>
      <xdr:rowOff>66388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6972300" y="1858201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27095" y="180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106073</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59411" y="1862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107390</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83111" y="186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107346</xdr:rowOff>
    </xdr:from>
    <xdr:ext cx="534377" cy="259045"/>
    <xdr:sp macro="" textlink="">
      <xdr:nvSpPr>
        <xdr:cNvPr id="485" name="n_3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94111" y="186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108315</xdr:rowOff>
    </xdr:from>
    <xdr:ext cx="534377" cy="259045"/>
    <xdr:sp macro="" textlink="">
      <xdr:nvSpPr>
        <xdr:cNvPr id="486" name="n_4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705111" y="186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a:extLst>
            <a:ext uri="{FF2B5EF4-FFF2-40B4-BE49-F238E27FC236}">
              <a16:creationId xmlns:a16="http://schemas.microsoft.com/office/drawing/2014/main" id="{00000000-0008-0000-01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a:extLst>
            <a:ext uri="{FF2B5EF4-FFF2-40B4-BE49-F238E27FC236}">
              <a16:creationId xmlns:a16="http://schemas.microsoft.com/office/drawing/2014/main" id="{00000000-0008-0000-0100-000001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a:extLst>
            <a:ext uri="{FF2B5EF4-FFF2-40B4-BE49-F238E27FC236}">
              <a16:creationId xmlns:a16="http://schemas.microsoft.com/office/drawing/2014/main" id="{00000000-0008-0000-0100-00000302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7" name="【認定こども園・幼稚園・保育所】&#10;有形固定資産減価償却率平均値テキスト">
          <a:extLst>
            <a:ext uri="{FF2B5EF4-FFF2-40B4-BE49-F238E27FC236}">
              <a16:creationId xmlns:a16="http://schemas.microsoft.com/office/drawing/2014/main" id="{00000000-0008-0000-0100-00000502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66222</xdr:rowOff>
    </xdr:from>
    <xdr:to>
      <xdr:col>85</xdr:col>
      <xdr:colOff>177800</xdr:colOff>
      <xdr:row>41</xdr:row>
      <xdr:rowOff>167822</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6268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44649</xdr:rowOff>
    </xdr:from>
    <xdr:ext cx="405111" cy="259045"/>
    <xdr:sp macro="" textlink="">
      <xdr:nvSpPr>
        <xdr:cNvPr id="529" name="【認定こども園・幼稚園・保育所】&#10;有形固定資産減価償却率該当値テキスト">
          <a:extLst>
            <a:ext uri="{FF2B5EF4-FFF2-40B4-BE49-F238E27FC236}">
              <a16:creationId xmlns:a16="http://schemas.microsoft.com/office/drawing/2014/main" id="{00000000-0008-0000-0100-000011020000}"/>
            </a:ext>
          </a:extLst>
        </xdr:cNvPr>
        <xdr:cNvSpPr txBox="1"/>
      </xdr:nvSpPr>
      <xdr:spPr>
        <a:xfrm>
          <a:off x="16357600"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113756</xdr:rowOff>
    </xdr:from>
    <xdr:to>
      <xdr:col>85</xdr:col>
      <xdr:colOff>127000</xdr:colOff>
      <xdr:row>41</xdr:row>
      <xdr:rowOff>117022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5481300" y="71432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67854</xdr:rowOff>
    </xdr:from>
    <xdr:to>
      <xdr:col>76</xdr:col>
      <xdr:colOff>165100</xdr:colOff>
      <xdr:row>41</xdr:row>
      <xdr:rowOff>169454</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4541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113756</xdr:rowOff>
    </xdr:from>
    <xdr:to>
      <xdr:col>81</xdr:col>
      <xdr:colOff>50800</xdr:colOff>
      <xdr:row>41</xdr:row>
      <xdr:rowOff>118654</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4592300" y="71432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58057</xdr:rowOff>
    </xdr:from>
    <xdr:to>
      <xdr:col>72</xdr:col>
      <xdr:colOff>38100</xdr:colOff>
      <xdr:row>41</xdr:row>
      <xdr:rowOff>159657</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3652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108857</xdr:rowOff>
    </xdr:from>
    <xdr:to>
      <xdr:col>76</xdr:col>
      <xdr:colOff>114300</xdr:colOff>
      <xdr:row>41</xdr:row>
      <xdr:rowOff>118654</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3703300" y="71383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43362</xdr:rowOff>
    </xdr:from>
    <xdr:to>
      <xdr:col>67</xdr:col>
      <xdr:colOff>101600</xdr:colOff>
      <xdr:row>41</xdr:row>
      <xdr:rowOff>144962</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276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94162</xdr:rowOff>
    </xdr:from>
    <xdr:to>
      <xdr:col>71</xdr:col>
      <xdr:colOff>177800</xdr:colOff>
      <xdr:row>41</xdr:row>
      <xdr:rowOff>108857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814300" y="71236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538" name="n_1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39" name="n_2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540" name="n_3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1" name="n_4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155683</xdr:rowOff>
    </xdr:from>
    <xdr:ext cx="405111" cy="259045"/>
    <xdr:sp macro="" textlink="">
      <xdr:nvSpPr>
        <xdr:cNvPr id="542" name="n_1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160581</xdr:rowOff>
    </xdr:from>
    <xdr:ext cx="405111" cy="259045"/>
    <xdr:sp macro="" textlink="">
      <xdr:nvSpPr>
        <xdr:cNvPr id="543" name="n_2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150784</xdr:rowOff>
    </xdr:from>
    <xdr:ext cx="405111" cy="259045"/>
    <xdr:sp macro="" textlink="">
      <xdr:nvSpPr>
        <xdr:cNvPr id="544" name="n_3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136089</xdr:rowOff>
    </xdr:from>
    <xdr:ext cx="405111" cy="259045"/>
    <xdr:sp macro="" textlink="">
      <xdr:nvSpPr>
        <xdr:cNvPr id="545" name="n_4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1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100-00003C02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100-00003E02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100-000040020000}"/>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160927</xdr:rowOff>
    </xdr:from>
    <xdr:to>
      <xdr:col>116</xdr:col>
      <xdr:colOff>114300</xdr:colOff>
      <xdr:row>40</xdr:row>
      <xdr:rowOff>91077</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139354</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100-00004C020000}"/>
            </a:ext>
          </a:extLst>
        </xdr:cNvPr>
        <xdr:cNvSpPr txBox="1"/>
      </xdr:nvSpPr>
      <xdr:spPr>
        <a:xfrm>
          <a:off x="22199600"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127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40277</xdr:rowOff>
    </xdr:from>
    <xdr:to>
      <xdr:col>116</xdr:col>
      <xdr:colOff>63500</xdr:colOff>
      <xdr:row>40</xdr:row>
      <xdr:rowOff>40277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1323300" y="6898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40277</xdr:rowOff>
    </xdr:from>
    <xdr:to>
      <xdr:col>111</xdr:col>
      <xdr:colOff>177800</xdr:colOff>
      <xdr:row>40</xdr:row>
      <xdr:rowOff>40277</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0434300" y="689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160927</xdr:rowOff>
    </xdr:from>
    <xdr:to>
      <xdr:col>102</xdr:col>
      <xdr:colOff>165100</xdr:colOff>
      <xdr:row>40</xdr:row>
      <xdr:rowOff>91077</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9494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40277</xdr:rowOff>
    </xdr:from>
    <xdr:to>
      <xdr:col>107</xdr:col>
      <xdr:colOff>50800</xdr:colOff>
      <xdr:row>40</xdr:row>
      <xdr:rowOff>40277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545300" y="689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160927</xdr:rowOff>
    </xdr:from>
    <xdr:to>
      <xdr:col>98</xdr:col>
      <xdr:colOff>38100</xdr:colOff>
      <xdr:row>40</xdr:row>
      <xdr:rowOff>91077</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8605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40277</xdr:rowOff>
    </xdr:from>
    <xdr:to>
      <xdr:col>102</xdr:col>
      <xdr:colOff>114300</xdr:colOff>
      <xdr:row>40</xdr:row>
      <xdr:rowOff>40277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656300" y="689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82204</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82204</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82204</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102870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105403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81915</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105270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65405</xdr:rowOff>
    </xdr:from>
    <xdr:to>
      <xdr:col>72</xdr:col>
      <xdr:colOff>38100</xdr:colOff>
      <xdr:row>61</xdr:row>
      <xdr:rowOff>167005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116205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3703300" y="10527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34925</xdr:rowOff>
    </xdr:from>
    <xdr:to>
      <xdr:col>67</xdr:col>
      <xdr:colOff>101600</xdr:colOff>
      <xdr:row>61</xdr:row>
      <xdr:rowOff>136525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85725</xdr:rowOff>
    </xdr:from>
    <xdr:to>
      <xdr:col>71</xdr:col>
      <xdr:colOff>177800</xdr:colOff>
      <xdr:row>61</xdr:row>
      <xdr:rowOff>116205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814300" y="10544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158132</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127652</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1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100-0000AE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100-0000B0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100-0000B2020000}"/>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160884</xdr:rowOff>
    </xdr:from>
    <xdr:to>
      <xdr:col>116</xdr:col>
      <xdr:colOff>114300</xdr:colOff>
      <xdr:row>63</xdr:row>
      <xdr:rowOff>91034</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221107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75811</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100-0000BE020000}"/>
            </a:ext>
          </a:extLst>
        </xdr:cNvPr>
        <xdr:cNvSpPr txBox="1"/>
      </xdr:nvSpPr>
      <xdr:spPr>
        <a:xfrm>
          <a:off x="22199600" y="107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162255</xdr:rowOff>
    </xdr:from>
    <xdr:to>
      <xdr:col>112</xdr:col>
      <xdr:colOff>38100</xdr:colOff>
      <xdr:row>63</xdr:row>
      <xdr:rowOff>92405</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1272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40234</xdr:rowOff>
    </xdr:from>
    <xdr:to>
      <xdr:col>116</xdr:col>
      <xdr:colOff>63500</xdr:colOff>
      <xdr:row>63</xdr:row>
      <xdr:rowOff>41605</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1323300" y="1084158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163626</xdr:rowOff>
    </xdr:from>
    <xdr:to>
      <xdr:col>107</xdr:col>
      <xdr:colOff>101600</xdr:colOff>
      <xdr:row>63</xdr:row>
      <xdr:rowOff>93776</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41605</xdr:rowOff>
    </xdr:from>
    <xdr:to>
      <xdr:col>111</xdr:col>
      <xdr:colOff>177800</xdr:colOff>
      <xdr:row>63</xdr:row>
      <xdr:rowOff>42976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0434300" y="108429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161341</xdr:rowOff>
    </xdr:from>
    <xdr:to>
      <xdr:col>102</xdr:col>
      <xdr:colOff>165100</xdr:colOff>
      <xdr:row>63</xdr:row>
      <xdr:rowOff>91491</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9494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40691</xdr:rowOff>
    </xdr:from>
    <xdr:to>
      <xdr:col>107</xdr:col>
      <xdr:colOff>50800</xdr:colOff>
      <xdr:row>63</xdr:row>
      <xdr:rowOff>42976</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9545300" y="1084204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163170</xdr:rowOff>
    </xdr:from>
    <xdr:to>
      <xdr:col>98</xdr:col>
      <xdr:colOff>38100</xdr:colOff>
      <xdr:row>63</xdr:row>
      <xdr:rowOff>93320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86055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40691</xdr:rowOff>
    </xdr:from>
    <xdr:to>
      <xdr:col>102</xdr:col>
      <xdr:colOff>114300</xdr:colOff>
      <xdr:row>63</xdr:row>
      <xdr:rowOff>42520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8656300" y="1084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711" name="n_1aveValue【学校施設】&#10;一人当たり面積">
          <a:extLst>
            <a:ext uri="{FF2B5EF4-FFF2-40B4-BE49-F238E27FC236}">
              <a16:creationId xmlns:a16="http://schemas.microsoft.com/office/drawing/2014/main" id="{00000000-0008-0000-0100-0000C7020000}"/>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712" name="n_2aveValue【学校施設】&#10;一人当たり面積">
          <a:extLst>
            <a:ext uri="{FF2B5EF4-FFF2-40B4-BE49-F238E27FC236}">
              <a16:creationId xmlns:a16="http://schemas.microsoft.com/office/drawing/2014/main" id="{00000000-0008-0000-0100-0000C8020000}"/>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713" name="n_3aveValue【学校施設】&#10;一人当たり面積">
          <a:extLst>
            <a:ext uri="{FF2B5EF4-FFF2-40B4-BE49-F238E27FC236}">
              <a16:creationId xmlns:a16="http://schemas.microsoft.com/office/drawing/2014/main" id="{00000000-0008-0000-0100-0000C9020000}"/>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714" name="n_4aveValue【学校施設】&#10;一人当たり面積">
          <a:extLst>
            <a:ext uri="{FF2B5EF4-FFF2-40B4-BE49-F238E27FC236}">
              <a16:creationId xmlns:a16="http://schemas.microsoft.com/office/drawing/2014/main" id="{00000000-0008-0000-0100-0000CA020000}"/>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83532</xdr:rowOff>
    </xdr:from>
    <xdr:ext cx="469744" cy="259045"/>
    <xdr:sp macro="" textlink="">
      <xdr:nvSpPr>
        <xdr:cNvPr id="715" name="n_1mainValue【学校施設】&#10;一人当たり面積">
          <a:extLst>
            <a:ext uri="{FF2B5EF4-FFF2-40B4-BE49-F238E27FC236}">
              <a16:creationId xmlns:a16="http://schemas.microsoft.com/office/drawing/2014/main" id="{00000000-0008-0000-0100-0000CB020000}"/>
            </a:ext>
          </a:extLst>
        </xdr:cNvPr>
        <xdr:cNvSpPr txBox="1"/>
      </xdr:nvSpPr>
      <xdr:spPr>
        <a:xfrm>
          <a:off x="210757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84903</xdr:rowOff>
    </xdr:from>
    <xdr:ext cx="469744" cy="259045"/>
    <xdr:sp macro="" textlink="">
      <xdr:nvSpPr>
        <xdr:cNvPr id="716" name="n_2mainValue【学校施設】&#10;一人当たり面積">
          <a:extLst>
            <a:ext uri="{FF2B5EF4-FFF2-40B4-BE49-F238E27FC236}">
              <a16:creationId xmlns:a16="http://schemas.microsoft.com/office/drawing/2014/main" id="{00000000-0008-0000-0100-0000CC020000}"/>
            </a:ext>
          </a:extLst>
        </xdr:cNvPr>
        <xdr:cNvSpPr txBox="1"/>
      </xdr:nvSpPr>
      <xdr:spPr>
        <a:xfrm>
          <a:off x="20199427" y="108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82618</xdr:rowOff>
    </xdr:from>
    <xdr:ext cx="469744" cy="259045"/>
    <xdr:sp macro="" textlink="">
      <xdr:nvSpPr>
        <xdr:cNvPr id="717" name="n_3mainValue【学校施設】&#10;一人当たり面積">
          <a:extLst>
            <a:ext uri="{FF2B5EF4-FFF2-40B4-BE49-F238E27FC236}">
              <a16:creationId xmlns:a16="http://schemas.microsoft.com/office/drawing/2014/main" id="{00000000-0008-0000-0100-0000CD020000}"/>
            </a:ext>
          </a:extLst>
        </xdr:cNvPr>
        <xdr:cNvSpPr txBox="1"/>
      </xdr:nvSpPr>
      <xdr:spPr>
        <a:xfrm>
          <a:off x="193104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84447</xdr:rowOff>
    </xdr:from>
    <xdr:ext cx="469744" cy="259045"/>
    <xdr:sp macro="" textlink="">
      <xdr:nvSpPr>
        <xdr:cNvPr id="718" name="n_4mainValue【学校施設】&#10;一人当たり面積">
          <a:extLst>
            <a:ext uri="{FF2B5EF4-FFF2-40B4-BE49-F238E27FC236}">
              <a16:creationId xmlns:a16="http://schemas.microsoft.com/office/drawing/2014/main" id="{00000000-0008-0000-0100-0000CE020000}"/>
            </a:ext>
          </a:extLst>
        </xdr:cNvPr>
        <xdr:cNvSpPr txBox="1"/>
      </xdr:nvSpPr>
      <xdr:spPr>
        <a:xfrm>
          <a:off x="184214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1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100-0000E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746" name="【児童館】&#10;有形固定資産減価償却率最大値テキスト">
          <a:extLst>
            <a:ext uri="{FF2B5EF4-FFF2-40B4-BE49-F238E27FC236}">
              <a16:creationId xmlns:a16="http://schemas.microsoft.com/office/drawing/2014/main" id="{00000000-0008-0000-0100-0000EA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83838</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100-0000EC020000}"/>
            </a:ext>
          </a:extLst>
        </xdr:cNvPr>
        <xdr:cNvSpPr txBox="1"/>
      </xdr:nvSpPr>
      <xdr:spPr>
        <a:xfrm>
          <a:off x="16357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116839</xdr:rowOff>
    </xdr:from>
    <xdr:to>
      <xdr:col>85</xdr:col>
      <xdr:colOff>177800</xdr:colOff>
      <xdr:row>80</xdr:row>
      <xdr:rowOff>46989</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62687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139716</xdr:rowOff>
    </xdr:from>
    <xdr:ext cx="405111" cy="259045"/>
    <xdr:sp macro="" textlink="">
      <xdr:nvSpPr>
        <xdr:cNvPr id="760" name="【児童館】&#10;有形固定資産減価償却率該当値テキスト">
          <a:extLst>
            <a:ext uri="{FF2B5EF4-FFF2-40B4-BE49-F238E27FC236}">
              <a16:creationId xmlns:a16="http://schemas.microsoft.com/office/drawing/2014/main" id="{00000000-0008-0000-0100-0000F8020000}"/>
            </a:ext>
          </a:extLst>
        </xdr:cNvPr>
        <xdr:cNvSpPr txBox="1"/>
      </xdr:nvSpPr>
      <xdr:spPr>
        <a:xfrm>
          <a:off x="1635760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167639</xdr:rowOff>
    </xdr:from>
    <xdr:to>
      <xdr:col>85</xdr:col>
      <xdr:colOff>127000</xdr:colOff>
      <xdr:row>81</xdr:row>
      <xdr:rowOff>11430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5481300" y="13712189"/>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11430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592300" y="1386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44450</xdr:rowOff>
    </xdr:from>
    <xdr:to>
      <xdr:col>72</xdr:col>
      <xdr:colOff>38100</xdr:colOff>
      <xdr:row>80</xdr:row>
      <xdr:rowOff>146050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365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95250</xdr:rowOff>
    </xdr:from>
    <xdr:to>
      <xdr:col>76</xdr:col>
      <xdr:colOff>114300</xdr:colOff>
      <xdr:row>80</xdr:row>
      <xdr:rowOff>152400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3703300" y="1381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158750</xdr:rowOff>
    </xdr:from>
    <xdr:to>
      <xdr:col>67</xdr:col>
      <xdr:colOff>101600</xdr:colOff>
      <xdr:row>80</xdr:row>
      <xdr:rowOff>88900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276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38100</xdr:rowOff>
    </xdr:from>
    <xdr:to>
      <xdr:col>71</xdr:col>
      <xdr:colOff>177800</xdr:colOff>
      <xdr:row>80</xdr:row>
      <xdr:rowOff>95250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814300" y="1375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9" name="n_1ave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770" name="n_2ave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771" name="n_3ave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772" name="n_4ave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773" name="n_1mainValue【児童館】&#10;有形固定資産減価償却率">
          <a:extLst>
            <a:ext uri="{FF2B5EF4-FFF2-40B4-BE49-F238E27FC236}">
              <a16:creationId xmlns:a16="http://schemas.microsoft.com/office/drawing/2014/main" id="{00000000-0008-0000-0100-000005030000}"/>
            </a:ext>
          </a:extLst>
        </xdr:cNvPr>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22877</xdr:rowOff>
    </xdr:from>
    <xdr:ext cx="405111" cy="259045"/>
    <xdr:sp macro="" textlink="">
      <xdr:nvSpPr>
        <xdr:cNvPr id="774" name="n_2mainValue【児童館】&#10;有形固定資産減価償却率">
          <a:extLst>
            <a:ext uri="{FF2B5EF4-FFF2-40B4-BE49-F238E27FC236}">
              <a16:creationId xmlns:a16="http://schemas.microsoft.com/office/drawing/2014/main" id="{00000000-0008-0000-0100-000006030000}"/>
            </a:ext>
          </a:extLst>
        </xdr:cNvPr>
        <xdr:cNvSpPr txBox="1"/>
      </xdr:nvSpPr>
      <xdr:spPr>
        <a:xfrm>
          <a:off x="14389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137177</xdr:rowOff>
    </xdr:from>
    <xdr:ext cx="405111" cy="259045"/>
    <xdr:sp macro="" textlink="">
      <xdr:nvSpPr>
        <xdr:cNvPr id="775" name="n_3mainValue【児童館】&#10;有形固定資産減価償却率">
          <a:extLst>
            <a:ext uri="{FF2B5EF4-FFF2-40B4-BE49-F238E27FC236}">
              <a16:creationId xmlns:a16="http://schemas.microsoft.com/office/drawing/2014/main" id="{00000000-0008-0000-0100-000007030000}"/>
            </a:ext>
          </a:extLst>
        </xdr:cNvPr>
        <xdr:cNvSpPr txBox="1"/>
      </xdr:nvSpPr>
      <xdr:spPr>
        <a:xfrm>
          <a:off x="13500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776" name="n_4mainValue【児童館】&#10;有形固定資産減価償却率">
          <a:extLst>
            <a:ext uri="{FF2B5EF4-FFF2-40B4-BE49-F238E27FC236}">
              <a16:creationId xmlns:a16="http://schemas.microsoft.com/office/drawing/2014/main" id="{00000000-0008-0000-0100-000008030000}"/>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1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100-00001F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100-00002103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100-000023030000}"/>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74185</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100-00002F030000}"/>
            </a:ext>
          </a:extLst>
        </xdr:cNvPr>
        <xdr:cNvSpPr txBox="1"/>
      </xdr:nvSpPr>
      <xdr:spPr>
        <a:xfrm>
          <a:off x="22199600" y="1430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85</xdr:row>
      <xdr:rowOff>118111</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1323300" y="14503908"/>
          <a:ext cx="8382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824" name="n_1aveValue【児童館】&#10;一人当たり面積">
          <a:extLst>
            <a:ext uri="{FF2B5EF4-FFF2-40B4-BE49-F238E27FC236}">
              <a16:creationId xmlns:a16="http://schemas.microsoft.com/office/drawing/2014/main" id="{00000000-0008-0000-0100-000038030000}"/>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825" name="n_2aveValue【児童館】&#10;一人当たり面積">
          <a:extLst>
            <a:ext uri="{FF2B5EF4-FFF2-40B4-BE49-F238E27FC236}">
              <a16:creationId xmlns:a16="http://schemas.microsoft.com/office/drawing/2014/main" id="{00000000-0008-0000-0100-000039030000}"/>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826" name="n_3aveValue【児童館】&#10;一人当たり面積">
          <a:extLst>
            <a:ext uri="{FF2B5EF4-FFF2-40B4-BE49-F238E27FC236}">
              <a16:creationId xmlns:a16="http://schemas.microsoft.com/office/drawing/2014/main" id="{00000000-0008-0000-0100-00003A030000}"/>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27" name="n_4aveValue【児童館】&#10;一人当たり面積">
          <a:extLst>
            <a:ext uri="{FF2B5EF4-FFF2-40B4-BE49-F238E27FC236}">
              <a16:creationId xmlns:a16="http://schemas.microsoft.com/office/drawing/2014/main" id="{00000000-0008-0000-0100-00003B030000}"/>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28" name="n_1mainValue【児童館】&#10;一人当たり面積">
          <a:extLst>
            <a:ext uri="{FF2B5EF4-FFF2-40B4-BE49-F238E27FC236}">
              <a16:creationId xmlns:a16="http://schemas.microsoft.com/office/drawing/2014/main" id="{00000000-0008-0000-0100-00003C03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29" name="n_2mainValue【児童館】&#10;一人当たり面積">
          <a:extLst>
            <a:ext uri="{FF2B5EF4-FFF2-40B4-BE49-F238E27FC236}">
              <a16:creationId xmlns:a16="http://schemas.microsoft.com/office/drawing/2014/main" id="{00000000-0008-0000-0100-00003D03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30" name="n_3mainValue【児童館】&#10;一人当たり面積">
          <a:extLst>
            <a:ext uri="{FF2B5EF4-FFF2-40B4-BE49-F238E27FC236}">
              <a16:creationId xmlns:a16="http://schemas.microsoft.com/office/drawing/2014/main" id="{00000000-0008-0000-0100-00003E03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1" name="n_4mainValue【児童館】&#10;一人当たり面積">
          <a:extLst>
            <a:ext uri="{FF2B5EF4-FFF2-40B4-BE49-F238E27FC236}">
              <a16:creationId xmlns:a16="http://schemas.microsoft.com/office/drawing/2014/main" id="{00000000-0008-0000-0100-00003F03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認定こども園・幼稚園・保育園</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人あたりの保有面積も</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老朽化比率も</a:t>
          </a:r>
          <a:r>
            <a:rPr kumimoji="1" lang="ja-JP" altLang="en-US" sz="1100">
              <a:solidFill>
                <a:schemeClr val="dk1"/>
              </a:solidFill>
              <a:effectLst/>
              <a:latin typeface="+mn-lt"/>
              <a:ea typeface="+mn-ea"/>
              <a:cs typeface="+mn-cs"/>
            </a:rPr>
            <a:t>高い。宇多津幼稚園や中央保育所の老朽化が進んでおり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少子高齢化などにより子供の減少も考えられるため、施設の統廃合なども検討しながら適切な公共施設マネジメント</a:t>
          </a:r>
          <a:r>
            <a:rPr kumimoji="1" lang="ja-JP" altLang="en-US" sz="1100">
              <a:solidFill>
                <a:schemeClr val="dk1"/>
              </a:solidFill>
              <a:effectLst/>
              <a:latin typeface="+mn-lt"/>
              <a:ea typeface="+mn-ea"/>
              <a:cs typeface="+mn-cs"/>
            </a:rPr>
            <a:t>の必要がある。</a:t>
          </a:r>
          <a:r>
            <a:rPr kumimoji="1" lang="ja-JP" altLang="en-US" sz="1100">
              <a:solidFill>
                <a:srgbClr val="FF0000"/>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１人当たりの施設保有面積は少ないが減価償却率については類似団体よりも低い数値にて推移している。今年度十楽寺町営住宅と津の郷町営住宅の一部について資産が減少していることも減価償却率減少の要因であると考えられ</a:t>
          </a:r>
          <a:r>
            <a:rPr kumimoji="1" lang="ja-JP" altLang="ja-JP" sz="1100">
              <a:solidFill>
                <a:schemeClr val="dk1"/>
              </a:solidFill>
              <a:effectLst/>
              <a:latin typeface="+mn-lt"/>
              <a:ea typeface="+mn-ea"/>
              <a:cs typeface="+mn-cs"/>
            </a:rPr>
            <a:t>公営住宅長寿命化計画なども参考にしながら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適切な管理を実施していく。</a:t>
          </a:r>
          <a:endParaRPr kumimoji="1" lang="en-US" altLang="ja-JP" sz="1100">
            <a:solidFill>
              <a:schemeClr val="dk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児童館</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について、減価償却率については類似団体と比較し低く、</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人あたりの面積についても多い状態である。減価償却率が大きく減少した要因として令和３年度に南部すくすくスクエアが新築されたことが要因であると考えられる。</a:t>
          </a:r>
          <a:endParaRPr kumimoji="1" lang="en-US" altLang="ja-JP" sz="1100">
            <a:solidFill>
              <a:schemeClr val="tx1"/>
            </a:solidFill>
            <a:effectLst/>
            <a:latin typeface="+mn-lt"/>
            <a:ea typeface="+mn-ea"/>
            <a:cs typeface="+mn-cs"/>
          </a:endParaRPr>
        </a:p>
        <a:p>
          <a:endParaRPr lang="ja-JP" altLang="ja-JP" sz="14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18,454
17,934
8.10
8,691,750
8,090,898
592,105
4,427,071
5,730,815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27305</xdr:rowOff>
    </xdr:from>
    <xdr:to>
      <xdr:col>20</xdr:col>
      <xdr:colOff>38100</xdr:colOff>
      <xdr:row>62</xdr:row>
      <xdr:rowOff>128905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78105</xdr:rowOff>
    </xdr:from>
    <xdr:to>
      <xdr:col>24</xdr:col>
      <xdr:colOff>63500</xdr:colOff>
      <xdr:row>62</xdr:row>
      <xdr:rowOff>95250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08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xdr:rowOff>
    </xdr:from>
    <xdr:to>
      <xdr:col>15</xdr:col>
      <xdr:colOff>101600</xdr:colOff>
      <xdr:row>61</xdr:row>
      <xdr:rowOff>104140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53340</xdr:rowOff>
    </xdr:from>
    <xdr:to>
      <xdr:col>19</xdr:col>
      <xdr:colOff>177800</xdr:colOff>
      <xdr:row>62</xdr:row>
      <xdr:rowOff>78105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1179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156845</xdr:rowOff>
    </xdr:from>
    <xdr:to>
      <xdr:col>10</xdr:col>
      <xdr:colOff>165100</xdr:colOff>
      <xdr:row>61</xdr:row>
      <xdr:rowOff>86995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36195</xdr:rowOff>
    </xdr:from>
    <xdr:to>
      <xdr:col>15</xdr:col>
      <xdr:colOff>50800</xdr:colOff>
      <xdr:row>61</xdr:row>
      <xdr:rowOff>53340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494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139700</xdr:rowOff>
    </xdr:from>
    <xdr:to>
      <xdr:col>6</xdr:col>
      <xdr:colOff>38100</xdr:colOff>
      <xdr:row>61</xdr:row>
      <xdr:rowOff>69850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19050</xdr:rowOff>
    </xdr:from>
    <xdr:to>
      <xdr:col>10</xdr:col>
      <xdr:colOff>114300</xdr:colOff>
      <xdr:row>61</xdr:row>
      <xdr:rowOff>36195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477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120032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95267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78122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60977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163649</xdr:rowOff>
    </xdr:from>
    <xdr:to>
      <xdr:col>55</xdr:col>
      <xdr:colOff>50800</xdr:colOff>
      <xdr:row>63</xdr:row>
      <xdr:rowOff>93799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142076</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7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164737</xdr:rowOff>
    </xdr:from>
    <xdr:to>
      <xdr:col>50</xdr:col>
      <xdr:colOff>165100</xdr:colOff>
      <xdr:row>63</xdr:row>
      <xdr:rowOff>94887</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42999</xdr:rowOff>
    </xdr:from>
    <xdr:to>
      <xdr:col>55</xdr:col>
      <xdr:colOff>0</xdr:colOff>
      <xdr:row>63</xdr:row>
      <xdr:rowOff>44087</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8443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164737</xdr:rowOff>
    </xdr:from>
    <xdr:to>
      <xdr:col>46</xdr:col>
      <xdr:colOff>38100</xdr:colOff>
      <xdr:row>63</xdr:row>
      <xdr:rowOff>94887</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44087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8750300" y="1084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163649</xdr:rowOff>
    </xdr:from>
    <xdr:to>
      <xdr:col>41</xdr:col>
      <xdr:colOff>101600</xdr:colOff>
      <xdr:row>63</xdr:row>
      <xdr:rowOff>93799</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42999</xdr:rowOff>
    </xdr:from>
    <xdr:to>
      <xdr:col>45</xdr:col>
      <xdr:colOff>177800</xdr:colOff>
      <xdr:row>63</xdr:row>
      <xdr:rowOff>44087</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861300" y="108443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164737</xdr:rowOff>
    </xdr:from>
    <xdr:to>
      <xdr:col>36</xdr:col>
      <xdr:colOff>165100</xdr:colOff>
      <xdr:row>63</xdr:row>
      <xdr:rowOff>94887</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42999</xdr:rowOff>
    </xdr:from>
    <xdr:to>
      <xdr:col>41</xdr:col>
      <xdr:colOff>50800</xdr:colOff>
      <xdr:row>63</xdr:row>
      <xdr:rowOff>44087</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8443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86014</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84926</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1088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86014</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6" name="【市民会館】&#10;有形固定資産減価償却率グラフ枠">
          <a:extLst>
            <a:ext uri="{FF2B5EF4-FFF2-40B4-BE49-F238E27FC236}">
              <a16:creationId xmlns:a16="http://schemas.microsoft.com/office/drawing/2014/main" id="{00000000-0008-0000-0200-0000CE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8" name="【市民会館】&#10;有形固定資産減価償却率最小値テキスト">
          <a:extLst>
            <a:ext uri="{FF2B5EF4-FFF2-40B4-BE49-F238E27FC236}">
              <a16:creationId xmlns:a16="http://schemas.microsoft.com/office/drawing/2014/main" id="{00000000-0008-0000-0200-0000D0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210" name="【市民会館】&#10;有形固定資産減価償却率最大値テキスト">
          <a:extLst>
            <a:ext uri="{FF2B5EF4-FFF2-40B4-BE49-F238E27FC236}">
              <a16:creationId xmlns:a16="http://schemas.microsoft.com/office/drawing/2014/main" id="{00000000-0008-0000-0200-0000D200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212" name="【市民会館】&#10;有形固定資産減価償却率平均値テキスト">
          <a:extLst>
            <a:ext uri="{FF2B5EF4-FFF2-40B4-BE49-F238E27FC236}">
              <a16:creationId xmlns:a16="http://schemas.microsoft.com/office/drawing/2014/main" id="{00000000-0008-0000-0200-0000D4000000}"/>
            </a:ext>
          </a:extLst>
        </xdr:cNvPr>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133169</xdr:rowOff>
    </xdr:from>
    <xdr:to>
      <xdr:col>24</xdr:col>
      <xdr:colOff>114300</xdr:colOff>
      <xdr:row>103</xdr:row>
      <xdr:rowOff>63319</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4584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156046</xdr:rowOff>
    </xdr:from>
    <xdr:ext cx="405111" cy="259045"/>
    <xdr:sp macro="" textlink="">
      <xdr:nvSpPr>
        <xdr:cNvPr id="224" name="【市民会館】&#10;有形固定資産減価償却率該当値テキスト">
          <a:extLst>
            <a:ext uri="{FF2B5EF4-FFF2-40B4-BE49-F238E27FC236}">
              <a16:creationId xmlns:a16="http://schemas.microsoft.com/office/drawing/2014/main" id="{00000000-0008-0000-0200-0000E0000000}"/>
            </a:ext>
          </a:extLst>
        </xdr:cNvPr>
        <xdr:cNvSpPr txBox="1"/>
      </xdr:nvSpPr>
      <xdr:spPr>
        <a:xfrm>
          <a:off x="4673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120106</xdr:rowOff>
    </xdr:from>
    <xdr:to>
      <xdr:col>20</xdr:col>
      <xdr:colOff>38100</xdr:colOff>
      <xdr:row>103</xdr:row>
      <xdr:rowOff>50256</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3746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170906</xdr:rowOff>
    </xdr:from>
    <xdr:to>
      <xdr:col>24</xdr:col>
      <xdr:colOff>63500</xdr:colOff>
      <xdr:row>103</xdr:row>
      <xdr:rowOff>12519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3797300" y="176588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170906</xdr:rowOff>
    </xdr:from>
    <xdr:to>
      <xdr:col>19</xdr:col>
      <xdr:colOff>177800</xdr:colOff>
      <xdr:row>103</xdr:row>
      <xdr:rowOff>56606</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2908300" y="176588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56606</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2019300" y="177012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142966</xdr:rowOff>
    </xdr:from>
    <xdr:to>
      <xdr:col>6</xdr:col>
      <xdr:colOff>38100</xdr:colOff>
      <xdr:row>103</xdr:row>
      <xdr:rowOff>73116</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079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22316</xdr:rowOff>
    </xdr:from>
    <xdr:to>
      <xdr:col>10</xdr:col>
      <xdr:colOff>114300</xdr:colOff>
      <xdr:row>103</xdr:row>
      <xdr:rowOff>41911</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130300" y="176816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233" name="n_1aveValue【市民会館】&#10;有形固定資産減価償却率">
          <a:extLst>
            <a:ext uri="{FF2B5EF4-FFF2-40B4-BE49-F238E27FC236}">
              <a16:creationId xmlns:a16="http://schemas.microsoft.com/office/drawing/2014/main" id="{00000000-0008-0000-0200-0000E9000000}"/>
            </a:ext>
          </a:extLst>
        </xdr:cNvPr>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234" name="n_2aveValue【市民会館】&#10;有形固定資産減価償却率">
          <a:extLst>
            <a:ext uri="{FF2B5EF4-FFF2-40B4-BE49-F238E27FC236}">
              <a16:creationId xmlns:a16="http://schemas.microsoft.com/office/drawing/2014/main" id="{00000000-0008-0000-0200-0000EA000000}"/>
            </a:ext>
          </a:extLst>
        </xdr:cNvPr>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235" name="n_3aveValue【市民会館】&#10;有形固定資産減価償却率">
          <a:extLst>
            <a:ext uri="{FF2B5EF4-FFF2-40B4-BE49-F238E27FC236}">
              <a16:creationId xmlns:a16="http://schemas.microsoft.com/office/drawing/2014/main" id="{00000000-0008-0000-0200-0000EB00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236" name="n_4aveValue【市民会館】&#10;有形固定資産減価償却率">
          <a:extLst>
            <a:ext uri="{FF2B5EF4-FFF2-40B4-BE49-F238E27FC236}">
              <a16:creationId xmlns:a16="http://schemas.microsoft.com/office/drawing/2014/main" id="{00000000-0008-0000-0200-0000EC00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66783</xdr:rowOff>
    </xdr:from>
    <xdr:ext cx="405111" cy="259045"/>
    <xdr:sp macro="" textlink="">
      <xdr:nvSpPr>
        <xdr:cNvPr id="237" name="n_1mainValue【市民会館】&#10;有形固定資産減価償却率">
          <a:extLst>
            <a:ext uri="{FF2B5EF4-FFF2-40B4-BE49-F238E27FC236}">
              <a16:creationId xmlns:a16="http://schemas.microsoft.com/office/drawing/2014/main" id="{00000000-0008-0000-0200-0000ED000000}"/>
            </a:ext>
          </a:extLst>
        </xdr:cNvPr>
        <xdr:cNvSpPr txBox="1"/>
      </xdr:nvSpPr>
      <xdr:spPr>
        <a:xfrm>
          <a:off x="3582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238" name="n_2mainValue【市民会館】&#10;有形固定資産減価償却率">
          <a:extLst>
            <a:ext uri="{FF2B5EF4-FFF2-40B4-BE49-F238E27FC236}">
              <a16:creationId xmlns:a16="http://schemas.microsoft.com/office/drawing/2014/main" id="{00000000-0008-0000-0200-0000EE000000}"/>
            </a:ext>
          </a:extLst>
        </xdr:cNvPr>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239" name="n_3mainValue【市民会館】&#10;有形固定資産減価償却率">
          <a:extLst>
            <a:ext uri="{FF2B5EF4-FFF2-40B4-BE49-F238E27FC236}">
              <a16:creationId xmlns:a16="http://schemas.microsoft.com/office/drawing/2014/main" id="{00000000-0008-0000-0200-0000EF000000}"/>
            </a:ext>
          </a:extLst>
        </xdr:cNvPr>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89643</xdr:rowOff>
    </xdr:from>
    <xdr:ext cx="405111" cy="259045"/>
    <xdr:sp macro="" textlink="">
      <xdr:nvSpPr>
        <xdr:cNvPr id="240" name="n_4mainValue【市民会館】&#10;有形固定資産減価償却率">
          <a:extLst>
            <a:ext uri="{FF2B5EF4-FFF2-40B4-BE49-F238E27FC236}">
              <a16:creationId xmlns:a16="http://schemas.microsoft.com/office/drawing/2014/main" id="{00000000-0008-0000-0200-0000F0000000}"/>
            </a:ext>
          </a:extLst>
        </xdr:cNvPr>
        <xdr:cNvSpPr txBox="1"/>
      </xdr:nvSpPr>
      <xdr:spPr>
        <a:xfrm>
          <a:off x="927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5" name="【市民会館】&#10;一人当たり面積グラフ枠">
          <a:extLst>
            <a:ext uri="{FF2B5EF4-FFF2-40B4-BE49-F238E27FC236}">
              <a16:creationId xmlns:a16="http://schemas.microsoft.com/office/drawing/2014/main" id="{00000000-0008-0000-0200-00000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267" name="【市民会館】&#10;一人当たり面積最小値テキスト">
          <a:extLst>
            <a:ext uri="{FF2B5EF4-FFF2-40B4-BE49-F238E27FC236}">
              <a16:creationId xmlns:a16="http://schemas.microsoft.com/office/drawing/2014/main" id="{00000000-0008-0000-0200-00000B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269" name="【市民会館】&#10;一人当たり面積最大値テキスト">
          <a:extLst>
            <a:ext uri="{FF2B5EF4-FFF2-40B4-BE49-F238E27FC236}">
              <a16:creationId xmlns:a16="http://schemas.microsoft.com/office/drawing/2014/main" id="{00000000-0008-0000-0200-00000D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271" name="【市民会館】&#10;一人当たり面積平均値テキスト">
          <a:extLst>
            <a:ext uri="{FF2B5EF4-FFF2-40B4-BE49-F238E27FC236}">
              <a16:creationId xmlns:a16="http://schemas.microsoft.com/office/drawing/2014/main" id="{00000000-0008-0000-0200-00000F010000}"/>
            </a:ext>
          </a:extLst>
        </xdr:cNvPr>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59707</xdr:rowOff>
    </xdr:from>
    <xdr:ext cx="469744" cy="259045"/>
    <xdr:sp macro="" textlink="">
      <xdr:nvSpPr>
        <xdr:cNvPr id="283" name="【市民会館】&#10;一人当たり面積該当値テキスト">
          <a:extLst>
            <a:ext uri="{FF2B5EF4-FFF2-40B4-BE49-F238E27FC236}">
              <a16:creationId xmlns:a16="http://schemas.microsoft.com/office/drawing/2014/main" id="{00000000-0008-0000-0200-00001B010000}"/>
            </a:ext>
          </a:extLst>
        </xdr:cNvPr>
        <xdr:cNvSpPr txBox="1"/>
      </xdr:nvSpPr>
      <xdr:spPr>
        <a:xfrm>
          <a:off x="10515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38463</xdr:rowOff>
    </xdr:from>
    <xdr:to>
      <xdr:col>50</xdr:col>
      <xdr:colOff>165100</xdr:colOff>
      <xdr:row>105</xdr:row>
      <xdr:rowOff>140063</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9588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89263</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9639300" y="180898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40095</xdr:rowOff>
    </xdr:from>
    <xdr:to>
      <xdr:col>46</xdr:col>
      <xdr:colOff>38100</xdr:colOff>
      <xdr:row>105</xdr:row>
      <xdr:rowOff>141695</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8699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89263</xdr:rowOff>
    </xdr:from>
    <xdr:to>
      <xdr:col>50</xdr:col>
      <xdr:colOff>114300</xdr:colOff>
      <xdr:row>105</xdr:row>
      <xdr:rowOff>90895</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8750300" y="180915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38463</xdr:rowOff>
    </xdr:from>
    <xdr:to>
      <xdr:col>41</xdr:col>
      <xdr:colOff>101600</xdr:colOff>
      <xdr:row>105</xdr:row>
      <xdr:rowOff>140063</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7810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89263</xdr:rowOff>
    </xdr:from>
    <xdr:to>
      <xdr:col>45</xdr:col>
      <xdr:colOff>177800</xdr:colOff>
      <xdr:row>105</xdr:row>
      <xdr:rowOff>90895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861300" y="180915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40095</xdr:rowOff>
    </xdr:from>
    <xdr:to>
      <xdr:col>36</xdr:col>
      <xdr:colOff>165100</xdr:colOff>
      <xdr:row>105</xdr:row>
      <xdr:rowOff>141695</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692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89263</xdr:rowOff>
    </xdr:from>
    <xdr:to>
      <xdr:col>41</xdr:col>
      <xdr:colOff>50800</xdr:colOff>
      <xdr:row>105</xdr:row>
      <xdr:rowOff>90895</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6972300" y="180915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292" name="n_1aveValue【市民会館】&#10;一人当たり面積">
          <a:extLst>
            <a:ext uri="{FF2B5EF4-FFF2-40B4-BE49-F238E27FC236}">
              <a16:creationId xmlns:a16="http://schemas.microsoft.com/office/drawing/2014/main" id="{00000000-0008-0000-0200-000024010000}"/>
            </a:ext>
          </a:extLst>
        </xdr:cNvPr>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293" name="n_2aveValue【市民会館】&#10;一人当たり面積">
          <a:extLst>
            <a:ext uri="{FF2B5EF4-FFF2-40B4-BE49-F238E27FC236}">
              <a16:creationId xmlns:a16="http://schemas.microsoft.com/office/drawing/2014/main" id="{00000000-0008-0000-0200-000025010000}"/>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294" name="n_3aveValue【市民会館】&#10;一人当たり面積">
          <a:extLst>
            <a:ext uri="{FF2B5EF4-FFF2-40B4-BE49-F238E27FC236}">
              <a16:creationId xmlns:a16="http://schemas.microsoft.com/office/drawing/2014/main" id="{00000000-0008-0000-0200-000026010000}"/>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295" name="n_4aveValue【市民会館】&#10;一人当たり面積">
          <a:extLst>
            <a:ext uri="{FF2B5EF4-FFF2-40B4-BE49-F238E27FC236}">
              <a16:creationId xmlns:a16="http://schemas.microsoft.com/office/drawing/2014/main" id="{00000000-0008-0000-0200-000027010000}"/>
            </a:ext>
          </a:extLst>
        </xdr:cNvPr>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156590</xdr:rowOff>
    </xdr:from>
    <xdr:ext cx="469744" cy="259045"/>
    <xdr:sp macro="" textlink="">
      <xdr:nvSpPr>
        <xdr:cNvPr id="296" name="n_1mainValue【市民会館】&#10;一人当たり面積">
          <a:extLst>
            <a:ext uri="{FF2B5EF4-FFF2-40B4-BE49-F238E27FC236}">
              <a16:creationId xmlns:a16="http://schemas.microsoft.com/office/drawing/2014/main" id="{00000000-0008-0000-0200-000028010000}"/>
            </a:ext>
          </a:extLst>
        </xdr:cNvPr>
        <xdr:cNvSpPr txBox="1"/>
      </xdr:nvSpPr>
      <xdr:spPr>
        <a:xfrm>
          <a:off x="93917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158222</xdr:rowOff>
    </xdr:from>
    <xdr:ext cx="469744" cy="259045"/>
    <xdr:sp macro="" textlink="">
      <xdr:nvSpPr>
        <xdr:cNvPr id="297" name="n_2mainValue【市民会館】&#10;一人当たり面積">
          <a:extLst>
            <a:ext uri="{FF2B5EF4-FFF2-40B4-BE49-F238E27FC236}">
              <a16:creationId xmlns:a16="http://schemas.microsoft.com/office/drawing/2014/main" id="{00000000-0008-0000-0200-000029010000}"/>
            </a:ext>
          </a:extLst>
        </xdr:cNvPr>
        <xdr:cNvSpPr txBox="1"/>
      </xdr:nvSpPr>
      <xdr:spPr>
        <a:xfrm>
          <a:off x="8515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156590</xdr:rowOff>
    </xdr:from>
    <xdr:ext cx="469744" cy="259045"/>
    <xdr:sp macro="" textlink="">
      <xdr:nvSpPr>
        <xdr:cNvPr id="298" name="n_3mainValue【市民会館】&#10;一人当たり面積">
          <a:extLst>
            <a:ext uri="{FF2B5EF4-FFF2-40B4-BE49-F238E27FC236}">
              <a16:creationId xmlns:a16="http://schemas.microsoft.com/office/drawing/2014/main" id="{00000000-0008-0000-0200-00002A010000}"/>
            </a:ext>
          </a:extLst>
        </xdr:cNvPr>
        <xdr:cNvSpPr txBox="1"/>
      </xdr:nvSpPr>
      <xdr:spPr>
        <a:xfrm>
          <a:off x="7626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158222</xdr:rowOff>
    </xdr:from>
    <xdr:ext cx="469744" cy="259045"/>
    <xdr:sp macro="" textlink="">
      <xdr:nvSpPr>
        <xdr:cNvPr id="299" name="n_4mainValue【市民会館】&#10;一人当たり面積">
          <a:extLst>
            <a:ext uri="{FF2B5EF4-FFF2-40B4-BE49-F238E27FC236}">
              <a16:creationId xmlns:a16="http://schemas.microsoft.com/office/drawing/2014/main" id="{00000000-0008-0000-0200-00002B010000}"/>
            </a:ext>
          </a:extLst>
        </xdr:cNvPr>
        <xdr:cNvSpPr txBox="1"/>
      </xdr:nvSpPr>
      <xdr:spPr>
        <a:xfrm>
          <a:off x="6737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a:extLst>
            <a:ext uri="{FF2B5EF4-FFF2-40B4-BE49-F238E27FC236}">
              <a16:creationId xmlns:a16="http://schemas.microsoft.com/office/drawing/2014/main" id="{00000000-0008-0000-0200-00004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26" name="【一般廃棄物処理施設】&#10;有形固定資産減価償却率最小値テキスト">
          <a:extLst>
            <a:ext uri="{FF2B5EF4-FFF2-40B4-BE49-F238E27FC236}">
              <a16:creationId xmlns:a16="http://schemas.microsoft.com/office/drawing/2014/main" id="{00000000-0008-0000-0200-000046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28" name="【一般廃棄物処理施設】&#10;有形固定資産減価償却率最大値テキスト">
          <a:extLst>
            <a:ext uri="{FF2B5EF4-FFF2-40B4-BE49-F238E27FC236}">
              <a16:creationId xmlns:a16="http://schemas.microsoft.com/office/drawing/2014/main" id="{00000000-0008-0000-0200-00004801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330" name="【一般廃棄物処理施設】&#10;有形固定資産減価償却率平均値テキスト">
          <a:extLst>
            <a:ext uri="{FF2B5EF4-FFF2-40B4-BE49-F238E27FC236}">
              <a16:creationId xmlns:a16="http://schemas.microsoft.com/office/drawing/2014/main" id="{00000000-0008-0000-0200-00004A010000}"/>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342" name="【一般廃棄物処理施設】&#10;有形固定資産減価償却率該当値テキスト">
          <a:extLst>
            <a:ext uri="{FF2B5EF4-FFF2-40B4-BE49-F238E27FC236}">
              <a16:creationId xmlns:a16="http://schemas.microsoft.com/office/drawing/2014/main" id="{00000000-0008-0000-0200-000056010000}"/>
            </a:ext>
          </a:extLst>
        </xdr:cNvPr>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58057</xdr:rowOff>
    </xdr:from>
    <xdr:to>
      <xdr:col>81</xdr:col>
      <xdr:colOff>101600</xdr:colOff>
      <xdr:row>39</xdr:row>
      <xdr:rowOff>159657</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5430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108857</xdr:rowOff>
    </xdr:from>
    <xdr:to>
      <xdr:col>85</xdr:col>
      <xdr:colOff>127000</xdr:colOff>
      <xdr:row>39</xdr:row>
      <xdr:rowOff>141515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5481300" y="67954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108857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4592300" y="67594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159294</xdr:rowOff>
    </xdr:from>
    <xdr:to>
      <xdr:col>72</xdr:col>
      <xdr:colOff>38100</xdr:colOff>
      <xdr:row>39</xdr:row>
      <xdr:rowOff>89444</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365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38644</xdr:rowOff>
    </xdr:from>
    <xdr:to>
      <xdr:col>76</xdr:col>
      <xdr:colOff>114300</xdr:colOff>
      <xdr:row>39</xdr:row>
      <xdr:rowOff>72934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3703300" y="67251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2722</xdr:rowOff>
    </xdr:from>
    <xdr:to>
      <xdr:col>71</xdr:col>
      <xdr:colOff>177800</xdr:colOff>
      <xdr:row>39</xdr:row>
      <xdr:rowOff>38644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814300" y="66892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351" name="n_1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352" name="n_2ave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353" name="n_3ave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354" name="n_4ave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150784</xdr:rowOff>
    </xdr:from>
    <xdr:ext cx="405111" cy="259045"/>
    <xdr:sp macro="" textlink="">
      <xdr:nvSpPr>
        <xdr:cNvPr id="355" name="n_1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52660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356" name="n_2mainValue【一般廃棄物処理施設】&#10;有形固定資産減価償却率">
          <a:extLst>
            <a:ext uri="{FF2B5EF4-FFF2-40B4-BE49-F238E27FC236}">
              <a16:creationId xmlns:a16="http://schemas.microsoft.com/office/drawing/2014/main" id="{00000000-0008-0000-0200-000064010000}"/>
            </a:ext>
          </a:extLst>
        </xdr:cNvPr>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80571</xdr:rowOff>
    </xdr:from>
    <xdr:ext cx="405111" cy="259045"/>
    <xdr:sp macro="" textlink="">
      <xdr:nvSpPr>
        <xdr:cNvPr id="357" name="n_3mainValue【一般廃棄物処理施設】&#10;有形固定資産減価償却率">
          <a:extLst>
            <a:ext uri="{FF2B5EF4-FFF2-40B4-BE49-F238E27FC236}">
              <a16:creationId xmlns:a16="http://schemas.microsoft.com/office/drawing/2014/main" id="{00000000-0008-0000-0200-000065010000}"/>
            </a:ext>
          </a:extLst>
        </xdr:cNvPr>
        <xdr:cNvSpPr txBox="1"/>
      </xdr:nvSpPr>
      <xdr:spPr>
        <a:xfrm>
          <a:off x="13500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358" name="n_4mainValue【一般廃棄物処理施設】&#10;有形固定資産減価償却率">
          <a:extLst>
            <a:ext uri="{FF2B5EF4-FFF2-40B4-BE49-F238E27FC236}">
              <a16:creationId xmlns:a16="http://schemas.microsoft.com/office/drawing/2014/main" id="{00000000-0008-0000-0200-000066010000}"/>
            </a:ext>
          </a:extLst>
        </xdr:cNvPr>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a:extLst>
            <a:ext uri="{FF2B5EF4-FFF2-40B4-BE49-F238E27FC236}">
              <a16:creationId xmlns:a16="http://schemas.microsoft.com/office/drawing/2014/main" id="{00000000-0008-0000-0200-00007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85" name="【一般廃棄物処理施設】&#10;一人当たり有形固定資産（償却資産）額最小値テキスト">
          <a:extLst>
            <a:ext uri="{FF2B5EF4-FFF2-40B4-BE49-F238E27FC236}">
              <a16:creationId xmlns:a16="http://schemas.microsoft.com/office/drawing/2014/main" id="{00000000-0008-0000-0200-00008101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87" name="【一般廃棄物処理施設】&#10;一人当たり有形固定資産（償却資産）額最大値テキスト">
          <a:extLst>
            <a:ext uri="{FF2B5EF4-FFF2-40B4-BE49-F238E27FC236}">
              <a16:creationId xmlns:a16="http://schemas.microsoft.com/office/drawing/2014/main" id="{00000000-0008-0000-0200-00008301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389" name="【一般廃棄物処理施設】&#10;一人当たり有形固定資産（償却資産）額平均値テキスト">
          <a:extLst>
            <a:ext uri="{FF2B5EF4-FFF2-40B4-BE49-F238E27FC236}">
              <a16:creationId xmlns:a16="http://schemas.microsoft.com/office/drawing/2014/main" id="{00000000-0008-0000-0200-000085010000}"/>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43371</xdr:rowOff>
    </xdr:from>
    <xdr:to>
      <xdr:col>116</xdr:col>
      <xdr:colOff>114300</xdr:colOff>
      <xdr:row>41</xdr:row>
      <xdr:rowOff>144971</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22110700" y="70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21798</xdr:rowOff>
    </xdr:from>
    <xdr:ext cx="534377" cy="259045"/>
    <xdr:sp macro="" textlink="">
      <xdr:nvSpPr>
        <xdr:cNvPr id="401" name="【一般廃棄物処理施設】&#10;一人当たり有形固定資産（償却資産）額該当値テキスト">
          <a:extLst>
            <a:ext uri="{FF2B5EF4-FFF2-40B4-BE49-F238E27FC236}">
              <a16:creationId xmlns:a16="http://schemas.microsoft.com/office/drawing/2014/main" id="{00000000-0008-0000-0200-000091010000}"/>
            </a:ext>
          </a:extLst>
        </xdr:cNvPr>
        <xdr:cNvSpPr txBox="1"/>
      </xdr:nvSpPr>
      <xdr:spPr>
        <a:xfrm>
          <a:off x="22199600" y="70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46213</xdr:rowOff>
    </xdr:from>
    <xdr:to>
      <xdr:col>112</xdr:col>
      <xdr:colOff>38100</xdr:colOff>
      <xdr:row>41</xdr:row>
      <xdr:rowOff>147813</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21272500" y="70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94171</xdr:rowOff>
    </xdr:from>
    <xdr:to>
      <xdr:col>116</xdr:col>
      <xdr:colOff>63500</xdr:colOff>
      <xdr:row>41</xdr:row>
      <xdr:rowOff>97013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21323300" y="7123621"/>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65118</xdr:rowOff>
    </xdr:from>
    <xdr:to>
      <xdr:col>107</xdr:col>
      <xdr:colOff>101600</xdr:colOff>
      <xdr:row>41</xdr:row>
      <xdr:rowOff>166718</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20383500" y="70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97013</xdr:rowOff>
    </xdr:from>
    <xdr:to>
      <xdr:col>111</xdr:col>
      <xdr:colOff>177800</xdr:colOff>
      <xdr:row>41</xdr:row>
      <xdr:rowOff>115918</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20434300" y="712646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60513</xdr:rowOff>
    </xdr:from>
    <xdr:to>
      <xdr:col>102</xdr:col>
      <xdr:colOff>165100</xdr:colOff>
      <xdr:row>41</xdr:row>
      <xdr:rowOff>162113</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9494500" y="70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111313</xdr:rowOff>
    </xdr:from>
    <xdr:to>
      <xdr:col>107</xdr:col>
      <xdr:colOff>50800</xdr:colOff>
      <xdr:row>41</xdr:row>
      <xdr:rowOff>115918</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9545300" y="7140763"/>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60940</xdr:rowOff>
    </xdr:from>
    <xdr:to>
      <xdr:col>98</xdr:col>
      <xdr:colOff>38100</xdr:colOff>
      <xdr:row>41</xdr:row>
      <xdr:rowOff>162540</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8605500" y="70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111313</xdr:rowOff>
    </xdr:from>
    <xdr:to>
      <xdr:col>102</xdr:col>
      <xdr:colOff>114300</xdr:colOff>
      <xdr:row>41</xdr:row>
      <xdr:rowOff>111740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18656300" y="7140763"/>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410" name="n_1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411" name="n_2ave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412" name="n_3ave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413" name="n_4ave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138940</xdr:rowOff>
    </xdr:from>
    <xdr:ext cx="534377" cy="259045"/>
    <xdr:sp macro="" textlink="">
      <xdr:nvSpPr>
        <xdr:cNvPr id="414" name="n_1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21043411" y="716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157845</xdr:rowOff>
    </xdr:from>
    <xdr:ext cx="534377" cy="259045"/>
    <xdr:sp macro="" textlink="">
      <xdr:nvSpPr>
        <xdr:cNvPr id="415" name="n_2mainValue【一般廃棄物処理施設】&#10;一人当たり有形固定資産（償却資産）額">
          <a:extLst>
            <a:ext uri="{FF2B5EF4-FFF2-40B4-BE49-F238E27FC236}">
              <a16:creationId xmlns:a16="http://schemas.microsoft.com/office/drawing/2014/main" id="{00000000-0008-0000-0200-00009F010000}"/>
            </a:ext>
          </a:extLst>
        </xdr:cNvPr>
        <xdr:cNvSpPr txBox="1"/>
      </xdr:nvSpPr>
      <xdr:spPr>
        <a:xfrm>
          <a:off x="20167111" y="718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153240</xdr:rowOff>
    </xdr:from>
    <xdr:ext cx="534377" cy="259045"/>
    <xdr:sp macro="" textlink="">
      <xdr:nvSpPr>
        <xdr:cNvPr id="416" name="n_3mainValue【一般廃棄物処理施設】&#10;一人当たり有形固定資産（償却資産）額">
          <a:extLst>
            <a:ext uri="{FF2B5EF4-FFF2-40B4-BE49-F238E27FC236}">
              <a16:creationId xmlns:a16="http://schemas.microsoft.com/office/drawing/2014/main" id="{00000000-0008-0000-0200-0000A0010000}"/>
            </a:ext>
          </a:extLst>
        </xdr:cNvPr>
        <xdr:cNvSpPr txBox="1"/>
      </xdr:nvSpPr>
      <xdr:spPr>
        <a:xfrm>
          <a:off x="19278111" y="718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153667</xdr:rowOff>
    </xdr:from>
    <xdr:ext cx="534377" cy="259045"/>
    <xdr:sp macro="" textlink="">
      <xdr:nvSpPr>
        <xdr:cNvPr id="417" name="n_4mainValue【一般廃棄物処理施設】&#10;一人当たり有形固定資産（償却資産）額">
          <a:extLst>
            <a:ext uri="{FF2B5EF4-FFF2-40B4-BE49-F238E27FC236}">
              <a16:creationId xmlns:a16="http://schemas.microsoft.com/office/drawing/2014/main" id="{00000000-0008-0000-0200-0000A1010000}"/>
            </a:ext>
          </a:extLst>
        </xdr:cNvPr>
        <xdr:cNvSpPr txBox="1"/>
      </xdr:nvSpPr>
      <xdr:spPr>
        <a:xfrm>
          <a:off x="18389111" y="71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a:extLst>
            <a:ext uri="{FF2B5EF4-FFF2-40B4-BE49-F238E27FC236}">
              <a16:creationId xmlns:a16="http://schemas.microsoft.com/office/drawing/2014/main" id="{00000000-0008-0000-0200-0000B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43" name="【保健センター・保健所】&#10;有形固定資産減価償却率最小値テキスト">
          <a:extLst>
            <a:ext uri="{FF2B5EF4-FFF2-40B4-BE49-F238E27FC236}">
              <a16:creationId xmlns:a16="http://schemas.microsoft.com/office/drawing/2014/main" id="{00000000-0008-0000-0200-0000BB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45" name="【保健センター・保健所】&#10;有形固定資産減価償却率最大値テキスト">
          <a:extLst>
            <a:ext uri="{FF2B5EF4-FFF2-40B4-BE49-F238E27FC236}">
              <a16:creationId xmlns:a16="http://schemas.microsoft.com/office/drawing/2014/main" id="{00000000-0008-0000-0200-0000BD01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447" name="【保健センター・保健所】&#10;有形固定資産減価償却率平均値テキスト">
          <a:extLst>
            <a:ext uri="{FF2B5EF4-FFF2-40B4-BE49-F238E27FC236}">
              <a16:creationId xmlns:a16="http://schemas.microsoft.com/office/drawing/2014/main" id="{00000000-0008-0000-0200-0000BF010000}"/>
            </a:ext>
          </a:extLst>
        </xdr:cNvPr>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141605</xdr:rowOff>
    </xdr:from>
    <xdr:to>
      <xdr:col>85</xdr:col>
      <xdr:colOff>177800</xdr:colOff>
      <xdr:row>58</xdr:row>
      <xdr:rowOff>71755</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6268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164482</xdr:rowOff>
    </xdr:from>
    <xdr:ext cx="405111" cy="259045"/>
    <xdr:sp macro="" textlink="">
      <xdr:nvSpPr>
        <xdr:cNvPr id="459" name="【保健センター・保健所】&#10;有形固定資産減価償却率該当値テキスト">
          <a:extLst>
            <a:ext uri="{FF2B5EF4-FFF2-40B4-BE49-F238E27FC236}">
              <a16:creationId xmlns:a16="http://schemas.microsoft.com/office/drawing/2014/main" id="{00000000-0008-0000-0200-0000CB010000}"/>
            </a:ext>
          </a:extLst>
        </xdr:cNvPr>
        <xdr:cNvSpPr txBox="1"/>
      </xdr:nvSpPr>
      <xdr:spPr>
        <a:xfrm>
          <a:off x="16357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101600</xdr:rowOff>
    </xdr:from>
    <xdr:to>
      <xdr:col>81</xdr:col>
      <xdr:colOff>101600</xdr:colOff>
      <xdr:row>58</xdr:row>
      <xdr:rowOff>31750</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5430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152400</xdr:rowOff>
    </xdr:from>
    <xdr:to>
      <xdr:col>85</xdr:col>
      <xdr:colOff>127000</xdr:colOff>
      <xdr:row>58</xdr:row>
      <xdr:rowOff>20955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5481300" y="9925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65405</xdr:rowOff>
    </xdr:from>
    <xdr:to>
      <xdr:col>76</xdr:col>
      <xdr:colOff>165100</xdr:colOff>
      <xdr:row>57</xdr:row>
      <xdr:rowOff>167005</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4541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116205</xdr:rowOff>
    </xdr:from>
    <xdr:to>
      <xdr:col>81</xdr:col>
      <xdr:colOff>50800</xdr:colOff>
      <xdr:row>57</xdr:row>
      <xdr:rowOff>152400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4592300" y="9888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116205</xdr:rowOff>
    </xdr:from>
    <xdr:to>
      <xdr:col>76</xdr:col>
      <xdr:colOff>114300</xdr:colOff>
      <xdr:row>58</xdr:row>
      <xdr:rowOff>32385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3703300" y="988885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114935</xdr:rowOff>
    </xdr:from>
    <xdr:to>
      <xdr:col>67</xdr:col>
      <xdr:colOff>101600</xdr:colOff>
      <xdr:row>58</xdr:row>
      <xdr:rowOff>45085</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2763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165735</xdr:rowOff>
    </xdr:from>
    <xdr:to>
      <xdr:col>71</xdr:col>
      <xdr:colOff>177800</xdr:colOff>
      <xdr:row>58</xdr:row>
      <xdr:rowOff>32385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814300" y="9938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468" name="n_1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469" name="n_2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470" name="n_3ave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471" name="n_4ave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48277</xdr:rowOff>
    </xdr:from>
    <xdr:ext cx="405111" cy="259045"/>
    <xdr:sp macro="" textlink="">
      <xdr:nvSpPr>
        <xdr:cNvPr id="472" name="n_1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5266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12082</xdr:rowOff>
    </xdr:from>
    <xdr:ext cx="405111" cy="259045"/>
    <xdr:sp macro="" textlink="">
      <xdr:nvSpPr>
        <xdr:cNvPr id="473" name="n_2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4389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99712</xdr:rowOff>
    </xdr:from>
    <xdr:ext cx="405111" cy="259045"/>
    <xdr:sp macro="" textlink="">
      <xdr:nvSpPr>
        <xdr:cNvPr id="474" name="n_3mainValue【保健センター・保健所】&#10;有形固定資産減価償却率">
          <a:extLst>
            <a:ext uri="{FF2B5EF4-FFF2-40B4-BE49-F238E27FC236}">
              <a16:creationId xmlns:a16="http://schemas.microsoft.com/office/drawing/2014/main" id="{00000000-0008-0000-0200-0000DA010000}"/>
            </a:ext>
          </a:extLst>
        </xdr:cNvPr>
        <xdr:cNvSpPr txBox="1"/>
      </xdr:nvSpPr>
      <xdr:spPr>
        <a:xfrm>
          <a:off x="13500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61612</xdr:rowOff>
    </xdr:from>
    <xdr:ext cx="405111" cy="259045"/>
    <xdr:sp macro="" textlink="">
      <xdr:nvSpPr>
        <xdr:cNvPr id="475" name="n_4mainValue【保健センター・保健所】&#10;有形固定資産減価償却率">
          <a:extLst>
            <a:ext uri="{FF2B5EF4-FFF2-40B4-BE49-F238E27FC236}">
              <a16:creationId xmlns:a16="http://schemas.microsoft.com/office/drawing/2014/main" id="{00000000-0008-0000-0200-0000DB010000}"/>
            </a:ext>
          </a:extLst>
        </xdr:cNvPr>
        <xdr:cNvSpPr txBox="1"/>
      </xdr:nvSpPr>
      <xdr:spPr>
        <a:xfrm>
          <a:off x="12611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a:extLst>
            <a:ext uri="{FF2B5EF4-FFF2-40B4-BE49-F238E27FC236}">
              <a16:creationId xmlns:a16="http://schemas.microsoft.com/office/drawing/2014/main" id="{00000000-0008-0000-0200-0000F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00" name="【保健センター・保健所】&#10;一人当たり面積最小値テキスト">
          <a:extLst>
            <a:ext uri="{FF2B5EF4-FFF2-40B4-BE49-F238E27FC236}">
              <a16:creationId xmlns:a16="http://schemas.microsoft.com/office/drawing/2014/main" id="{00000000-0008-0000-0200-0000F401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02" name="【保健センター・保健所】&#10;一人当たり面積最大値テキスト">
          <a:extLst>
            <a:ext uri="{FF2B5EF4-FFF2-40B4-BE49-F238E27FC236}">
              <a16:creationId xmlns:a16="http://schemas.microsoft.com/office/drawing/2014/main" id="{00000000-0008-0000-0200-0000F601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504" name="【保健センター・保健所】&#10;一人当たり面積平均値テキスト">
          <a:extLst>
            <a:ext uri="{FF2B5EF4-FFF2-40B4-BE49-F238E27FC236}">
              <a16:creationId xmlns:a16="http://schemas.microsoft.com/office/drawing/2014/main" id="{00000000-0008-0000-0200-0000F801000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516" name="【保健センター・保健所】&#10;一人当たり面積該当値テキスト">
          <a:extLst>
            <a:ext uri="{FF2B5EF4-FFF2-40B4-BE49-F238E27FC236}">
              <a16:creationId xmlns:a16="http://schemas.microsoft.com/office/drawing/2014/main" id="{00000000-0008-0000-0200-000004020000}"/>
            </a:ext>
          </a:extLst>
        </xdr:cNvPr>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113030</xdr:rowOff>
    </xdr:from>
    <xdr:to>
      <xdr:col>112</xdr:col>
      <xdr:colOff>38100</xdr:colOff>
      <xdr:row>63</xdr:row>
      <xdr:rowOff>43180</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2127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62</xdr:row>
      <xdr:rowOff>163830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21323300" y="1079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113030</xdr:rowOff>
    </xdr:from>
    <xdr:to>
      <xdr:col>107</xdr:col>
      <xdr:colOff>101600</xdr:colOff>
      <xdr:row>63</xdr:row>
      <xdr:rowOff>43180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20383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163830</xdr:rowOff>
    </xdr:from>
    <xdr:to>
      <xdr:col>111</xdr:col>
      <xdr:colOff>177800</xdr:colOff>
      <xdr:row>62</xdr:row>
      <xdr:rowOff>163830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20434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9494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163830</xdr:rowOff>
    </xdr:from>
    <xdr:to>
      <xdr:col>107</xdr:col>
      <xdr:colOff>50800</xdr:colOff>
      <xdr:row>62</xdr:row>
      <xdr:rowOff>163830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9545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113030</xdr:rowOff>
    </xdr:from>
    <xdr:to>
      <xdr:col>98</xdr:col>
      <xdr:colOff>38100</xdr:colOff>
      <xdr:row>63</xdr:row>
      <xdr:rowOff>43180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8605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163830</xdr:rowOff>
    </xdr:from>
    <xdr:to>
      <xdr:col>102</xdr:col>
      <xdr:colOff>114300</xdr:colOff>
      <xdr:row>62</xdr:row>
      <xdr:rowOff>163830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656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525" name="n_1aveValue【保健センター・保健所】&#10;一人当たり面積">
          <a:extLst>
            <a:ext uri="{FF2B5EF4-FFF2-40B4-BE49-F238E27FC236}">
              <a16:creationId xmlns:a16="http://schemas.microsoft.com/office/drawing/2014/main" id="{00000000-0008-0000-0200-00000D020000}"/>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526" name="n_2aveValue【保健センター・保健所】&#10;一人当たり面積">
          <a:extLst>
            <a:ext uri="{FF2B5EF4-FFF2-40B4-BE49-F238E27FC236}">
              <a16:creationId xmlns:a16="http://schemas.microsoft.com/office/drawing/2014/main" id="{00000000-0008-0000-0200-00000E020000}"/>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27" name="n_3aveValue【保健センター・保健所】&#10;一人当たり面積">
          <a:extLst>
            <a:ext uri="{FF2B5EF4-FFF2-40B4-BE49-F238E27FC236}">
              <a16:creationId xmlns:a16="http://schemas.microsoft.com/office/drawing/2014/main" id="{00000000-0008-0000-0200-00000F02000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528" name="n_4aveValue【保健センター・保健所】&#10;一人当たり面積">
          <a:extLst>
            <a:ext uri="{FF2B5EF4-FFF2-40B4-BE49-F238E27FC236}">
              <a16:creationId xmlns:a16="http://schemas.microsoft.com/office/drawing/2014/main" id="{00000000-0008-0000-0200-00001002000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34307</xdr:rowOff>
    </xdr:from>
    <xdr:ext cx="469744" cy="259045"/>
    <xdr:sp macro="" textlink="">
      <xdr:nvSpPr>
        <xdr:cNvPr id="529" name="n_1mainValue【保健センター・保健所】&#10;一人当たり面積">
          <a:extLst>
            <a:ext uri="{FF2B5EF4-FFF2-40B4-BE49-F238E27FC236}">
              <a16:creationId xmlns:a16="http://schemas.microsoft.com/office/drawing/2014/main" id="{00000000-0008-0000-0200-000011020000}"/>
            </a:ext>
          </a:extLst>
        </xdr:cNvPr>
        <xdr:cNvSpPr txBox="1"/>
      </xdr:nvSpPr>
      <xdr:spPr>
        <a:xfrm>
          <a:off x="21075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34307</xdr:rowOff>
    </xdr:from>
    <xdr:ext cx="469744" cy="259045"/>
    <xdr:sp macro="" textlink="">
      <xdr:nvSpPr>
        <xdr:cNvPr id="530" name="n_2mainValue【保健センター・保健所】&#10;一人当たり面積">
          <a:extLst>
            <a:ext uri="{FF2B5EF4-FFF2-40B4-BE49-F238E27FC236}">
              <a16:creationId xmlns:a16="http://schemas.microsoft.com/office/drawing/2014/main" id="{00000000-0008-0000-0200-000012020000}"/>
            </a:ext>
          </a:extLst>
        </xdr:cNvPr>
        <xdr:cNvSpPr txBox="1"/>
      </xdr:nvSpPr>
      <xdr:spPr>
        <a:xfrm>
          <a:off x="20199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531" name="n_3mainValue【保健センター・保健所】&#10;一人当たり面積">
          <a:extLst>
            <a:ext uri="{FF2B5EF4-FFF2-40B4-BE49-F238E27FC236}">
              <a16:creationId xmlns:a16="http://schemas.microsoft.com/office/drawing/2014/main" id="{00000000-0008-0000-0200-000013020000}"/>
            </a:ext>
          </a:extLst>
        </xdr:cNvPr>
        <xdr:cNvSpPr txBox="1"/>
      </xdr:nvSpPr>
      <xdr:spPr>
        <a:xfrm>
          <a:off x="19310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34307</xdr:rowOff>
    </xdr:from>
    <xdr:ext cx="469744" cy="259045"/>
    <xdr:sp macro="" textlink="">
      <xdr:nvSpPr>
        <xdr:cNvPr id="532" name="n_4mainValue【保健センター・保健所】&#10;一人当たり面積">
          <a:extLst>
            <a:ext uri="{FF2B5EF4-FFF2-40B4-BE49-F238E27FC236}">
              <a16:creationId xmlns:a16="http://schemas.microsoft.com/office/drawing/2014/main" id="{00000000-0008-0000-0200-000014020000}"/>
            </a:ext>
          </a:extLst>
        </xdr:cNvPr>
        <xdr:cNvSpPr txBox="1"/>
      </xdr:nvSpPr>
      <xdr:spPr>
        <a:xfrm>
          <a:off x="18421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a:extLst>
            <a:ext uri="{FF2B5EF4-FFF2-40B4-BE49-F238E27FC236}">
              <a16:creationId xmlns:a16="http://schemas.microsoft.com/office/drawing/2014/main" id="{00000000-0008-0000-0200-00002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8" name="【消防施設】&#10;有形固定資産減価償却率最小値テキスト">
          <a:extLst>
            <a:ext uri="{FF2B5EF4-FFF2-40B4-BE49-F238E27FC236}">
              <a16:creationId xmlns:a16="http://schemas.microsoft.com/office/drawing/2014/main" id="{00000000-0008-0000-0200-00002E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60" name="【消防施設】&#10;有形固定資産減価償却率最大値テキスト">
          <a:extLst>
            <a:ext uri="{FF2B5EF4-FFF2-40B4-BE49-F238E27FC236}">
              <a16:creationId xmlns:a16="http://schemas.microsoft.com/office/drawing/2014/main" id="{00000000-0008-0000-0200-000030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62" name="【消防施設】&#10;有形固定資産減価償却率平均値テキスト">
          <a:extLst>
            <a:ext uri="{FF2B5EF4-FFF2-40B4-BE49-F238E27FC236}">
              <a16:creationId xmlns:a16="http://schemas.microsoft.com/office/drawing/2014/main" id="{00000000-0008-0000-0200-000032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17780</xdr:rowOff>
    </xdr:from>
    <xdr:to>
      <xdr:col>85</xdr:col>
      <xdr:colOff>177800</xdr:colOff>
      <xdr:row>82</xdr:row>
      <xdr:rowOff>119380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6268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167657</xdr:rowOff>
    </xdr:from>
    <xdr:ext cx="405111" cy="259045"/>
    <xdr:sp macro="" textlink="">
      <xdr:nvSpPr>
        <xdr:cNvPr id="574" name="【消防施設】&#10;有形固定資産減価償却率該当値テキスト">
          <a:extLst>
            <a:ext uri="{FF2B5EF4-FFF2-40B4-BE49-F238E27FC236}">
              <a16:creationId xmlns:a16="http://schemas.microsoft.com/office/drawing/2014/main" id="{00000000-0008-0000-0200-00003E020000}"/>
            </a:ext>
          </a:extLst>
        </xdr:cNvPr>
        <xdr:cNvSpPr txBox="1"/>
      </xdr:nvSpPr>
      <xdr:spPr>
        <a:xfrm>
          <a:off x="16357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137795</xdr:rowOff>
    </xdr:from>
    <xdr:to>
      <xdr:col>81</xdr:col>
      <xdr:colOff>101600</xdr:colOff>
      <xdr:row>82</xdr:row>
      <xdr:rowOff>67945</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5430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17145</xdr:rowOff>
    </xdr:from>
    <xdr:to>
      <xdr:col>85</xdr:col>
      <xdr:colOff>127000</xdr:colOff>
      <xdr:row>82</xdr:row>
      <xdr:rowOff>68580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5481300" y="140760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88264</xdr:rowOff>
    </xdr:from>
    <xdr:to>
      <xdr:col>76</xdr:col>
      <xdr:colOff>165100</xdr:colOff>
      <xdr:row>82</xdr:row>
      <xdr:rowOff>18414</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4541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139064</xdr:rowOff>
    </xdr:from>
    <xdr:to>
      <xdr:col>81</xdr:col>
      <xdr:colOff>50800</xdr:colOff>
      <xdr:row>82</xdr:row>
      <xdr:rowOff>17145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4592300" y="140265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73025</xdr:rowOff>
    </xdr:from>
    <xdr:to>
      <xdr:col>72</xdr:col>
      <xdr:colOff>38100</xdr:colOff>
      <xdr:row>82</xdr:row>
      <xdr:rowOff>3175</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3652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123825</xdr:rowOff>
    </xdr:from>
    <xdr:to>
      <xdr:col>76</xdr:col>
      <xdr:colOff>114300</xdr:colOff>
      <xdr:row>81</xdr:row>
      <xdr:rowOff>139064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3703300" y="140112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23495</xdr:rowOff>
    </xdr:from>
    <xdr:to>
      <xdr:col>67</xdr:col>
      <xdr:colOff>101600</xdr:colOff>
      <xdr:row>81</xdr:row>
      <xdr:rowOff>125095</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2763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74295</xdr:rowOff>
    </xdr:from>
    <xdr:to>
      <xdr:col>71</xdr:col>
      <xdr:colOff>177800</xdr:colOff>
      <xdr:row>81</xdr:row>
      <xdr:rowOff>123825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814300" y="139617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83" name="n_1aveValue【消防施設】&#10;有形固定資産減価償却率">
          <a:extLst>
            <a:ext uri="{FF2B5EF4-FFF2-40B4-BE49-F238E27FC236}">
              <a16:creationId xmlns:a16="http://schemas.microsoft.com/office/drawing/2014/main" id="{00000000-0008-0000-0200-000047020000}"/>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84" name="n_2aveValue【消防施設】&#10;有形固定資産減価償却率">
          <a:extLst>
            <a:ext uri="{FF2B5EF4-FFF2-40B4-BE49-F238E27FC236}">
              <a16:creationId xmlns:a16="http://schemas.microsoft.com/office/drawing/2014/main" id="{00000000-0008-0000-0200-000048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85" name="n_3aveValue【消防施設】&#10;有形固定資産減価償却率">
          <a:extLst>
            <a:ext uri="{FF2B5EF4-FFF2-40B4-BE49-F238E27FC236}">
              <a16:creationId xmlns:a16="http://schemas.microsoft.com/office/drawing/2014/main" id="{00000000-0008-0000-0200-000049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586" name="n_4aveValue【消防施設】&#10;有形固定資産減価償却率">
          <a:extLst>
            <a:ext uri="{FF2B5EF4-FFF2-40B4-BE49-F238E27FC236}">
              <a16:creationId xmlns:a16="http://schemas.microsoft.com/office/drawing/2014/main" id="{00000000-0008-0000-0200-00004A020000}"/>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59072</xdr:rowOff>
    </xdr:from>
    <xdr:ext cx="405111" cy="259045"/>
    <xdr:sp macro="" textlink="">
      <xdr:nvSpPr>
        <xdr:cNvPr id="587" name="n_1mainValue【消防施設】&#10;有形固定資産減価償却率">
          <a:extLst>
            <a:ext uri="{FF2B5EF4-FFF2-40B4-BE49-F238E27FC236}">
              <a16:creationId xmlns:a16="http://schemas.microsoft.com/office/drawing/2014/main" id="{00000000-0008-0000-0200-00004B020000}"/>
            </a:ext>
          </a:extLst>
        </xdr:cNvPr>
        <xdr:cNvSpPr txBox="1"/>
      </xdr:nvSpPr>
      <xdr:spPr>
        <a:xfrm>
          <a:off x="15266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9541</xdr:rowOff>
    </xdr:from>
    <xdr:ext cx="405111" cy="259045"/>
    <xdr:sp macro="" textlink="">
      <xdr:nvSpPr>
        <xdr:cNvPr id="588" name="n_2mainValue【消防施設】&#10;有形固定資産減価償却率">
          <a:extLst>
            <a:ext uri="{FF2B5EF4-FFF2-40B4-BE49-F238E27FC236}">
              <a16:creationId xmlns:a16="http://schemas.microsoft.com/office/drawing/2014/main" id="{00000000-0008-0000-0200-00004C020000}"/>
            </a:ext>
          </a:extLst>
        </xdr:cNvPr>
        <xdr:cNvSpPr txBox="1"/>
      </xdr:nvSpPr>
      <xdr:spPr>
        <a:xfrm>
          <a:off x="14389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165752</xdr:rowOff>
    </xdr:from>
    <xdr:ext cx="405111" cy="259045"/>
    <xdr:sp macro="" textlink="">
      <xdr:nvSpPr>
        <xdr:cNvPr id="589" name="n_3mainValue【消防施設】&#10;有形固定資産減価償却率">
          <a:extLst>
            <a:ext uri="{FF2B5EF4-FFF2-40B4-BE49-F238E27FC236}">
              <a16:creationId xmlns:a16="http://schemas.microsoft.com/office/drawing/2014/main" id="{00000000-0008-0000-0200-00004D020000}"/>
            </a:ext>
          </a:extLst>
        </xdr:cNvPr>
        <xdr:cNvSpPr txBox="1"/>
      </xdr:nvSpPr>
      <xdr:spPr>
        <a:xfrm>
          <a:off x="13500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590" name="n_4mainValue【消防施設】&#10;有形固定資産減価償却率">
          <a:extLst>
            <a:ext uri="{FF2B5EF4-FFF2-40B4-BE49-F238E27FC236}">
              <a16:creationId xmlns:a16="http://schemas.microsoft.com/office/drawing/2014/main" id="{00000000-0008-0000-0200-00004E020000}"/>
            </a:ext>
          </a:extLst>
        </xdr:cNvPr>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a:extLst>
            <a:ext uri="{FF2B5EF4-FFF2-40B4-BE49-F238E27FC236}">
              <a16:creationId xmlns:a16="http://schemas.microsoft.com/office/drawing/2014/main" id="{00000000-0008-0000-0200-00006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3" name="【消防施設】&#10;一人当たり面積最小値テキスト">
          <a:extLst>
            <a:ext uri="{FF2B5EF4-FFF2-40B4-BE49-F238E27FC236}">
              <a16:creationId xmlns:a16="http://schemas.microsoft.com/office/drawing/2014/main" id="{00000000-0008-0000-0200-000065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15" name="【消防施設】&#10;一人当たり面積最大値テキスト">
          <a:extLst>
            <a:ext uri="{FF2B5EF4-FFF2-40B4-BE49-F238E27FC236}">
              <a16:creationId xmlns:a16="http://schemas.microsoft.com/office/drawing/2014/main" id="{00000000-0008-0000-0200-000067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617" name="【消防施設】&#10;一人当たり面積平均値テキスト">
          <a:extLst>
            <a:ext uri="{FF2B5EF4-FFF2-40B4-BE49-F238E27FC236}">
              <a16:creationId xmlns:a16="http://schemas.microsoft.com/office/drawing/2014/main" id="{00000000-0008-0000-0200-000069020000}"/>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629" name="【消防施設】&#10;一人当たり面積該当値テキスト">
          <a:extLst>
            <a:ext uri="{FF2B5EF4-FFF2-40B4-BE49-F238E27FC236}">
              <a16:creationId xmlns:a16="http://schemas.microsoft.com/office/drawing/2014/main" id="{00000000-0008-0000-0200-000075020000}"/>
            </a:ext>
          </a:extLst>
        </xdr:cNvPr>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81535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9545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81535</xdr:rowOff>
    </xdr:from>
    <xdr:to>
      <xdr:col>102</xdr:col>
      <xdr:colOff>114300</xdr:colOff>
      <xdr:row>85</xdr:row>
      <xdr:rowOff>81535</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656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38" name="n_1aveValue【消防施設】&#10;一人当たり面積">
          <a:extLst>
            <a:ext uri="{FF2B5EF4-FFF2-40B4-BE49-F238E27FC236}">
              <a16:creationId xmlns:a16="http://schemas.microsoft.com/office/drawing/2014/main" id="{00000000-0008-0000-0200-00007E020000}"/>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39" name="n_2aveValue【消防施設】&#10;一人当たり面積">
          <a:extLst>
            <a:ext uri="{FF2B5EF4-FFF2-40B4-BE49-F238E27FC236}">
              <a16:creationId xmlns:a16="http://schemas.microsoft.com/office/drawing/2014/main" id="{00000000-0008-0000-0200-00007F020000}"/>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40" name="n_3aveValue【消防施設】&#10;一人当たり面積">
          <a:extLst>
            <a:ext uri="{FF2B5EF4-FFF2-40B4-BE49-F238E27FC236}">
              <a16:creationId xmlns:a16="http://schemas.microsoft.com/office/drawing/2014/main" id="{00000000-0008-0000-0200-000080020000}"/>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41" name="n_4aveValue【消防施設】&#10;一人当たり面積">
          <a:extLst>
            <a:ext uri="{FF2B5EF4-FFF2-40B4-BE49-F238E27FC236}">
              <a16:creationId xmlns:a16="http://schemas.microsoft.com/office/drawing/2014/main" id="{00000000-0008-0000-0200-000081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642" name="n_1mainValue【消防施設】&#10;一人当たり面積">
          <a:extLst>
            <a:ext uri="{FF2B5EF4-FFF2-40B4-BE49-F238E27FC236}">
              <a16:creationId xmlns:a16="http://schemas.microsoft.com/office/drawing/2014/main" id="{00000000-0008-0000-0200-000082020000}"/>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643" name="n_2mainValue【消防施設】&#10;一人当たり面積">
          <a:extLst>
            <a:ext uri="{FF2B5EF4-FFF2-40B4-BE49-F238E27FC236}">
              <a16:creationId xmlns:a16="http://schemas.microsoft.com/office/drawing/2014/main" id="{00000000-0008-0000-0200-000083020000}"/>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44" name="n_3mainValue【消防施設】&#10;一人当たり面積">
          <a:extLst>
            <a:ext uri="{FF2B5EF4-FFF2-40B4-BE49-F238E27FC236}">
              <a16:creationId xmlns:a16="http://schemas.microsoft.com/office/drawing/2014/main" id="{00000000-0008-0000-0200-000084020000}"/>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645" name="n_4mainValue【消防施設】&#10;一人当たり面積">
          <a:extLst>
            <a:ext uri="{FF2B5EF4-FFF2-40B4-BE49-F238E27FC236}">
              <a16:creationId xmlns:a16="http://schemas.microsoft.com/office/drawing/2014/main" id="{00000000-0008-0000-0200-000085020000}"/>
            </a:ext>
          </a:extLst>
        </xdr:cNvPr>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a:extLst>
            <a:ext uri="{FF2B5EF4-FFF2-40B4-BE49-F238E27FC236}">
              <a16:creationId xmlns:a16="http://schemas.microsoft.com/office/drawing/2014/main" id="{00000000-0008-0000-0200-00009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72" name="【庁舎】&#10;有形固定資産減価償却率最小値テキスト">
          <a:extLst>
            <a:ext uri="{FF2B5EF4-FFF2-40B4-BE49-F238E27FC236}">
              <a16:creationId xmlns:a16="http://schemas.microsoft.com/office/drawing/2014/main" id="{00000000-0008-0000-0200-0000A0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4" name="【庁舎】&#10;有形固定資産減価償却率最大値テキスト">
          <a:extLst>
            <a:ext uri="{FF2B5EF4-FFF2-40B4-BE49-F238E27FC236}">
              <a16:creationId xmlns:a16="http://schemas.microsoft.com/office/drawing/2014/main" id="{00000000-0008-0000-0200-0000A2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676" name="【庁舎】&#10;有形固定資産減価償却率平均値テキスト">
          <a:extLst>
            <a:ext uri="{FF2B5EF4-FFF2-40B4-BE49-F238E27FC236}">
              <a16:creationId xmlns:a16="http://schemas.microsoft.com/office/drawing/2014/main" id="{00000000-0008-0000-0200-0000A4020000}"/>
            </a:ext>
          </a:extLst>
        </xdr:cNvPr>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33564</xdr:rowOff>
    </xdr:from>
    <xdr:to>
      <xdr:col>85</xdr:col>
      <xdr:colOff>177800</xdr:colOff>
      <xdr:row>102</xdr:row>
      <xdr:rowOff>135164</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62687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56441</xdr:rowOff>
    </xdr:from>
    <xdr:ext cx="405111" cy="259045"/>
    <xdr:sp macro="" textlink="">
      <xdr:nvSpPr>
        <xdr:cNvPr id="688" name="【庁舎】&#10;有形固定資産減価償却率該当値テキスト">
          <a:extLst>
            <a:ext uri="{FF2B5EF4-FFF2-40B4-BE49-F238E27FC236}">
              <a16:creationId xmlns:a16="http://schemas.microsoft.com/office/drawing/2014/main" id="{00000000-0008-0000-0200-0000B0020000}"/>
            </a:ext>
          </a:extLst>
        </xdr:cNvPr>
        <xdr:cNvSpPr txBox="1"/>
      </xdr:nvSpPr>
      <xdr:spPr>
        <a:xfrm>
          <a:off x="16357600"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169092</xdr:rowOff>
    </xdr:from>
    <xdr:to>
      <xdr:col>81</xdr:col>
      <xdr:colOff>101600</xdr:colOff>
      <xdr:row>102</xdr:row>
      <xdr:rowOff>99242</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54305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48442</xdr:rowOff>
    </xdr:from>
    <xdr:to>
      <xdr:col>85</xdr:col>
      <xdr:colOff>127000</xdr:colOff>
      <xdr:row>102</xdr:row>
      <xdr:rowOff>84364</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5481300" y="175363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4541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12519</xdr:rowOff>
    </xdr:from>
    <xdr:to>
      <xdr:col>81</xdr:col>
      <xdr:colOff>50800</xdr:colOff>
      <xdr:row>102</xdr:row>
      <xdr:rowOff>48442</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4592300" y="175004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126637</xdr:rowOff>
    </xdr:from>
    <xdr:to>
      <xdr:col>72</xdr:col>
      <xdr:colOff>38100</xdr:colOff>
      <xdr:row>102</xdr:row>
      <xdr:rowOff>56787</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3652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xdr:rowOff>
    </xdr:from>
    <xdr:to>
      <xdr:col>76</xdr:col>
      <xdr:colOff>114300</xdr:colOff>
      <xdr:row>102</xdr:row>
      <xdr:rowOff>12519</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3703300" y="174938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144599</xdr:rowOff>
    </xdr:from>
    <xdr:to>
      <xdr:col>67</xdr:col>
      <xdr:colOff>101600</xdr:colOff>
      <xdr:row>102</xdr:row>
      <xdr:rowOff>74749</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2763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5987</xdr:rowOff>
    </xdr:from>
    <xdr:to>
      <xdr:col>71</xdr:col>
      <xdr:colOff>177800</xdr:colOff>
      <xdr:row>102</xdr:row>
      <xdr:rowOff>23949</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2814300" y="174938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97" name="n_1aveValue【庁舎】&#10;有形固定資産減価償却率">
          <a:extLst>
            <a:ext uri="{FF2B5EF4-FFF2-40B4-BE49-F238E27FC236}">
              <a16:creationId xmlns:a16="http://schemas.microsoft.com/office/drawing/2014/main" id="{00000000-0008-0000-0200-0000B902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98" name="n_2aveValue【庁舎】&#10;有形固定資産減価償却率">
          <a:extLst>
            <a:ext uri="{FF2B5EF4-FFF2-40B4-BE49-F238E27FC236}">
              <a16:creationId xmlns:a16="http://schemas.microsoft.com/office/drawing/2014/main" id="{00000000-0008-0000-0200-0000BA02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99" name="n_3aveValue【庁舎】&#10;有形固定資産減価償却率">
          <a:extLst>
            <a:ext uri="{FF2B5EF4-FFF2-40B4-BE49-F238E27FC236}">
              <a16:creationId xmlns:a16="http://schemas.microsoft.com/office/drawing/2014/main" id="{00000000-0008-0000-0200-0000BB02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00" name="n_4aveValue【庁舎】&#10;有形固定資産減価償却率">
          <a:extLst>
            <a:ext uri="{FF2B5EF4-FFF2-40B4-BE49-F238E27FC236}">
              <a16:creationId xmlns:a16="http://schemas.microsoft.com/office/drawing/2014/main" id="{00000000-0008-0000-0200-0000BC02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115769</xdr:rowOff>
    </xdr:from>
    <xdr:ext cx="405111" cy="259045"/>
    <xdr:sp macro="" textlink="">
      <xdr:nvSpPr>
        <xdr:cNvPr id="701" name="n_1mainValue【庁舎】&#10;有形固定資産減価償却率">
          <a:extLst>
            <a:ext uri="{FF2B5EF4-FFF2-40B4-BE49-F238E27FC236}">
              <a16:creationId xmlns:a16="http://schemas.microsoft.com/office/drawing/2014/main" id="{00000000-0008-0000-0200-0000BD020000}"/>
            </a:ext>
          </a:extLst>
        </xdr:cNvPr>
        <xdr:cNvSpPr txBox="1"/>
      </xdr:nvSpPr>
      <xdr:spPr>
        <a:xfrm>
          <a:off x="152660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702" name="n_2mainValue【庁舎】&#10;有形固定資産減価償却率">
          <a:extLst>
            <a:ext uri="{FF2B5EF4-FFF2-40B4-BE49-F238E27FC236}">
              <a16:creationId xmlns:a16="http://schemas.microsoft.com/office/drawing/2014/main" id="{00000000-0008-0000-0200-0000BE020000}"/>
            </a:ext>
          </a:extLst>
        </xdr:cNvPr>
        <xdr:cNvSpPr txBox="1"/>
      </xdr:nvSpPr>
      <xdr:spPr>
        <a:xfrm>
          <a:off x="14389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73314</xdr:rowOff>
    </xdr:from>
    <xdr:ext cx="405111" cy="259045"/>
    <xdr:sp macro="" textlink="">
      <xdr:nvSpPr>
        <xdr:cNvPr id="703" name="n_3mainValue【庁舎】&#10;有形固定資産減価償却率">
          <a:extLst>
            <a:ext uri="{FF2B5EF4-FFF2-40B4-BE49-F238E27FC236}">
              <a16:creationId xmlns:a16="http://schemas.microsoft.com/office/drawing/2014/main" id="{00000000-0008-0000-0200-0000BF020000}"/>
            </a:ext>
          </a:extLst>
        </xdr:cNvPr>
        <xdr:cNvSpPr txBox="1"/>
      </xdr:nvSpPr>
      <xdr:spPr>
        <a:xfrm>
          <a:off x="13500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91276</xdr:rowOff>
    </xdr:from>
    <xdr:ext cx="405111" cy="259045"/>
    <xdr:sp macro="" textlink="">
      <xdr:nvSpPr>
        <xdr:cNvPr id="704" name="n_4mainValue【庁舎】&#10;有形固定資産減価償却率">
          <a:extLst>
            <a:ext uri="{FF2B5EF4-FFF2-40B4-BE49-F238E27FC236}">
              <a16:creationId xmlns:a16="http://schemas.microsoft.com/office/drawing/2014/main" id="{00000000-0008-0000-0200-0000C0020000}"/>
            </a:ext>
          </a:extLst>
        </xdr:cNvPr>
        <xdr:cNvSpPr txBox="1"/>
      </xdr:nvSpPr>
      <xdr:spPr>
        <a:xfrm>
          <a:off x="12611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a:extLst>
            <a:ext uri="{FF2B5EF4-FFF2-40B4-BE49-F238E27FC236}">
              <a16:creationId xmlns:a16="http://schemas.microsoft.com/office/drawing/2014/main" id="{00000000-0008-0000-0200-0000D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31" name="【庁舎】&#10;一人当たり面積最小値テキスト">
          <a:extLst>
            <a:ext uri="{FF2B5EF4-FFF2-40B4-BE49-F238E27FC236}">
              <a16:creationId xmlns:a16="http://schemas.microsoft.com/office/drawing/2014/main" id="{00000000-0008-0000-0200-0000DB02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33" name="【庁舎】&#10;一人当たり面積最大値テキスト">
          <a:extLst>
            <a:ext uri="{FF2B5EF4-FFF2-40B4-BE49-F238E27FC236}">
              <a16:creationId xmlns:a16="http://schemas.microsoft.com/office/drawing/2014/main" id="{00000000-0008-0000-0200-0000DD02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35" name="【庁舎】&#10;一人当たり面積平均値テキスト">
          <a:extLst>
            <a:ext uri="{FF2B5EF4-FFF2-40B4-BE49-F238E27FC236}">
              <a16:creationId xmlns:a16="http://schemas.microsoft.com/office/drawing/2014/main" id="{00000000-0008-0000-0200-0000DF020000}"/>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103777</xdr:rowOff>
    </xdr:from>
    <xdr:to>
      <xdr:col>116</xdr:col>
      <xdr:colOff>114300</xdr:colOff>
      <xdr:row>107</xdr:row>
      <xdr:rowOff>33927</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2110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82204</xdr:rowOff>
    </xdr:from>
    <xdr:ext cx="469744" cy="259045"/>
    <xdr:sp macro="" textlink="">
      <xdr:nvSpPr>
        <xdr:cNvPr id="747" name="【庁舎】&#10;一人当たり面積該当値テキスト">
          <a:extLst>
            <a:ext uri="{FF2B5EF4-FFF2-40B4-BE49-F238E27FC236}">
              <a16:creationId xmlns:a16="http://schemas.microsoft.com/office/drawing/2014/main" id="{00000000-0008-0000-0200-0000EB020000}"/>
            </a:ext>
          </a:extLst>
        </xdr:cNvPr>
        <xdr:cNvSpPr txBox="1"/>
      </xdr:nvSpPr>
      <xdr:spPr>
        <a:xfrm>
          <a:off x="22199600"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154577</xdr:rowOff>
    </xdr:from>
    <xdr:to>
      <xdr:col>116</xdr:col>
      <xdr:colOff>63500</xdr:colOff>
      <xdr:row>106</xdr:row>
      <xdr:rowOff>156211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21323300" y="183282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156211</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20434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103777</xdr:rowOff>
    </xdr:from>
    <xdr:to>
      <xdr:col>102</xdr:col>
      <xdr:colOff>165100</xdr:colOff>
      <xdr:row>107</xdr:row>
      <xdr:rowOff>33927</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9494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154577</xdr:rowOff>
    </xdr:from>
    <xdr:to>
      <xdr:col>107</xdr:col>
      <xdr:colOff>50800</xdr:colOff>
      <xdr:row>106</xdr:row>
      <xdr:rowOff>156211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9545300" y="183282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105411</xdr:rowOff>
    </xdr:from>
    <xdr:to>
      <xdr:col>98</xdr:col>
      <xdr:colOff>38100</xdr:colOff>
      <xdr:row>107</xdr:row>
      <xdr:rowOff>35561</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8605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154577</xdr:rowOff>
    </xdr:from>
    <xdr:to>
      <xdr:col>102</xdr:col>
      <xdr:colOff>114300</xdr:colOff>
      <xdr:row>106</xdr:row>
      <xdr:rowOff>156211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8656300" y="183282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56" name="n_1aveValue【庁舎】&#10;一人当たり面積">
          <a:extLst>
            <a:ext uri="{FF2B5EF4-FFF2-40B4-BE49-F238E27FC236}">
              <a16:creationId xmlns:a16="http://schemas.microsoft.com/office/drawing/2014/main" id="{00000000-0008-0000-0200-0000F4020000}"/>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57" name="n_2aveValue【庁舎】&#10;一人当たり面積">
          <a:extLst>
            <a:ext uri="{FF2B5EF4-FFF2-40B4-BE49-F238E27FC236}">
              <a16:creationId xmlns:a16="http://schemas.microsoft.com/office/drawing/2014/main" id="{00000000-0008-0000-0200-0000F502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758" name="n_3aveValue【庁舎】&#10;一人当たり面積">
          <a:extLst>
            <a:ext uri="{FF2B5EF4-FFF2-40B4-BE49-F238E27FC236}">
              <a16:creationId xmlns:a16="http://schemas.microsoft.com/office/drawing/2014/main" id="{00000000-0008-0000-0200-0000F6020000}"/>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59" name="n_4aveValue【庁舎】&#10;一人当たり面積">
          <a:extLst>
            <a:ext uri="{FF2B5EF4-FFF2-40B4-BE49-F238E27FC236}">
              <a16:creationId xmlns:a16="http://schemas.microsoft.com/office/drawing/2014/main" id="{00000000-0008-0000-0200-0000F7020000}"/>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760" name="n_1mainValue【庁舎】&#10;一人当たり面積">
          <a:extLst>
            <a:ext uri="{FF2B5EF4-FFF2-40B4-BE49-F238E27FC236}">
              <a16:creationId xmlns:a16="http://schemas.microsoft.com/office/drawing/2014/main" id="{00000000-0008-0000-0200-0000F8020000}"/>
            </a:ext>
          </a:extLst>
        </xdr:cNvPr>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61" name="n_2mainValue【庁舎】&#10;一人当たり面積">
          <a:extLst>
            <a:ext uri="{FF2B5EF4-FFF2-40B4-BE49-F238E27FC236}">
              <a16:creationId xmlns:a16="http://schemas.microsoft.com/office/drawing/2014/main" id="{00000000-0008-0000-0200-0000F9020000}"/>
            </a:ext>
          </a:extLst>
        </xdr:cNvPr>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25054</xdr:rowOff>
    </xdr:from>
    <xdr:ext cx="469744" cy="259045"/>
    <xdr:sp macro="" textlink="">
      <xdr:nvSpPr>
        <xdr:cNvPr id="762" name="n_3mainValue【庁舎】&#10;一人当たり面積">
          <a:extLst>
            <a:ext uri="{FF2B5EF4-FFF2-40B4-BE49-F238E27FC236}">
              <a16:creationId xmlns:a16="http://schemas.microsoft.com/office/drawing/2014/main" id="{00000000-0008-0000-0200-0000FA020000}"/>
            </a:ext>
          </a:extLst>
        </xdr:cNvPr>
        <xdr:cNvSpPr txBox="1"/>
      </xdr:nvSpPr>
      <xdr:spPr>
        <a:xfrm>
          <a:off x="19310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26688</xdr:rowOff>
    </xdr:from>
    <xdr:ext cx="469744" cy="259045"/>
    <xdr:sp macro="" textlink="">
      <xdr:nvSpPr>
        <xdr:cNvPr id="763" name="n_4mainValue【庁舎】&#10;一人当たり面積">
          <a:extLst>
            <a:ext uri="{FF2B5EF4-FFF2-40B4-BE49-F238E27FC236}">
              <a16:creationId xmlns:a16="http://schemas.microsoft.com/office/drawing/2014/main" id="{00000000-0008-0000-0200-0000FB020000}"/>
            </a:ext>
          </a:extLst>
        </xdr:cNvPr>
        <xdr:cNvSpPr txBox="1"/>
      </xdr:nvSpPr>
      <xdr:spPr>
        <a:xfrm>
          <a:off x="18421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人当たりの保有量も少なく、減価償却率も類似団体よりも高い傾向にある</a:t>
          </a:r>
          <a:r>
            <a:rPr kumimoji="1" lang="ja-JP" altLang="en-US" sz="1100">
              <a:solidFill>
                <a:schemeClr val="dk1"/>
              </a:solidFill>
              <a:effectLst/>
              <a:latin typeface="+mn-lt"/>
              <a:ea typeface="+mn-ea"/>
              <a:cs typeface="+mn-cs"/>
            </a:rPr>
            <a:t>ため</a:t>
          </a:r>
          <a:r>
            <a:rPr kumimoji="1" lang="ja-JP" altLang="ja-JP" sz="1100">
              <a:solidFill>
                <a:schemeClr val="tx1"/>
              </a:solidFill>
              <a:effectLst/>
              <a:latin typeface="+mn-lt"/>
              <a:ea typeface="+mn-ea"/>
              <a:cs typeface="+mn-cs"/>
            </a:rPr>
            <a:t>長寿命化計画などを考慮しながら適切な施設マネジメントを行う。</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について、保有量は</a:t>
          </a:r>
          <a:r>
            <a:rPr kumimoji="1" lang="ja-JP" altLang="en-US" sz="1100">
              <a:solidFill>
                <a:schemeClr val="dk1"/>
              </a:solidFill>
              <a:effectLst/>
              <a:latin typeface="+mn-lt"/>
              <a:ea typeface="+mn-ea"/>
              <a:cs typeface="+mn-cs"/>
            </a:rPr>
            <a:t>低く</a:t>
          </a:r>
          <a:r>
            <a:rPr kumimoji="1" lang="ja-JP" altLang="en-US" sz="1100">
              <a:solidFill>
                <a:schemeClr val="tx1"/>
              </a:solidFill>
              <a:effectLst/>
              <a:latin typeface="+mn-lt"/>
              <a:ea typeface="+mn-ea"/>
              <a:cs typeface="+mn-cs"/>
            </a:rPr>
            <a:t>減価償却率は年々増加傾向にある。</a:t>
          </a:r>
          <a:r>
            <a:rPr kumimoji="1" lang="ja-JP" altLang="ja-JP" sz="1100">
              <a:solidFill>
                <a:schemeClr val="dk1"/>
              </a:solidFill>
              <a:effectLst/>
              <a:latin typeface="+mn-lt"/>
              <a:ea typeface="+mn-ea"/>
              <a:cs typeface="+mn-cs"/>
            </a:rPr>
            <a:t>減価償却率が高くならないように</a:t>
          </a:r>
          <a:r>
            <a:rPr kumimoji="1" lang="ja-JP" altLang="en-US" sz="1100">
              <a:solidFill>
                <a:schemeClr val="dk1"/>
              </a:solidFill>
              <a:effectLst/>
              <a:latin typeface="+mn-lt"/>
              <a:ea typeface="+mn-ea"/>
              <a:cs typeface="+mn-cs"/>
            </a:rPr>
            <a:t>施設の統廃合なども検討していき</a:t>
          </a:r>
          <a:r>
            <a:rPr kumimoji="1" lang="ja-JP" altLang="ja-JP" sz="1100">
              <a:solidFill>
                <a:schemeClr val="dk1"/>
              </a:solidFill>
              <a:effectLst/>
              <a:latin typeface="+mn-lt"/>
              <a:ea typeface="+mn-ea"/>
              <a:cs typeface="+mn-cs"/>
            </a:rPr>
            <a:t>適切に管理を実施していく。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人あたりの保有面積も多く老朽化比率も低いことから、施設管理状況としては問題ないが、今後は</a:t>
          </a:r>
          <a:r>
            <a:rPr kumimoji="1" lang="ja-JP" altLang="en-US" sz="1100">
              <a:solidFill>
                <a:schemeClr val="dk1"/>
              </a:solidFill>
              <a:effectLst/>
              <a:latin typeface="+mn-lt"/>
              <a:ea typeface="+mn-ea"/>
              <a:cs typeface="+mn-cs"/>
            </a:rPr>
            <a:t>人口減少を見据えたうえで</a:t>
          </a:r>
          <a:r>
            <a:rPr kumimoji="1" lang="ja-JP" altLang="ja-JP" sz="1100">
              <a:solidFill>
                <a:schemeClr val="dk1"/>
              </a:solidFill>
              <a:effectLst/>
              <a:latin typeface="+mn-lt"/>
              <a:ea typeface="+mn-ea"/>
              <a:cs typeface="+mn-cs"/>
            </a:rPr>
            <a:t>、施設の統廃合なども検討しながら適切な公共施設マネジメントを引き続き行う。</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人あたりの保有面積は少ないが、減価償却率は類似団体と比較し低い傾向である。しかし減価償却率については年々増加傾向であることから長寿命化計画などを考慮しながら適切な施設マネジメントを行う。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体育館・プール</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について、減価償却率は年々増加傾向であり１人あたりの面積についても類似団体と比較し低い水準である。宇多津町民体育館については老朽化が進んでいるため</a:t>
          </a:r>
          <a:r>
            <a:rPr kumimoji="1" lang="ja-JP" altLang="ja-JP" sz="1100">
              <a:solidFill>
                <a:schemeClr val="dk1"/>
              </a:solidFill>
              <a:effectLst/>
              <a:latin typeface="+mn-lt"/>
              <a:ea typeface="+mn-ea"/>
              <a:cs typeface="+mn-cs"/>
            </a:rPr>
            <a:t>長寿命化計画などを考慮しながら適切な施設マネジメントを行う。</a:t>
          </a:r>
          <a:endParaRPr lang="ja-JP" altLang="ja-JP">
            <a:effectLst/>
          </a:endParaRPr>
        </a:p>
        <a:p>
          <a:endParaRPr kumimoji="1" lang="en-US" altLang="ja-JP" sz="1100">
            <a:solidFill>
              <a:srgbClr val="FF0000"/>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18,454
17,934
8.10
8,691,750
8,090,898
592,105
4,427,071
5,730,815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及び町民税を主とした税収などが類似団体平均を上回っているため、近年比較的高い財政力指数でほぼ横ばいの状態を維持している。令和３年度は、町民税及び法人税の減少などによる基準財政収入額の減少等により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ポイント減となっている。今後、景気動向により住民税等の減少のおそれがあることから、税徴収率の向上など引き続き推進することで、歳入確保に努める。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5821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005108"/>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137054</xdr:rowOff>
    </xdr:from>
    <xdr:to>
      <xdr:col>19</xdr:col>
      <xdr:colOff>133350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137054</xdr:rowOff>
    </xdr:from>
    <xdr:to>
      <xdr:col>15</xdr:col>
      <xdr:colOff>82550</xdr:colOff>
      <xdr:row>40</xdr:row>
      <xdr:rowOff>137054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95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137054</xdr:rowOff>
    </xdr:from>
    <xdr:to>
      <xdr:col>11</xdr:col>
      <xdr:colOff>31750</xdr:colOff>
      <xdr:row>40</xdr:row>
      <xdr:rowOff>147108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126471</xdr:rowOff>
    </xdr:from>
    <xdr:to>
      <xdr:col>23</xdr:col>
      <xdr:colOff>184150</xdr:colOff>
      <xdr:row>41</xdr:row>
      <xdr:rowOff>56621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142998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82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86254</xdr:rowOff>
    </xdr:from>
    <xdr:to>
      <xdr:col>15</xdr:col>
      <xdr:colOff>133350</xdr:colOff>
      <xdr:row>41</xdr:row>
      <xdr:rowOff>16404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26581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86254</xdr:rowOff>
    </xdr:from>
    <xdr:to>
      <xdr:col>11</xdr:col>
      <xdr:colOff>82550</xdr:colOff>
      <xdr:row>41</xdr:row>
      <xdr:rowOff>16404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26581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を図っている一方で、子ども子育て支援制度による私立保育所やこども園の運営費の増加などにより扶助費が増加傾向である。令和２年度の公立学校学習者用ＰＣ等導入事業等の完了や令和３年度事業増加に必要な経費については、普通交付税の増及び臨時財政対策債の借入増により経常一般財源等収入が増えたことにより、経常収支比率が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65</xdr:row>
      <xdr:rowOff>635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51304"/>
          <a:ext cx="8382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149437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14488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149437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1730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28787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11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61612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6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33460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人件費については、民間委託等による職員数の抑制を行っている所である。人口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人当たり職員数では、類似団体平均と比較すると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少ない状況である。物件費ついては、給食センターのＰＦＩ委託、電算システム経費、施設指定管理委託等が大きな割合を占めている。また、令和２年度と比較すると、新型コロナウイルス感染症ワクチン接種事業に係る委託料も増加したところである。今後も、事務事業の改善、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132300</xdr:rowOff>
    </xdr:from>
    <xdr:to>
      <xdr:col>23</xdr:col>
      <xdr:colOff>133350</xdr:colOff>
      <xdr:row>82</xdr:row>
      <xdr:rowOff>9658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9750"/>
          <a:ext cx="838200" cy="4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130893</xdr:rowOff>
    </xdr:from>
    <xdr:to>
      <xdr:col>19</xdr:col>
      <xdr:colOff>133350</xdr:colOff>
      <xdr:row>81</xdr:row>
      <xdr:rowOff>132300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8343"/>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126220</xdr:rowOff>
    </xdr:from>
    <xdr:to>
      <xdr:col>15</xdr:col>
      <xdr:colOff>82550</xdr:colOff>
      <xdr:row>81</xdr:row>
      <xdr:rowOff>130893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13670"/>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126220</xdr:rowOff>
    </xdr:from>
    <xdr:to>
      <xdr:col>11</xdr:col>
      <xdr:colOff>31750</xdr:colOff>
      <xdr:row>81</xdr:row>
      <xdr:rowOff>140956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13670"/>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130308</xdr:rowOff>
    </xdr:from>
    <xdr:to>
      <xdr:col>23</xdr:col>
      <xdr:colOff>184150</xdr:colOff>
      <xdr:row>82</xdr:row>
      <xdr:rowOff>60458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146835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81500</xdr:rowOff>
    </xdr:from>
    <xdr:to>
      <xdr:col>19</xdr:col>
      <xdr:colOff>184150</xdr:colOff>
      <xdr:row>82</xdr:row>
      <xdr:rowOff>11650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21827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80093</xdr:rowOff>
    </xdr:from>
    <xdr:to>
      <xdr:col>15</xdr:col>
      <xdr:colOff>133350</xdr:colOff>
      <xdr:row>82</xdr:row>
      <xdr:rowOff>10243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20420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75420</xdr:rowOff>
    </xdr:from>
    <xdr:to>
      <xdr:col>11</xdr:col>
      <xdr:colOff>82550</xdr:colOff>
      <xdr:row>82</xdr:row>
      <xdr:rowOff>5570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90156</xdr:rowOff>
    </xdr:from>
    <xdr:to>
      <xdr:col>7</xdr:col>
      <xdr:colOff>31750</xdr:colOff>
      <xdr:row>82</xdr:row>
      <xdr:rowOff>20306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30483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類似団体平均を下回る水準で横ばいの状態である。今後、専門的な職が求められる中、適正な水準の維持に努める。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19813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6370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19813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119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152654</xdr:rowOff>
    </xdr:from>
    <xdr:to>
      <xdr:col>68</xdr:col>
      <xdr:colOff>152400</xdr:colOff>
      <xdr:row>84</xdr:row>
      <xdr:rowOff>10161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830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140463</xdr:rowOff>
    </xdr:from>
    <xdr:to>
      <xdr:col>73</xdr:col>
      <xdr:colOff>44450</xdr:colOff>
      <xdr:row>84</xdr:row>
      <xdr:rowOff>70613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80790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101854</xdr:rowOff>
    </xdr:from>
    <xdr:to>
      <xdr:col>64</xdr:col>
      <xdr:colOff>152400</xdr:colOff>
      <xdr:row>84</xdr:row>
      <xdr:rowOff>32004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42181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これまで、給食センターや公立保育所の民営化などにより職員数の抑制を図ってきており、また近年、定年退職者を含め退職者数が多い状態が続いていたため、職員数の抑制傾向も続いている状況である。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今後は、住民サービスの向上を図りつつ、効率的かつ適正な事務事業を確保できる定員管理を行うよう努める。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46567</xdr:rowOff>
    </xdr:from>
    <xdr:to>
      <xdr:col>81</xdr:col>
      <xdr:colOff>44450</xdr:colOff>
      <xdr:row>58</xdr:row>
      <xdr:rowOff>47907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9990667"/>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22437</xdr:rowOff>
    </xdr:from>
    <xdr:to>
      <xdr:col>77</xdr:col>
      <xdr:colOff>44450</xdr:colOff>
      <xdr:row>58</xdr:row>
      <xdr:rowOff>46567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99665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22437</xdr:rowOff>
    </xdr:from>
    <xdr:to>
      <xdr:col>72</xdr:col>
      <xdr:colOff>203200</xdr:colOff>
      <xdr:row>58</xdr:row>
      <xdr:rowOff>39864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996653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15734</xdr:rowOff>
    </xdr:from>
    <xdr:to>
      <xdr:col>68</xdr:col>
      <xdr:colOff>152400</xdr:colOff>
      <xdr:row>58</xdr:row>
      <xdr:rowOff>39864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598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168557</xdr:rowOff>
    </xdr:from>
    <xdr:to>
      <xdr:col>81</xdr:col>
      <xdr:colOff>95250</xdr:colOff>
      <xdr:row>58</xdr:row>
      <xdr:rowOff>98707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89834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6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167217</xdr:rowOff>
    </xdr:from>
    <xdr:to>
      <xdr:col>77</xdr:col>
      <xdr:colOff>95250</xdr:colOff>
      <xdr:row>58</xdr:row>
      <xdr:rowOff>97367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107544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143087</xdr:rowOff>
    </xdr:from>
    <xdr:to>
      <xdr:col>73</xdr:col>
      <xdr:colOff>44450</xdr:colOff>
      <xdr:row>58</xdr:row>
      <xdr:rowOff>73237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83414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160514</xdr:rowOff>
    </xdr:from>
    <xdr:to>
      <xdr:col>68</xdr:col>
      <xdr:colOff>203200</xdr:colOff>
      <xdr:row>58</xdr:row>
      <xdr:rowOff>90664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100841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136384</xdr:rowOff>
    </xdr:from>
    <xdr:to>
      <xdr:col>64</xdr:col>
      <xdr:colOff>152400</xdr:colOff>
      <xdr:row>58</xdr:row>
      <xdr:rowOff>66534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76711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6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は、庁舎耐震等改修事業による地方債や臨時財政対策債の元金の償還により増加傾向にある。一方下水道に係る公営企業債の元利償還金に対する繰入金は減少している。結果として、実質公債費比率が徐々に増加している状況となっている。今後も大規模事業に伴う地方債借入れにより、実質公債費比率が上昇する見込みがある。この上昇を一時的なものに抑えるよう、適正な事務事業の執行及び、適正な実質公債費比率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135044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94827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5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主に下水道事業債の元利償還金の減による公営企業債等繰入見込額などの減少により、将来負担率は令和２年度に引き続き数値化されなかった。ただし、宇多津臨海地区都市再生整備計画事業等大規模事業計画に伴う地方債残高の増加が今後も見込まれるため、急激な上昇につながらないよう事業実施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26670</xdr:rowOff>
    </xdr:from>
    <xdr:to>
      <xdr:col>72</xdr:col>
      <xdr:colOff>203200</xdr:colOff>
      <xdr:row>14</xdr:row>
      <xdr:rowOff>77343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42697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26670</xdr:rowOff>
    </xdr:from>
    <xdr:to>
      <xdr:col>68</xdr:col>
      <xdr:colOff>152400</xdr:colOff>
      <xdr:row>14</xdr:row>
      <xdr:rowOff>103886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42697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170832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26543</xdr:rowOff>
    </xdr:from>
    <xdr:to>
      <xdr:col>73</xdr:col>
      <xdr:colOff>44450</xdr:colOff>
      <xdr:row>14</xdr:row>
      <xdr:rowOff>128143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138320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147320</xdr:rowOff>
    </xdr:from>
    <xdr:to>
      <xdr:col>68</xdr:col>
      <xdr:colOff>203200</xdr:colOff>
      <xdr:row>14</xdr:row>
      <xdr:rowOff>77470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87647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53086</xdr:rowOff>
    </xdr:from>
    <xdr:to>
      <xdr:col>64</xdr:col>
      <xdr:colOff>152400</xdr:colOff>
      <xdr:row>14</xdr:row>
      <xdr:rowOff>154686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164863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18,454
17,934
8.10
8,691,750
8,090,898
592,105
4,427,071
5,730,815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給食センターや公立保育所の民営化などにより職員数の抑制を図ってきており、また近年、定年退職者を含め退職者数が多い状態が続いていた。令和２年度の地方公務員法改正に伴う会計年度任用職員報酬部分によって、人件費が増加しているところであるが、令和３年度については、経常一般財源の増加により人件費の経常収支比率が減少した。今後、住民サービスの向上を図りつつ、効率的かつ適正な事務事業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37</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30472"/>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37</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651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42636</xdr:rowOff>
    </xdr:from>
    <xdr:to>
      <xdr:col>15</xdr:col>
      <xdr:colOff>98425</xdr:colOff>
      <xdr:row>35</xdr:row>
      <xdr:rowOff>64407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43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42636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9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78922</xdr:rowOff>
    </xdr:from>
    <xdr:to>
      <xdr:col>24</xdr:col>
      <xdr:colOff>76200</xdr:colOff>
      <xdr:row>36</xdr:row>
      <xdr:rowOff>9072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95449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163286</xdr:rowOff>
    </xdr:from>
    <xdr:to>
      <xdr:col>11</xdr:col>
      <xdr:colOff>60325</xdr:colOff>
      <xdr:row>35</xdr:row>
      <xdr:rowOff>93436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施設の指定管理委託料、給食センターＰＦＩ事業、電算システム経費の増加、臨時職員の賃金等の積み重ねが類似団体平均を超えていた要因と考えられる。令和２年度の地方公務員法改正による臨時職員の会計年度任用職員（人件費）移行したことや、ふるさと納税に係る物件費の減少等もあり、令和２年度に引き続き令和３年度も類似団体と同程度の経常収支比率となった。今後、各種業務委託の見直しなど事務事業の適正かつ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20</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878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20</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1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11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125730</xdr:rowOff>
    </xdr:from>
    <xdr:to>
      <xdr:col>74</xdr:col>
      <xdr:colOff>31750</xdr:colOff>
      <xdr:row>20</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102870</xdr:rowOff>
    </xdr:from>
    <xdr:to>
      <xdr:col>69</xdr:col>
      <xdr:colOff>142875</xdr:colOff>
      <xdr:row>20</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17797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要因としては、こども医療費助成年齢引き上げ、現物化などによる医療費助成の増加、子ども子育て支援制度による町内５か所ある私立保育所をはじめ、こども園に移行した私立幼稚園などの運営費の増加などが大きく影響していると考えられる。ただ、令和２年度と比較して扶助費の経常収支比率が減少したのは、経常一般財源の増加によるもの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187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94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3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165100</xdr:rowOff>
    </xdr:from>
    <xdr:to>
      <xdr:col>20</xdr:col>
      <xdr:colOff>38100</xdr:colOff>
      <xdr:row>59</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主な要因としては、特別会計への繰出金と考えられる。その中で大きく占めるのは、下水道特別会計への繰出金と、増加中の後期高齢者医療特別会計及び介護保険特別会計への繰出金であり、令和２年度から減少している主な理由は下水道特別会計への繰出金の減少である。繰出金の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434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03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6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平成１８年度から補助費の一律削減を実施しているところであり、類似団体平均を下回っている状況が続いている。今後も引き続き適正な補助費等の支出に努める。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165100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2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庁舎耐震改修事業等の償還金の増加により、公債費が増加傾向にある。今後も大規模事業計画に伴う地方債借入れによる償還金の増加により、公債費の経常収支比率は増加傾向が続くと考えられる。後年度の財政運営に過度の負担とならないよう起債計画により、適正な水準の維持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11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703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40132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47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類似団体平均を上回る要因は扶助費であると考えられる。事務事業の効率的な運営に努める。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124713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38328"/>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263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452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4267</xdr:rowOff>
    </xdr:from>
    <xdr:to>
      <xdr:col>29</xdr:col>
      <xdr:colOff>127000</xdr:colOff>
      <xdr:row>20</xdr:row>
      <xdr:rowOff>30251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80892"/>
          <a:ext cx="6477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30251</xdr:rowOff>
    </xdr:from>
    <xdr:to>
      <xdr:col>26</xdr:col>
      <xdr:colOff>50800</xdr:colOff>
      <xdr:row>20</xdr:row>
      <xdr:rowOff>59220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06876"/>
          <a:ext cx="698500" cy="2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55804</xdr:rowOff>
    </xdr:from>
    <xdr:to>
      <xdr:col>22</xdr:col>
      <xdr:colOff>114300</xdr:colOff>
      <xdr:row>20</xdr:row>
      <xdr:rowOff>59220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532429"/>
          <a:ext cx="698500" cy="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55804</xdr:rowOff>
    </xdr:from>
    <xdr:to>
      <xdr:col>18</xdr:col>
      <xdr:colOff>177800</xdr:colOff>
      <xdr:row>20</xdr:row>
      <xdr:rowOff>88773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32429"/>
          <a:ext cx="698500" cy="3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124917</xdr:rowOff>
    </xdr:from>
    <xdr:to>
      <xdr:col>29</xdr:col>
      <xdr:colOff>177800</xdr:colOff>
      <xdr:row>20</xdr:row>
      <xdr:rowOff>55067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3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33494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3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150901</xdr:rowOff>
    </xdr:from>
    <xdr:to>
      <xdr:col>26</xdr:col>
      <xdr:colOff>101600</xdr:colOff>
      <xdr:row>20</xdr:row>
      <xdr:rowOff>81051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5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65828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4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8420</xdr:rowOff>
    </xdr:from>
    <xdr:to>
      <xdr:col>22</xdr:col>
      <xdr:colOff>165100</xdr:colOff>
      <xdr:row>20</xdr:row>
      <xdr:rowOff>110020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8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94797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5004</xdr:rowOff>
    </xdr:from>
    <xdr:to>
      <xdr:col>19</xdr:col>
      <xdr:colOff>38100</xdr:colOff>
      <xdr:row>20</xdr:row>
      <xdr:rowOff>106604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91381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37973</xdr:rowOff>
    </xdr:from>
    <xdr:to>
      <xdr:col>15</xdr:col>
      <xdr:colOff>101600</xdr:colOff>
      <xdr:row>20</xdr:row>
      <xdr:rowOff>139573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1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124350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0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321865</xdr:rowOff>
    </xdr:from>
    <xdr:to>
      <xdr:col>29</xdr:col>
      <xdr:colOff>127000</xdr:colOff>
      <xdr:row>35</xdr:row>
      <xdr:rowOff>325751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32215"/>
          <a:ext cx="6477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321865</xdr:rowOff>
    </xdr:from>
    <xdr:to>
      <xdr:col>26</xdr:col>
      <xdr:colOff>50800</xdr:colOff>
      <xdr:row>35</xdr:row>
      <xdr:rowOff>322551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2215"/>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322551</xdr:rowOff>
    </xdr:from>
    <xdr:to>
      <xdr:col>22</xdr:col>
      <xdr:colOff>114300</xdr:colOff>
      <xdr:row>36</xdr:row>
      <xdr:rowOff>47839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2901"/>
          <a:ext cx="698500" cy="68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19590</xdr:rowOff>
    </xdr:from>
    <xdr:to>
      <xdr:col>18</xdr:col>
      <xdr:colOff>177800</xdr:colOff>
      <xdr:row>36</xdr:row>
      <xdr:rowOff>47839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72840"/>
          <a:ext cx="698500" cy="2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274951</xdr:rowOff>
    </xdr:from>
    <xdr:to>
      <xdr:col>29</xdr:col>
      <xdr:colOff>177800</xdr:colOff>
      <xdr:row>36</xdr:row>
      <xdr:rowOff>33651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247028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271065</xdr:rowOff>
    </xdr:from>
    <xdr:to>
      <xdr:col>26</xdr:col>
      <xdr:colOff>101600</xdr:colOff>
      <xdr:row>36</xdr:row>
      <xdr:rowOff>29765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14542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271751</xdr:rowOff>
    </xdr:from>
    <xdr:to>
      <xdr:col>22</xdr:col>
      <xdr:colOff>165100</xdr:colOff>
      <xdr:row>36</xdr:row>
      <xdr:rowOff>30451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339939</xdr:rowOff>
    </xdr:from>
    <xdr:to>
      <xdr:col>19</xdr:col>
      <xdr:colOff>38100</xdr:colOff>
      <xdr:row>36</xdr:row>
      <xdr:rowOff>98639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5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83416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311690</xdr:rowOff>
    </xdr:from>
    <xdr:to>
      <xdr:col>15</xdr:col>
      <xdr:colOff>101600</xdr:colOff>
      <xdr:row>36</xdr:row>
      <xdr:rowOff>70390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2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55167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18,454
17,934
8.10
8,691,750
8,090,898
592,105
4,427,071
5,730,815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110282</xdr:rowOff>
    </xdr:from>
    <xdr:to>
      <xdr:col>24</xdr:col>
      <xdr:colOff>63500</xdr:colOff>
      <xdr:row>37</xdr:row>
      <xdr:rowOff>136414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53932"/>
          <a:ext cx="838200" cy="2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136414</xdr:rowOff>
    </xdr:from>
    <xdr:to>
      <xdr:col>19</xdr:col>
      <xdr:colOff>177800</xdr:colOff>
      <xdr:row>38</xdr:row>
      <xdr:rowOff>141643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80064"/>
          <a:ext cx="889000" cy="1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127198</xdr:rowOff>
    </xdr:from>
    <xdr:to>
      <xdr:col>15</xdr:col>
      <xdr:colOff>50800</xdr:colOff>
      <xdr:row>38</xdr:row>
      <xdr:rowOff>141643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642298"/>
          <a:ext cx="8890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127198</xdr:rowOff>
    </xdr:from>
    <xdr:to>
      <xdr:col>10</xdr:col>
      <xdr:colOff>114300</xdr:colOff>
      <xdr:row>38</xdr:row>
      <xdr:rowOff>139271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42298"/>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59482</xdr:rowOff>
    </xdr:from>
    <xdr:to>
      <xdr:col>24</xdr:col>
      <xdr:colOff>114300</xdr:colOff>
      <xdr:row>37</xdr:row>
      <xdr:rowOff>161082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37909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8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85614</xdr:rowOff>
    </xdr:from>
    <xdr:to>
      <xdr:col>20</xdr:col>
      <xdr:colOff>38100</xdr:colOff>
      <xdr:row>38</xdr:row>
      <xdr:rowOff>15763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292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90843</xdr:rowOff>
    </xdr:from>
    <xdr:to>
      <xdr:col>15</xdr:col>
      <xdr:colOff>101600</xdr:colOff>
      <xdr:row>39</xdr:row>
      <xdr:rowOff>20993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12120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76398</xdr:rowOff>
    </xdr:from>
    <xdr:to>
      <xdr:col>10</xdr:col>
      <xdr:colOff>165100</xdr:colOff>
      <xdr:row>39</xdr:row>
      <xdr:rowOff>6548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169125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8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88471</xdr:rowOff>
    </xdr:from>
    <xdr:to>
      <xdr:col>6</xdr:col>
      <xdr:colOff>38100</xdr:colOff>
      <xdr:row>39</xdr:row>
      <xdr:rowOff>18621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6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9748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56751</xdr:rowOff>
    </xdr:from>
    <xdr:to>
      <xdr:col>24</xdr:col>
      <xdr:colOff>63500</xdr:colOff>
      <xdr:row>57</xdr:row>
      <xdr:rowOff>107609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29401"/>
          <a:ext cx="838200" cy="5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149127</xdr:rowOff>
    </xdr:from>
    <xdr:to>
      <xdr:col>19</xdr:col>
      <xdr:colOff>177800</xdr:colOff>
      <xdr:row>57</xdr:row>
      <xdr:rowOff>107609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750327"/>
          <a:ext cx="889000" cy="1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146264</xdr:rowOff>
    </xdr:from>
    <xdr:to>
      <xdr:col>15</xdr:col>
      <xdr:colOff>50800</xdr:colOff>
      <xdr:row>56</xdr:row>
      <xdr:rowOff>149127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747464"/>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110102</xdr:rowOff>
    </xdr:from>
    <xdr:to>
      <xdr:col>10</xdr:col>
      <xdr:colOff>114300</xdr:colOff>
      <xdr:row>56</xdr:row>
      <xdr:rowOff>146264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711302"/>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5951</xdr:rowOff>
    </xdr:from>
    <xdr:to>
      <xdr:col>24</xdr:col>
      <xdr:colOff>114300</xdr:colOff>
      <xdr:row>57</xdr:row>
      <xdr:rowOff>107551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155828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56809</xdr:rowOff>
    </xdr:from>
    <xdr:to>
      <xdr:col>20</xdr:col>
      <xdr:colOff>38100</xdr:colOff>
      <xdr:row>57</xdr:row>
      <xdr:rowOff>158409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149536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98327</xdr:rowOff>
    </xdr:from>
    <xdr:to>
      <xdr:col>15</xdr:col>
      <xdr:colOff>101600</xdr:colOff>
      <xdr:row>57</xdr:row>
      <xdr:rowOff>28477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19604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7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95464</xdr:rowOff>
    </xdr:from>
    <xdr:to>
      <xdr:col>10</xdr:col>
      <xdr:colOff>165100</xdr:colOff>
      <xdr:row>57</xdr:row>
      <xdr:rowOff>25614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16741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7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59302</xdr:rowOff>
    </xdr:from>
    <xdr:to>
      <xdr:col>6</xdr:col>
      <xdr:colOff>38100</xdr:colOff>
      <xdr:row>56</xdr:row>
      <xdr:rowOff>160902</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5979</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4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166150</xdr:rowOff>
    </xdr:from>
    <xdr:to>
      <xdr:col>24</xdr:col>
      <xdr:colOff>63500</xdr:colOff>
      <xdr:row>78</xdr:row>
      <xdr:rowOff>1718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67800"/>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160548</xdr:rowOff>
    </xdr:from>
    <xdr:to>
      <xdr:col>19</xdr:col>
      <xdr:colOff>177800</xdr:colOff>
      <xdr:row>77</xdr:row>
      <xdr:rowOff>166150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62198"/>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160548</xdr:rowOff>
    </xdr:from>
    <xdr:to>
      <xdr:col>15</xdr:col>
      <xdr:colOff>50800</xdr:colOff>
      <xdr:row>78</xdr:row>
      <xdr:rowOff>5215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62198"/>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5215</xdr:rowOff>
    </xdr:from>
    <xdr:to>
      <xdr:col>10</xdr:col>
      <xdr:colOff>114300</xdr:colOff>
      <xdr:row>78</xdr:row>
      <xdr:rowOff>7981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7831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122368</xdr:rowOff>
    </xdr:from>
    <xdr:to>
      <xdr:col>24</xdr:col>
      <xdr:colOff>114300</xdr:colOff>
      <xdr:row>78</xdr:row>
      <xdr:rowOff>52518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100795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115350</xdr:rowOff>
    </xdr:from>
    <xdr:to>
      <xdr:col>20</xdr:col>
      <xdr:colOff>38100</xdr:colOff>
      <xdr:row>78</xdr:row>
      <xdr:rowOff>45500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36627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0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109748</xdr:rowOff>
    </xdr:from>
    <xdr:to>
      <xdr:col>15</xdr:col>
      <xdr:colOff>101600</xdr:colOff>
      <xdr:row>78</xdr:row>
      <xdr:rowOff>39898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56425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125865</xdr:rowOff>
    </xdr:from>
    <xdr:to>
      <xdr:col>10</xdr:col>
      <xdr:colOff>165100</xdr:colOff>
      <xdr:row>78</xdr:row>
      <xdr:rowOff>56015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47142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128631</xdr:rowOff>
    </xdr:from>
    <xdr:to>
      <xdr:col>6</xdr:col>
      <xdr:colOff>38100</xdr:colOff>
      <xdr:row>78</xdr:row>
      <xdr:rowOff>58781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49908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100664</xdr:rowOff>
    </xdr:from>
    <xdr:to>
      <xdr:col>24</xdr:col>
      <xdr:colOff>63500</xdr:colOff>
      <xdr:row>96</xdr:row>
      <xdr:rowOff>84455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216964"/>
          <a:ext cx="838200" cy="3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84455</xdr:rowOff>
    </xdr:from>
    <xdr:to>
      <xdr:col>19</xdr:col>
      <xdr:colOff>177800</xdr:colOff>
      <xdr:row>96</xdr:row>
      <xdr:rowOff>142650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43655"/>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142650</xdr:rowOff>
    </xdr:from>
    <xdr:to>
      <xdr:col>15</xdr:col>
      <xdr:colOff>50800</xdr:colOff>
      <xdr:row>96</xdr:row>
      <xdr:rowOff>150009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01850"/>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150009</xdr:rowOff>
    </xdr:from>
    <xdr:to>
      <xdr:col>10</xdr:col>
      <xdr:colOff>114300</xdr:colOff>
      <xdr:row>96</xdr:row>
      <xdr:rowOff>170594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09209"/>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49864</xdr:rowOff>
    </xdr:from>
    <xdr:to>
      <xdr:col>24</xdr:col>
      <xdr:colOff>114300</xdr:colOff>
      <xdr:row>94</xdr:row>
      <xdr:rowOff>151464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72741</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0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33655</xdr:rowOff>
    </xdr:from>
    <xdr:to>
      <xdr:col>20</xdr:col>
      <xdr:colOff>38100</xdr:colOff>
      <xdr:row>96</xdr:row>
      <xdr:rowOff>135255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151782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2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91850</xdr:rowOff>
    </xdr:from>
    <xdr:to>
      <xdr:col>15</xdr:col>
      <xdr:colOff>101600</xdr:colOff>
      <xdr:row>97</xdr:row>
      <xdr:rowOff>22000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38527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3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99209</xdr:rowOff>
    </xdr:from>
    <xdr:to>
      <xdr:col>10</xdr:col>
      <xdr:colOff>165100</xdr:colOff>
      <xdr:row>97</xdr:row>
      <xdr:rowOff>29359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45886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3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119794</xdr:rowOff>
    </xdr:from>
    <xdr:to>
      <xdr:col>6</xdr:col>
      <xdr:colOff>38100</xdr:colOff>
      <xdr:row>97</xdr:row>
      <xdr:rowOff>49944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66471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21784</xdr:rowOff>
    </xdr:from>
    <xdr:to>
      <xdr:col>55</xdr:col>
      <xdr:colOff>0</xdr:colOff>
      <xdr:row>37</xdr:row>
      <xdr:rowOff>153891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022534"/>
          <a:ext cx="838200" cy="47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21784</xdr:rowOff>
    </xdr:from>
    <xdr:to>
      <xdr:col>50</xdr:col>
      <xdr:colOff>114300</xdr:colOff>
      <xdr:row>38</xdr:row>
      <xdr:rowOff>4012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022534"/>
          <a:ext cx="889000" cy="4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4012</xdr:rowOff>
    </xdr:from>
    <xdr:to>
      <xdr:col>45</xdr:col>
      <xdr:colOff>177800</xdr:colOff>
      <xdr:row>38</xdr:row>
      <xdr:rowOff>6952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911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6952</xdr:rowOff>
    </xdr:from>
    <xdr:to>
      <xdr:col>41</xdr:col>
      <xdr:colOff>50800</xdr:colOff>
      <xdr:row>38</xdr:row>
      <xdr:rowOff>14633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2205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103091</xdr:rowOff>
    </xdr:from>
    <xdr:to>
      <xdr:col>55</xdr:col>
      <xdr:colOff>50800</xdr:colOff>
      <xdr:row>38</xdr:row>
      <xdr:rowOff>33241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18018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142434</xdr:rowOff>
    </xdr:from>
    <xdr:to>
      <xdr:col>50</xdr:col>
      <xdr:colOff>165100</xdr:colOff>
      <xdr:row>35</xdr:row>
      <xdr:rowOff>72584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63711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6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124662</xdr:rowOff>
    </xdr:from>
    <xdr:to>
      <xdr:col>46</xdr:col>
      <xdr:colOff>38100</xdr:colOff>
      <xdr:row>38</xdr:row>
      <xdr:rowOff>54812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45939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127602</xdr:rowOff>
    </xdr:from>
    <xdr:to>
      <xdr:col>41</xdr:col>
      <xdr:colOff>101600</xdr:colOff>
      <xdr:row>38</xdr:row>
      <xdr:rowOff>57752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48879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135283</xdr:rowOff>
    </xdr:from>
    <xdr:to>
      <xdr:col>36</xdr:col>
      <xdr:colOff>165100</xdr:colOff>
      <xdr:row>38</xdr:row>
      <xdr:rowOff>65433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56560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140184</xdr:rowOff>
    </xdr:from>
    <xdr:to>
      <xdr:col>55</xdr:col>
      <xdr:colOff>0</xdr:colOff>
      <xdr:row>58</xdr:row>
      <xdr:rowOff>71889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12834"/>
          <a:ext cx="838200" cy="10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56825</xdr:rowOff>
    </xdr:from>
    <xdr:to>
      <xdr:col>50</xdr:col>
      <xdr:colOff>114300</xdr:colOff>
      <xdr:row>58</xdr:row>
      <xdr:rowOff>71889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29475"/>
          <a:ext cx="889000" cy="18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56825</xdr:rowOff>
    </xdr:from>
    <xdr:to>
      <xdr:col>45</xdr:col>
      <xdr:colOff>177800</xdr:colOff>
      <xdr:row>58</xdr:row>
      <xdr:rowOff>88608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29475"/>
          <a:ext cx="889000" cy="20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101067</xdr:rowOff>
    </xdr:from>
    <xdr:to>
      <xdr:col>41</xdr:col>
      <xdr:colOff>50800</xdr:colOff>
      <xdr:row>58</xdr:row>
      <xdr:rowOff>88608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73717"/>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89384</xdr:rowOff>
    </xdr:from>
    <xdr:to>
      <xdr:col>55</xdr:col>
      <xdr:colOff>50800</xdr:colOff>
      <xdr:row>58</xdr:row>
      <xdr:rowOff>19534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67811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21089</xdr:rowOff>
    </xdr:from>
    <xdr:to>
      <xdr:col>50</xdr:col>
      <xdr:colOff>165100</xdr:colOff>
      <xdr:row>58</xdr:row>
      <xdr:rowOff>122689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113816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6025</xdr:rowOff>
    </xdr:from>
    <xdr:to>
      <xdr:col>46</xdr:col>
      <xdr:colOff>38100</xdr:colOff>
      <xdr:row>57</xdr:row>
      <xdr:rowOff>107625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98752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37808</xdr:rowOff>
    </xdr:from>
    <xdr:to>
      <xdr:col>41</xdr:col>
      <xdr:colOff>101600</xdr:colOff>
      <xdr:row>58</xdr:row>
      <xdr:rowOff>139408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130535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50267</xdr:rowOff>
    </xdr:from>
    <xdr:to>
      <xdr:col>36</xdr:col>
      <xdr:colOff>165100</xdr:colOff>
      <xdr:row>57</xdr:row>
      <xdr:rowOff>151867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168394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37328</xdr:rowOff>
    </xdr:from>
    <xdr:to>
      <xdr:col>55</xdr:col>
      <xdr:colOff>0</xdr:colOff>
      <xdr:row>78</xdr:row>
      <xdr:rowOff>115605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10428"/>
          <a:ext cx="838200" cy="7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115605</xdr:rowOff>
    </xdr:from>
    <xdr:to>
      <xdr:col>50</xdr:col>
      <xdr:colOff>114300</xdr:colOff>
      <xdr:row>78</xdr:row>
      <xdr:rowOff>126620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8705"/>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126620</xdr:rowOff>
    </xdr:from>
    <xdr:to>
      <xdr:col>45</xdr:col>
      <xdr:colOff>177800</xdr:colOff>
      <xdr:row>78</xdr:row>
      <xdr:rowOff>132147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99720"/>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132147</xdr:rowOff>
    </xdr:from>
    <xdr:to>
      <xdr:col>41</xdr:col>
      <xdr:colOff>50800</xdr:colOff>
      <xdr:row>78</xdr:row>
      <xdr:rowOff>139060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05247"/>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157978</xdr:rowOff>
    </xdr:from>
    <xdr:to>
      <xdr:col>55</xdr:col>
      <xdr:colOff>50800</xdr:colOff>
      <xdr:row>78</xdr:row>
      <xdr:rowOff>88128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117355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64805</xdr:rowOff>
    </xdr:from>
    <xdr:to>
      <xdr:col>50</xdr:col>
      <xdr:colOff>165100</xdr:colOff>
      <xdr:row>78</xdr:row>
      <xdr:rowOff>166405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157532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75820</xdr:rowOff>
    </xdr:from>
    <xdr:to>
      <xdr:col>46</xdr:col>
      <xdr:colOff>38100</xdr:colOff>
      <xdr:row>79</xdr:row>
      <xdr:rowOff>5970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168547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81347</xdr:rowOff>
    </xdr:from>
    <xdr:to>
      <xdr:col>41</xdr:col>
      <xdr:colOff>101600</xdr:colOff>
      <xdr:row>79</xdr:row>
      <xdr:rowOff>11497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2624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88260</xdr:rowOff>
    </xdr:from>
    <xdr:to>
      <xdr:col>36</xdr:col>
      <xdr:colOff>165100</xdr:colOff>
      <xdr:row>79</xdr:row>
      <xdr:rowOff>18410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9537</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54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442</xdr:rowOff>
    </xdr:from>
    <xdr:to>
      <xdr:col>55</xdr:col>
      <xdr:colOff>0</xdr:colOff>
      <xdr:row>98</xdr:row>
      <xdr:rowOff>20453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02542"/>
          <a:ext cx="8382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116173</xdr:rowOff>
    </xdr:from>
    <xdr:to>
      <xdr:col>50</xdr:col>
      <xdr:colOff>114300</xdr:colOff>
      <xdr:row>98</xdr:row>
      <xdr:rowOff>20453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575373"/>
          <a:ext cx="889000" cy="2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116173</xdr:rowOff>
    </xdr:from>
    <xdr:to>
      <xdr:col>45</xdr:col>
      <xdr:colOff>177800</xdr:colOff>
      <xdr:row>98</xdr:row>
      <xdr:rowOff>18405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75373"/>
          <a:ext cx="889000" cy="2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12581</xdr:rowOff>
    </xdr:from>
    <xdr:to>
      <xdr:col>41</xdr:col>
      <xdr:colOff>50800</xdr:colOff>
      <xdr:row>98</xdr:row>
      <xdr:rowOff>18405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43231"/>
          <a:ext cx="889000" cy="1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121092</xdr:rowOff>
    </xdr:from>
    <xdr:to>
      <xdr:col>55</xdr:col>
      <xdr:colOff>50800</xdr:colOff>
      <xdr:row>98</xdr:row>
      <xdr:rowOff>51242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36019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141103</xdr:rowOff>
    </xdr:from>
    <xdr:to>
      <xdr:col>50</xdr:col>
      <xdr:colOff>165100</xdr:colOff>
      <xdr:row>98</xdr:row>
      <xdr:rowOff>71253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62380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65373</xdr:rowOff>
    </xdr:from>
    <xdr:to>
      <xdr:col>46</xdr:col>
      <xdr:colOff>38100</xdr:colOff>
      <xdr:row>96</xdr:row>
      <xdr:rowOff>166973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2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139055</xdr:rowOff>
    </xdr:from>
    <xdr:to>
      <xdr:col>41</xdr:col>
      <xdr:colOff>101600</xdr:colOff>
      <xdr:row>98</xdr:row>
      <xdr:rowOff>69205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60332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133231</xdr:rowOff>
    </xdr:from>
    <xdr:to>
      <xdr:col>36</xdr:col>
      <xdr:colOff>165100</xdr:colOff>
      <xdr:row>97</xdr:row>
      <xdr:rowOff>63381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79908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40560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7110"/>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40560</xdr:rowOff>
    </xdr:from>
    <xdr:to>
      <xdr:col>71</xdr:col>
      <xdr:colOff>177800</xdr:colOff>
      <xdr:row>39</xdr:row>
      <xdr:rowOff>44141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711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161210</xdr:rowOff>
    </xdr:from>
    <xdr:to>
      <xdr:col>72</xdr:col>
      <xdr:colOff>38100</xdr:colOff>
      <xdr:row>39</xdr:row>
      <xdr:rowOff>91360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82487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164791</xdr:rowOff>
    </xdr:from>
    <xdr:to>
      <xdr:col>67</xdr:col>
      <xdr:colOff>101600</xdr:colOff>
      <xdr:row>39</xdr:row>
      <xdr:rowOff>94941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86068</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2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143418</xdr:rowOff>
    </xdr:from>
    <xdr:to>
      <xdr:col>85</xdr:col>
      <xdr:colOff>127000</xdr:colOff>
      <xdr:row>78</xdr:row>
      <xdr:rowOff>12109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345068"/>
          <a:ext cx="838200" cy="4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143418</xdr:rowOff>
    </xdr:from>
    <xdr:to>
      <xdr:col>81</xdr:col>
      <xdr:colOff>50800</xdr:colOff>
      <xdr:row>78</xdr:row>
      <xdr:rowOff>24879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45068"/>
          <a:ext cx="889000" cy="5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24879</xdr:rowOff>
    </xdr:from>
    <xdr:to>
      <xdr:col>76</xdr:col>
      <xdr:colOff>114300</xdr:colOff>
      <xdr:row>78</xdr:row>
      <xdr:rowOff>30558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97979"/>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30558</xdr:rowOff>
    </xdr:from>
    <xdr:to>
      <xdr:col>71</xdr:col>
      <xdr:colOff>177800</xdr:colOff>
      <xdr:row>78</xdr:row>
      <xdr:rowOff>32097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403658"/>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132759</xdr:rowOff>
    </xdr:from>
    <xdr:to>
      <xdr:col>85</xdr:col>
      <xdr:colOff>177800</xdr:colOff>
      <xdr:row>78</xdr:row>
      <xdr:rowOff>62909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47686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92618</xdr:rowOff>
    </xdr:from>
    <xdr:to>
      <xdr:col>81</xdr:col>
      <xdr:colOff>101600</xdr:colOff>
      <xdr:row>78</xdr:row>
      <xdr:rowOff>22768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145529</xdr:rowOff>
    </xdr:from>
    <xdr:to>
      <xdr:col>76</xdr:col>
      <xdr:colOff>165100</xdr:colOff>
      <xdr:row>78</xdr:row>
      <xdr:rowOff>75679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66806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151208</xdr:rowOff>
    </xdr:from>
    <xdr:to>
      <xdr:col>72</xdr:col>
      <xdr:colOff>38100</xdr:colOff>
      <xdr:row>78</xdr:row>
      <xdr:rowOff>81358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72485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152747</xdr:rowOff>
    </xdr:from>
    <xdr:to>
      <xdr:col>67</xdr:col>
      <xdr:colOff>101600</xdr:colOff>
      <xdr:row>78</xdr:row>
      <xdr:rowOff>82897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5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74024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4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34489</xdr:rowOff>
    </xdr:from>
    <xdr:to>
      <xdr:col>85</xdr:col>
      <xdr:colOff>127000</xdr:colOff>
      <xdr:row>98</xdr:row>
      <xdr:rowOff>12398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65139"/>
          <a:ext cx="838200" cy="1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12398</xdr:rowOff>
    </xdr:from>
    <xdr:to>
      <xdr:col>81</xdr:col>
      <xdr:colOff>50800</xdr:colOff>
      <xdr:row>98</xdr:row>
      <xdr:rowOff>21715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14498"/>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139261</xdr:rowOff>
    </xdr:from>
    <xdr:to>
      <xdr:col>76</xdr:col>
      <xdr:colOff>114300</xdr:colOff>
      <xdr:row>98</xdr:row>
      <xdr:rowOff>21715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69911"/>
          <a:ext cx="8890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139261</xdr:rowOff>
    </xdr:from>
    <xdr:to>
      <xdr:col>71</xdr:col>
      <xdr:colOff>177800</xdr:colOff>
      <xdr:row>97</xdr:row>
      <xdr:rowOff>150042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69911"/>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155139</xdr:rowOff>
    </xdr:from>
    <xdr:to>
      <xdr:col>85</xdr:col>
      <xdr:colOff>177800</xdr:colOff>
      <xdr:row>97</xdr:row>
      <xdr:rowOff>85289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133566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9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133048</xdr:rowOff>
    </xdr:from>
    <xdr:to>
      <xdr:col>81</xdr:col>
      <xdr:colOff>101600</xdr:colOff>
      <xdr:row>98</xdr:row>
      <xdr:rowOff>63198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54325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5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142365</xdr:rowOff>
    </xdr:from>
    <xdr:to>
      <xdr:col>76</xdr:col>
      <xdr:colOff>165100</xdr:colOff>
      <xdr:row>98</xdr:row>
      <xdr:rowOff>72515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63642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88461</xdr:rowOff>
    </xdr:from>
    <xdr:to>
      <xdr:col>72</xdr:col>
      <xdr:colOff>38100</xdr:colOff>
      <xdr:row>98</xdr:row>
      <xdr:rowOff>18611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9738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99242</xdr:rowOff>
    </xdr:from>
    <xdr:to>
      <xdr:col>67</xdr:col>
      <xdr:colOff>101600</xdr:colOff>
      <xdr:row>98</xdr:row>
      <xdr:rowOff>29392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20519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95928</xdr:rowOff>
    </xdr:from>
    <xdr:to>
      <xdr:col>116</xdr:col>
      <xdr:colOff>63500</xdr:colOff>
      <xdr:row>59</xdr:row>
      <xdr:rowOff>95939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11478"/>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95939</xdr:rowOff>
    </xdr:from>
    <xdr:to>
      <xdr:col>111</xdr:col>
      <xdr:colOff>177800</xdr:colOff>
      <xdr:row>59</xdr:row>
      <xdr:rowOff>95950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1148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95928</xdr:rowOff>
    </xdr:from>
    <xdr:to>
      <xdr:col>107</xdr:col>
      <xdr:colOff>50800</xdr:colOff>
      <xdr:row>59</xdr:row>
      <xdr:rowOff>95950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147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87133</xdr:rowOff>
    </xdr:from>
    <xdr:to>
      <xdr:col>102</xdr:col>
      <xdr:colOff>114300</xdr:colOff>
      <xdr:row>59</xdr:row>
      <xdr:rowOff>95928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02683"/>
          <a:ext cx="8890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45128</xdr:rowOff>
    </xdr:from>
    <xdr:to>
      <xdr:col>116</xdr:col>
      <xdr:colOff>114300</xdr:colOff>
      <xdr:row>59</xdr:row>
      <xdr:rowOff>146728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45139</xdr:rowOff>
    </xdr:from>
    <xdr:to>
      <xdr:col>112</xdr:col>
      <xdr:colOff>38100</xdr:colOff>
      <xdr:row>59</xdr:row>
      <xdr:rowOff>146739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137866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3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45150</xdr:rowOff>
    </xdr:from>
    <xdr:to>
      <xdr:col>107</xdr:col>
      <xdr:colOff>101600</xdr:colOff>
      <xdr:row>59</xdr:row>
      <xdr:rowOff>146750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137877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45128</xdr:rowOff>
    </xdr:from>
    <xdr:to>
      <xdr:col>102</xdr:col>
      <xdr:colOff>165100</xdr:colOff>
      <xdr:row>59</xdr:row>
      <xdr:rowOff>146728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137855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3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36333</xdr:rowOff>
    </xdr:from>
    <xdr:to>
      <xdr:col>98</xdr:col>
      <xdr:colOff>38100</xdr:colOff>
      <xdr:row>59</xdr:row>
      <xdr:rowOff>137933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129060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4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164731</xdr:rowOff>
    </xdr:from>
    <xdr:to>
      <xdr:col>116</xdr:col>
      <xdr:colOff>63500</xdr:colOff>
      <xdr:row>78</xdr:row>
      <xdr:rowOff>30576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366381"/>
          <a:ext cx="8382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144289</xdr:rowOff>
    </xdr:from>
    <xdr:to>
      <xdr:col>111</xdr:col>
      <xdr:colOff>177800</xdr:colOff>
      <xdr:row>77</xdr:row>
      <xdr:rowOff>164731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345939"/>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144289</xdr:rowOff>
    </xdr:from>
    <xdr:to>
      <xdr:col>107</xdr:col>
      <xdr:colOff>50800</xdr:colOff>
      <xdr:row>77</xdr:row>
      <xdr:rowOff>162886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45939"/>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158657</xdr:rowOff>
    </xdr:from>
    <xdr:to>
      <xdr:col>102</xdr:col>
      <xdr:colOff>114300</xdr:colOff>
      <xdr:row>77</xdr:row>
      <xdr:rowOff>162886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6030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151226</xdr:rowOff>
    </xdr:from>
    <xdr:to>
      <xdr:col>116</xdr:col>
      <xdr:colOff>114300</xdr:colOff>
      <xdr:row>78</xdr:row>
      <xdr:rowOff>81376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129653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113931</xdr:rowOff>
    </xdr:from>
    <xdr:to>
      <xdr:col>112</xdr:col>
      <xdr:colOff>38100</xdr:colOff>
      <xdr:row>78</xdr:row>
      <xdr:rowOff>44081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35208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93489</xdr:rowOff>
    </xdr:from>
    <xdr:to>
      <xdr:col>107</xdr:col>
      <xdr:colOff>101600</xdr:colOff>
      <xdr:row>78</xdr:row>
      <xdr:rowOff>23639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14766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112086</xdr:rowOff>
    </xdr:from>
    <xdr:to>
      <xdr:col>102</xdr:col>
      <xdr:colOff>165100</xdr:colOff>
      <xdr:row>78</xdr:row>
      <xdr:rowOff>42236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33363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107857</xdr:rowOff>
    </xdr:from>
    <xdr:to>
      <xdr:col>98</xdr:col>
      <xdr:colOff>38100</xdr:colOff>
      <xdr:row>78</xdr:row>
      <xdr:rowOff>38007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29134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較でみると、扶助費は、一人当たり７８，５７５円から１０８，５８６円と大きく増加した。主な要因は、子育て世帯への臨時特別給付金、住民税非課税世帯等臨時特別給付金などの臨時的な増加によるものである。また扶助費は、平成２９年度から類似団体平均を上回っている。主な要因は、こども園や私立保育所の運営費が多額であるため、その影響であると考えている。その他、普通建設事業費（うち新規整備）が前年度比較で一人当たり１７，１２１円増加し、類似団体平均を４，２８３円上回ったのは、南部地区子育て支援・交流施設及び固定系防災行政無線などの新規整備事業の影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18,454
17,934
8.10
8,691,750
8,090,898
592,105
4,427,071
5,730,815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10770</xdr:rowOff>
    </xdr:from>
    <xdr:to>
      <xdr:col>24</xdr:col>
      <xdr:colOff>63500</xdr:colOff>
      <xdr:row>38</xdr:row>
      <xdr:rowOff>15342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258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15342</xdr:rowOff>
    </xdr:from>
    <xdr:to>
      <xdr:col>19</xdr:col>
      <xdr:colOff>177800</xdr:colOff>
      <xdr:row>38</xdr:row>
      <xdr:rowOff>31344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5304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107239</xdr:rowOff>
    </xdr:from>
    <xdr:to>
      <xdr:col>15</xdr:col>
      <xdr:colOff>50800</xdr:colOff>
      <xdr:row>38</xdr:row>
      <xdr:rowOff>31344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50889"/>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64719</xdr:rowOff>
    </xdr:from>
    <xdr:to>
      <xdr:col>10</xdr:col>
      <xdr:colOff>114300</xdr:colOff>
      <xdr:row>37</xdr:row>
      <xdr:rowOff>107239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0836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131419</xdr:rowOff>
    </xdr:from>
    <xdr:to>
      <xdr:col>24</xdr:col>
      <xdr:colOff>114300</xdr:colOff>
      <xdr:row>38</xdr:row>
      <xdr:rowOff>61570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109846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135992</xdr:rowOff>
    </xdr:from>
    <xdr:to>
      <xdr:col>20</xdr:col>
      <xdr:colOff>38100</xdr:colOff>
      <xdr:row>38</xdr:row>
      <xdr:rowOff>66142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57269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7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151993</xdr:rowOff>
    </xdr:from>
    <xdr:to>
      <xdr:col>15</xdr:col>
      <xdr:colOff>101600</xdr:colOff>
      <xdr:row>38</xdr:row>
      <xdr:rowOff>82144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95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73271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56439</xdr:rowOff>
    </xdr:from>
    <xdr:to>
      <xdr:col>10</xdr:col>
      <xdr:colOff>165100</xdr:colOff>
      <xdr:row>37</xdr:row>
      <xdr:rowOff>158039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149165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13919</xdr:rowOff>
    </xdr:from>
    <xdr:to>
      <xdr:col>6</xdr:col>
      <xdr:colOff>38100</xdr:colOff>
      <xdr:row>37</xdr:row>
      <xdr:rowOff>115519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106646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88974</xdr:rowOff>
    </xdr:from>
    <xdr:to>
      <xdr:col>24</xdr:col>
      <xdr:colOff>63500</xdr:colOff>
      <xdr:row>57</xdr:row>
      <xdr:rowOff>8612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47274"/>
          <a:ext cx="838200" cy="4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88974</xdr:rowOff>
    </xdr:from>
    <xdr:to>
      <xdr:col>19</xdr:col>
      <xdr:colOff>177800</xdr:colOff>
      <xdr:row>57</xdr:row>
      <xdr:rowOff>12105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47274"/>
          <a:ext cx="889000" cy="43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12105</xdr:rowOff>
    </xdr:from>
    <xdr:to>
      <xdr:col>15</xdr:col>
      <xdr:colOff>50800</xdr:colOff>
      <xdr:row>57</xdr:row>
      <xdr:rowOff>19356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84755"/>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34430</xdr:rowOff>
    </xdr:from>
    <xdr:to>
      <xdr:col>10</xdr:col>
      <xdr:colOff>114300</xdr:colOff>
      <xdr:row>57</xdr:row>
      <xdr:rowOff>19356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35630"/>
          <a:ext cx="889000" cy="1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129262</xdr:rowOff>
    </xdr:from>
    <xdr:to>
      <xdr:col>24</xdr:col>
      <xdr:colOff>114300</xdr:colOff>
      <xdr:row>57</xdr:row>
      <xdr:rowOff>59412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44189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38174</xdr:rowOff>
    </xdr:from>
    <xdr:to>
      <xdr:col>20</xdr:col>
      <xdr:colOff>38100</xdr:colOff>
      <xdr:row>54</xdr:row>
      <xdr:rowOff>139774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130901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132755</xdr:rowOff>
    </xdr:from>
    <xdr:to>
      <xdr:col>15</xdr:col>
      <xdr:colOff>101600</xdr:colOff>
      <xdr:row>57</xdr:row>
      <xdr:rowOff>62905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54032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140006</xdr:rowOff>
    </xdr:from>
    <xdr:to>
      <xdr:col>10</xdr:col>
      <xdr:colOff>165100</xdr:colOff>
      <xdr:row>57</xdr:row>
      <xdr:rowOff>70156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61283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3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155080</xdr:rowOff>
    </xdr:from>
    <xdr:to>
      <xdr:col>6</xdr:col>
      <xdr:colOff>38100</xdr:colOff>
      <xdr:row>56</xdr:row>
      <xdr:rowOff>85230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101757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50567</xdr:rowOff>
    </xdr:from>
    <xdr:to>
      <xdr:col>24</xdr:col>
      <xdr:colOff>63500</xdr:colOff>
      <xdr:row>78</xdr:row>
      <xdr:rowOff>26935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09317"/>
          <a:ext cx="838200" cy="4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26935</xdr:rowOff>
    </xdr:from>
    <xdr:to>
      <xdr:col>19</xdr:col>
      <xdr:colOff>177800</xdr:colOff>
      <xdr:row>79</xdr:row>
      <xdr:rowOff>85249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00035"/>
          <a:ext cx="889000" cy="2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85249</xdr:rowOff>
    </xdr:from>
    <xdr:to>
      <xdr:col>15</xdr:col>
      <xdr:colOff>50800</xdr:colOff>
      <xdr:row>79</xdr:row>
      <xdr:rowOff>92162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629799"/>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48902</xdr:rowOff>
    </xdr:from>
    <xdr:to>
      <xdr:col>10</xdr:col>
      <xdr:colOff>114300</xdr:colOff>
      <xdr:row>79</xdr:row>
      <xdr:rowOff>92162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93452"/>
          <a:ext cx="889000" cy="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171217</xdr:rowOff>
    </xdr:from>
    <xdr:to>
      <xdr:col>24</xdr:col>
      <xdr:colOff>114300</xdr:colOff>
      <xdr:row>75</xdr:row>
      <xdr:rowOff>101367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22644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0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147585</xdr:rowOff>
    </xdr:from>
    <xdr:to>
      <xdr:col>20</xdr:col>
      <xdr:colOff>38100</xdr:colOff>
      <xdr:row>78</xdr:row>
      <xdr:rowOff>77735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68862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4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34449</xdr:rowOff>
    </xdr:from>
    <xdr:to>
      <xdr:col>15</xdr:col>
      <xdr:colOff>101600</xdr:colOff>
      <xdr:row>79</xdr:row>
      <xdr:rowOff>136049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127176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7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41362</xdr:rowOff>
    </xdr:from>
    <xdr:to>
      <xdr:col>10</xdr:col>
      <xdr:colOff>165100</xdr:colOff>
      <xdr:row>79</xdr:row>
      <xdr:rowOff>142962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134089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169552</xdr:rowOff>
    </xdr:from>
    <xdr:to>
      <xdr:col>6</xdr:col>
      <xdr:colOff>38100</xdr:colOff>
      <xdr:row>79</xdr:row>
      <xdr:rowOff>99702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90829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3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67721</xdr:rowOff>
    </xdr:from>
    <xdr:to>
      <xdr:col>24</xdr:col>
      <xdr:colOff>63500</xdr:colOff>
      <xdr:row>98</xdr:row>
      <xdr:rowOff>107014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69821"/>
          <a:ext cx="838200" cy="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107014</xdr:rowOff>
    </xdr:from>
    <xdr:to>
      <xdr:col>19</xdr:col>
      <xdr:colOff>177800</xdr:colOff>
      <xdr:row>98</xdr:row>
      <xdr:rowOff>116131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09114"/>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116131</xdr:rowOff>
    </xdr:from>
    <xdr:to>
      <xdr:col>15</xdr:col>
      <xdr:colOff>50800</xdr:colOff>
      <xdr:row>98</xdr:row>
      <xdr:rowOff>116973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918231"/>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116973</xdr:rowOff>
    </xdr:from>
    <xdr:to>
      <xdr:col>10</xdr:col>
      <xdr:colOff>114300</xdr:colOff>
      <xdr:row>98</xdr:row>
      <xdr:rowOff>118669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919073"/>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16921</xdr:rowOff>
    </xdr:from>
    <xdr:to>
      <xdr:col>24</xdr:col>
      <xdr:colOff>114300</xdr:colOff>
      <xdr:row>98</xdr:row>
      <xdr:rowOff>118521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103298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56214</xdr:rowOff>
    </xdr:from>
    <xdr:to>
      <xdr:col>20</xdr:col>
      <xdr:colOff>38100</xdr:colOff>
      <xdr:row>98</xdr:row>
      <xdr:rowOff>157814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148941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65331</xdr:rowOff>
    </xdr:from>
    <xdr:to>
      <xdr:col>15</xdr:col>
      <xdr:colOff>101600</xdr:colOff>
      <xdr:row>98</xdr:row>
      <xdr:rowOff>166931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158058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66173</xdr:rowOff>
    </xdr:from>
    <xdr:to>
      <xdr:col>10</xdr:col>
      <xdr:colOff>165100</xdr:colOff>
      <xdr:row>98</xdr:row>
      <xdr:rowOff>167773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67869</xdr:rowOff>
    </xdr:from>
    <xdr:to>
      <xdr:col>6</xdr:col>
      <xdr:colOff>38100</xdr:colOff>
      <xdr:row>98</xdr:row>
      <xdr:rowOff>169469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160596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541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138785</xdr:rowOff>
    </xdr:from>
    <xdr:to>
      <xdr:col>45</xdr:col>
      <xdr:colOff>177800</xdr:colOff>
      <xdr:row>38</xdr:row>
      <xdr:rowOff>138785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125069</xdr:rowOff>
    </xdr:from>
    <xdr:to>
      <xdr:col>41</xdr:col>
      <xdr:colOff>50800</xdr:colOff>
      <xdr:row>38</xdr:row>
      <xdr:rowOff>138785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6871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9262</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74269</xdr:rowOff>
    </xdr:from>
    <xdr:to>
      <xdr:col>36</xdr:col>
      <xdr:colOff>165100</xdr:colOff>
      <xdr:row>38</xdr:row>
      <xdr:rowOff>4420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1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20946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1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74320</xdr:rowOff>
    </xdr:from>
    <xdr:to>
      <xdr:col>55</xdr:col>
      <xdr:colOff>0</xdr:colOff>
      <xdr:row>58</xdr:row>
      <xdr:rowOff>104648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18420"/>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74320</xdr:rowOff>
    </xdr:from>
    <xdr:to>
      <xdr:col>50</xdr:col>
      <xdr:colOff>114300</xdr:colOff>
      <xdr:row>58</xdr:row>
      <xdr:rowOff>97333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18420"/>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72149</xdr:rowOff>
    </xdr:from>
    <xdr:to>
      <xdr:col>45</xdr:col>
      <xdr:colOff>177800</xdr:colOff>
      <xdr:row>58</xdr:row>
      <xdr:rowOff>97333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16249"/>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72149</xdr:rowOff>
    </xdr:from>
    <xdr:to>
      <xdr:col>41</xdr:col>
      <xdr:colOff>50800</xdr:colOff>
      <xdr:row>58</xdr:row>
      <xdr:rowOff>79787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16249"/>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53848</xdr:rowOff>
    </xdr:from>
    <xdr:to>
      <xdr:col>55</xdr:col>
      <xdr:colOff>50800</xdr:colOff>
      <xdr:row>58</xdr:row>
      <xdr:rowOff>155448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140225</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23520</xdr:rowOff>
    </xdr:from>
    <xdr:to>
      <xdr:col>50</xdr:col>
      <xdr:colOff>165100</xdr:colOff>
      <xdr:row>58</xdr:row>
      <xdr:rowOff>125120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116247</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46533</xdr:rowOff>
    </xdr:from>
    <xdr:to>
      <xdr:col>46</xdr:col>
      <xdr:colOff>38100</xdr:colOff>
      <xdr:row>58</xdr:row>
      <xdr:rowOff>148133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139260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8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21349</xdr:rowOff>
    </xdr:from>
    <xdr:to>
      <xdr:col>41</xdr:col>
      <xdr:colOff>101600</xdr:colOff>
      <xdr:row>58</xdr:row>
      <xdr:rowOff>122949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114076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28987</xdr:rowOff>
    </xdr:from>
    <xdr:to>
      <xdr:col>36</xdr:col>
      <xdr:colOff>165100</xdr:colOff>
      <xdr:row>58</xdr:row>
      <xdr:rowOff>130587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121714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62376</xdr:rowOff>
    </xdr:from>
    <xdr:to>
      <xdr:col>55</xdr:col>
      <xdr:colOff>0</xdr:colOff>
      <xdr:row>78</xdr:row>
      <xdr:rowOff>108134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35476"/>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108134</xdr:rowOff>
    </xdr:from>
    <xdr:to>
      <xdr:col>50</xdr:col>
      <xdr:colOff>114300</xdr:colOff>
      <xdr:row>78</xdr:row>
      <xdr:rowOff>111316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81234"/>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86646</xdr:rowOff>
    </xdr:from>
    <xdr:to>
      <xdr:col>45</xdr:col>
      <xdr:colOff>177800</xdr:colOff>
      <xdr:row>78</xdr:row>
      <xdr:rowOff>111316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59746"/>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86646</xdr:rowOff>
    </xdr:from>
    <xdr:to>
      <xdr:col>41</xdr:col>
      <xdr:colOff>50800</xdr:colOff>
      <xdr:row>78</xdr:row>
      <xdr:rowOff>96476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59746"/>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11576</xdr:rowOff>
    </xdr:from>
    <xdr:to>
      <xdr:col>55</xdr:col>
      <xdr:colOff>50800</xdr:colOff>
      <xdr:row>78</xdr:row>
      <xdr:rowOff>113176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161453</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57334</xdr:rowOff>
    </xdr:from>
    <xdr:to>
      <xdr:col>50</xdr:col>
      <xdr:colOff>165100</xdr:colOff>
      <xdr:row>78</xdr:row>
      <xdr:rowOff>158934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150061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2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60516</xdr:rowOff>
    </xdr:from>
    <xdr:to>
      <xdr:col>46</xdr:col>
      <xdr:colOff>38100</xdr:colOff>
      <xdr:row>78</xdr:row>
      <xdr:rowOff>162116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153243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35846</xdr:rowOff>
    </xdr:from>
    <xdr:to>
      <xdr:col>41</xdr:col>
      <xdr:colOff>101600</xdr:colOff>
      <xdr:row>78</xdr:row>
      <xdr:rowOff>137446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128573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45676</xdr:rowOff>
    </xdr:from>
    <xdr:to>
      <xdr:col>36</xdr:col>
      <xdr:colOff>165100</xdr:colOff>
      <xdr:row>78</xdr:row>
      <xdr:rowOff>147276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138403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2453</xdr:rowOff>
    </xdr:from>
    <xdr:to>
      <xdr:col>55</xdr:col>
      <xdr:colOff>0</xdr:colOff>
      <xdr:row>98</xdr:row>
      <xdr:rowOff>11661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04553"/>
          <a:ext cx="8382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132046</xdr:rowOff>
    </xdr:from>
    <xdr:to>
      <xdr:col>50</xdr:col>
      <xdr:colOff>114300</xdr:colOff>
      <xdr:row>98</xdr:row>
      <xdr:rowOff>11661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91246"/>
          <a:ext cx="889000" cy="2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132046</xdr:rowOff>
    </xdr:from>
    <xdr:to>
      <xdr:col>45</xdr:col>
      <xdr:colOff>177800</xdr:colOff>
      <xdr:row>97</xdr:row>
      <xdr:rowOff>160013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91246"/>
          <a:ext cx="889000" cy="1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160013</xdr:rowOff>
    </xdr:from>
    <xdr:to>
      <xdr:col>41</xdr:col>
      <xdr:colOff>50800</xdr:colOff>
      <xdr:row>97</xdr:row>
      <xdr:rowOff>166410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90663"/>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123103</xdr:rowOff>
    </xdr:from>
    <xdr:to>
      <xdr:col>55</xdr:col>
      <xdr:colOff>50800</xdr:colOff>
      <xdr:row>98</xdr:row>
      <xdr:rowOff>53253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38030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132311</xdr:rowOff>
    </xdr:from>
    <xdr:to>
      <xdr:col>50</xdr:col>
      <xdr:colOff>165100</xdr:colOff>
      <xdr:row>98</xdr:row>
      <xdr:rowOff>62461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53588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81246</xdr:rowOff>
    </xdr:from>
    <xdr:to>
      <xdr:col>46</xdr:col>
      <xdr:colOff>38100</xdr:colOff>
      <xdr:row>97</xdr:row>
      <xdr:rowOff>11396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27923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3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109213</xdr:rowOff>
    </xdr:from>
    <xdr:to>
      <xdr:col>41</xdr:col>
      <xdr:colOff>101600</xdr:colOff>
      <xdr:row>98</xdr:row>
      <xdr:rowOff>39363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115610</xdr:rowOff>
    </xdr:from>
    <xdr:to>
      <xdr:col>36</xdr:col>
      <xdr:colOff>165100</xdr:colOff>
      <xdr:row>98</xdr:row>
      <xdr:rowOff>45760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36887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98933</xdr:rowOff>
    </xdr:from>
    <xdr:to>
      <xdr:col>85</xdr:col>
      <xdr:colOff>127000</xdr:colOff>
      <xdr:row>38</xdr:row>
      <xdr:rowOff>7588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271133"/>
          <a:ext cx="838200" cy="2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136480</xdr:rowOff>
    </xdr:from>
    <xdr:to>
      <xdr:col>81</xdr:col>
      <xdr:colOff>50800</xdr:colOff>
      <xdr:row>38</xdr:row>
      <xdr:rowOff>7588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80130"/>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136480</xdr:rowOff>
    </xdr:from>
    <xdr:to>
      <xdr:col>76</xdr:col>
      <xdr:colOff>114300</xdr:colOff>
      <xdr:row>37</xdr:row>
      <xdr:rowOff>152406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80130"/>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152406</xdr:rowOff>
    </xdr:from>
    <xdr:to>
      <xdr:col>71</xdr:col>
      <xdr:colOff>177800</xdr:colOff>
      <xdr:row>37</xdr:row>
      <xdr:rowOff>163570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9605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48133</xdr:rowOff>
    </xdr:from>
    <xdr:to>
      <xdr:col>85</xdr:col>
      <xdr:colOff>177800</xdr:colOff>
      <xdr:row>36</xdr:row>
      <xdr:rowOff>149733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26560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128238</xdr:rowOff>
    </xdr:from>
    <xdr:to>
      <xdr:col>81</xdr:col>
      <xdr:colOff>101600</xdr:colOff>
      <xdr:row>38</xdr:row>
      <xdr:rowOff>58389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71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49515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85680</xdr:rowOff>
    </xdr:from>
    <xdr:to>
      <xdr:col>76</xdr:col>
      <xdr:colOff>165100</xdr:colOff>
      <xdr:row>38</xdr:row>
      <xdr:rowOff>15830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101606</xdr:rowOff>
    </xdr:from>
    <xdr:to>
      <xdr:col>72</xdr:col>
      <xdr:colOff>38100</xdr:colOff>
      <xdr:row>38</xdr:row>
      <xdr:rowOff>31756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22883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112769</xdr:rowOff>
    </xdr:from>
    <xdr:to>
      <xdr:col>67</xdr:col>
      <xdr:colOff>101600</xdr:colOff>
      <xdr:row>38</xdr:row>
      <xdr:rowOff>42920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56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34047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89289</xdr:rowOff>
    </xdr:from>
    <xdr:to>
      <xdr:col>85</xdr:col>
      <xdr:colOff>127000</xdr:colOff>
      <xdr:row>57</xdr:row>
      <xdr:rowOff>103705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61939"/>
          <a:ext cx="838200" cy="1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67636</xdr:rowOff>
    </xdr:from>
    <xdr:to>
      <xdr:col>81</xdr:col>
      <xdr:colOff>50800</xdr:colOff>
      <xdr:row>57</xdr:row>
      <xdr:rowOff>89289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840286"/>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67636</xdr:rowOff>
    </xdr:from>
    <xdr:to>
      <xdr:col>76</xdr:col>
      <xdr:colOff>114300</xdr:colOff>
      <xdr:row>57</xdr:row>
      <xdr:rowOff>91726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40286"/>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70370</xdr:rowOff>
    </xdr:from>
    <xdr:to>
      <xdr:col>71</xdr:col>
      <xdr:colOff>177800</xdr:colOff>
      <xdr:row>57</xdr:row>
      <xdr:rowOff>91726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43020"/>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52905</xdr:rowOff>
    </xdr:from>
    <xdr:to>
      <xdr:col>85</xdr:col>
      <xdr:colOff>177800</xdr:colOff>
      <xdr:row>57</xdr:row>
      <xdr:rowOff>154505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2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139282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4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38489</xdr:rowOff>
    </xdr:from>
    <xdr:to>
      <xdr:col>81</xdr:col>
      <xdr:colOff>101600</xdr:colOff>
      <xdr:row>57</xdr:row>
      <xdr:rowOff>140089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131216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16836</xdr:rowOff>
    </xdr:from>
    <xdr:to>
      <xdr:col>76</xdr:col>
      <xdr:colOff>165100</xdr:colOff>
      <xdr:row>57</xdr:row>
      <xdr:rowOff>118436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109563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8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40926</xdr:rowOff>
    </xdr:from>
    <xdr:to>
      <xdr:col>72</xdr:col>
      <xdr:colOff>38100</xdr:colOff>
      <xdr:row>57</xdr:row>
      <xdr:rowOff>142526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133653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19570</xdr:rowOff>
    </xdr:from>
    <xdr:to>
      <xdr:col>67</xdr:col>
      <xdr:colOff>101600</xdr:colOff>
      <xdr:row>57</xdr:row>
      <xdr:rowOff>121170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40560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5110"/>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40560</xdr:rowOff>
    </xdr:from>
    <xdr:to>
      <xdr:col>71</xdr:col>
      <xdr:colOff>177800</xdr:colOff>
      <xdr:row>79</xdr:row>
      <xdr:rowOff>44141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511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161210</xdr:rowOff>
    </xdr:from>
    <xdr:to>
      <xdr:col>72</xdr:col>
      <xdr:colOff>38100</xdr:colOff>
      <xdr:row>79</xdr:row>
      <xdr:rowOff>91360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82487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2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164791</xdr:rowOff>
    </xdr:from>
    <xdr:to>
      <xdr:col>67</xdr:col>
      <xdr:colOff>101600</xdr:colOff>
      <xdr:row>79</xdr:row>
      <xdr:rowOff>94941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86068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57333" y="13630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143418</xdr:rowOff>
    </xdr:from>
    <xdr:to>
      <xdr:col>85</xdr:col>
      <xdr:colOff>127000</xdr:colOff>
      <xdr:row>98</xdr:row>
      <xdr:rowOff>12109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74068"/>
          <a:ext cx="838200" cy="4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143418</xdr:rowOff>
    </xdr:from>
    <xdr:to>
      <xdr:col>81</xdr:col>
      <xdr:colOff>50800</xdr:colOff>
      <xdr:row>98</xdr:row>
      <xdr:rowOff>24879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74068"/>
          <a:ext cx="889000" cy="5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24879</xdr:rowOff>
    </xdr:from>
    <xdr:to>
      <xdr:col>76</xdr:col>
      <xdr:colOff>114300</xdr:colOff>
      <xdr:row>98</xdr:row>
      <xdr:rowOff>30558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26979"/>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30558</xdr:rowOff>
    </xdr:from>
    <xdr:to>
      <xdr:col>71</xdr:col>
      <xdr:colOff>177800</xdr:colOff>
      <xdr:row>98</xdr:row>
      <xdr:rowOff>32097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32658"/>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132759</xdr:rowOff>
    </xdr:from>
    <xdr:to>
      <xdr:col>85</xdr:col>
      <xdr:colOff>177800</xdr:colOff>
      <xdr:row>98</xdr:row>
      <xdr:rowOff>62909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47686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92618</xdr:rowOff>
    </xdr:from>
    <xdr:to>
      <xdr:col>81</xdr:col>
      <xdr:colOff>101600</xdr:colOff>
      <xdr:row>98</xdr:row>
      <xdr:rowOff>22768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13895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145529</xdr:rowOff>
    </xdr:from>
    <xdr:to>
      <xdr:col>76</xdr:col>
      <xdr:colOff>165100</xdr:colOff>
      <xdr:row>98</xdr:row>
      <xdr:rowOff>75679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66806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151208</xdr:rowOff>
    </xdr:from>
    <xdr:to>
      <xdr:col>72</xdr:col>
      <xdr:colOff>38100</xdr:colOff>
      <xdr:row>98</xdr:row>
      <xdr:rowOff>81358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72485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152747</xdr:rowOff>
    </xdr:from>
    <xdr:to>
      <xdr:col>67</xdr:col>
      <xdr:colOff>101600</xdr:colOff>
      <xdr:row>98</xdr:row>
      <xdr:rowOff>82897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74024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7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114554</xdr:rowOff>
    </xdr:from>
    <xdr:to>
      <xdr:col>116</xdr:col>
      <xdr:colOff>63500</xdr:colOff>
      <xdr:row>35</xdr:row>
      <xdr:rowOff>121412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1323300" y="594385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30751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45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121412</xdr:rowOff>
    </xdr:from>
    <xdr:to>
      <xdr:col>111</xdr:col>
      <xdr:colOff>177800</xdr:colOff>
      <xdr:row>35</xdr:row>
      <xdr:rowOff>123698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434300" y="6122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121412</xdr:rowOff>
    </xdr:from>
    <xdr:to>
      <xdr:col>107</xdr:col>
      <xdr:colOff>50800</xdr:colOff>
      <xdr:row>35</xdr:row>
      <xdr:rowOff>123698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122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149623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121412</xdr:rowOff>
    </xdr:from>
    <xdr:to>
      <xdr:col>102</xdr:col>
      <xdr:colOff>114300</xdr:colOff>
      <xdr:row>35</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122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78757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593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165625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63754</xdr:rowOff>
    </xdr:from>
    <xdr:to>
      <xdr:col>116</xdr:col>
      <xdr:colOff>114300</xdr:colOff>
      <xdr:row>34</xdr:row>
      <xdr:rowOff>165354</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86631</xdr:rowOff>
    </xdr:from>
    <xdr:ext cx="378565"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574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70612</xdr:rowOff>
    </xdr:from>
    <xdr:to>
      <xdr:col>112</xdr:col>
      <xdr:colOff>38100</xdr:colOff>
      <xdr:row>36</xdr:row>
      <xdr:rowOff>762</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17289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72898</xdr:rowOff>
    </xdr:from>
    <xdr:to>
      <xdr:col>107</xdr:col>
      <xdr:colOff>101600</xdr:colOff>
      <xdr:row>36</xdr:row>
      <xdr:rowOff>3048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19575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584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70612</xdr:rowOff>
    </xdr:from>
    <xdr:to>
      <xdr:col>102</xdr:col>
      <xdr:colOff>165100</xdr:colOff>
      <xdr:row>36</xdr:row>
      <xdr:rowOff>762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17289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70612</xdr:rowOff>
    </xdr:from>
    <xdr:to>
      <xdr:col>98</xdr:col>
      <xdr:colOff>38100</xdr:colOff>
      <xdr:row>36</xdr:row>
      <xdr:rowOff>762</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17289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較でみると、民生費が令和３年度に一人当たりコストが１４２，３５９円から１８７，４３８円と大きく増加した。主な要因は、子育て世帯への臨時特別給付金、保育対策等促進事業等補助金（私立こども園増築工事）、南部地区子育て支援・交流施設整備事業の臨時的な増加によるものである。また、消防費も、一人当たりコストが１０，９３５円から２４，１４０円と大きく増加した。主な要因は、固定系防災行政無線更新工事の臨時的な増加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は後年度の公債費の抑制のため、臨時財政対策債を借入せず、財源不足を財政調整基金からの基金繰入で対応したため、財政調整基金の残高が減少した。令和２年度、令和３年度は財政調整基金からの繰入額を抑制したことと、令和２年度の地方債の繰上償還もあり、実質単年度収支が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今後も大規模事業計画が続くことから、財政調整基金については中長期的な見通しのもと、決算剰余金を中心に積み立てるとともに、公債費とのバランスを考慮しながら適正な事務執行に努める。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一般会計及び特別会計において黒字となっており、特に問題はない。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ただし、大規模事業により黒字額は減少傾向にあるため、より適正な事業執行を図り、財政の健全化に努める。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8691750</v>
      </c>
      <c r="BO4" s="488"/>
      <c r="BP4" s="488"/>
      <c r="BQ4" s="488"/>
      <c r="BR4" s="488"/>
      <c r="BS4" s="488"/>
      <c r="BT4" s="488"/>
      <c r="BU4" s="489"/>
      <c r="BV4" s="487">
        <v>9299356</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13.4</v>
      </c>
      <c r="CU4" s="628"/>
      <c r="CV4" s="628"/>
      <c r="CW4" s="628"/>
      <c r="CX4" s="628"/>
      <c r="CY4" s="628"/>
      <c r="CZ4" s="628"/>
      <c r="DA4" s="629"/>
      <c r="DB4" s="627">
        <v>10.9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8090898</v>
      </c>
      <c r="BO5" s="459"/>
      <c r="BP5" s="459"/>
      <c r="BQ5" s="459"/>
      <c r="BR5" s="459"/>
      <c r="BS5" s="459"/>
      <c r="BT5" s="459"/>
      <c r="BU5" s="460"/>
      <c r="BV5" s="458">
        <v>8769681</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81.400000000000006</v>
      </c>
      <c r="CU5" s="456"/>
      <c r="CV5" s="456"/>
      <c r="CW5" s="456"/>
      <c r="CX5" s="456"/>
      <c r="CY5" s="456"/>
      <c r="CZ5" s="456"/>
      <c r="DA5" s="457"/>
      <c r="DB5" s="455">
        <v>88.7</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600852</v>
      </c>
      <c r="BO6" s="459"/>
      <c r="BP6" s="459"/>
      <c r="BQ6" s="459"/>
      <c r="BR6" s="459"/>
      <c r="BS6" s="459"/>
      <c r="BT6" s="459"/>
      <c r="BU6" s="460"/>
      <c r="BV6" s="458">
        <v>529675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85.8</v>
      </c>
      <c r="CU6" s="602"/>
      <c r="CV6" s="602"/>
      <c r="CW6" s="602"/>
      <c r="CX6" s="602"/>
      <c r="CY6" s="602"/>
      <c r="CZ6" s="602"/>
      <c r="DA6" s="603"/>
      <c r="DB6" s="601">
        <v>91.7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93</v>
      </c>
      <c r="AV7" s="517"/>
      <c r="AW7" s="517"/>
      <c r="AX7" s="517"/>
      <c r="AY7" s="472" t="s">
        <v>105</v>
      </c>
      <c r="AZ7" s="473"/>
      <c r="BA7" s="473"/>
      <c r="BB7" s="473"/>
      <c r="BC7" s="473"/>
      <c r="BD7" s="473"/>
      <c r="BE7" s="473"/>
      <c r="BF7" s="473"/>
      <c r="BG7" s="473"/>
      <c r="BH7" s="473"/>
      <c r="BI7" s="473"/>
      <c r="BJ7" s="473"/>
      <c r="BK7" s="473"/>
      <c r="BL7" s="473"/>
      <c r="BM7" s="474"/>
      <c r="BN7" s="458">
        <v>8747</v>
      </c>
      <c r="BO7" s="459"/>
      <c r="BP7" s="459"/>
      <c r="BQ7" s="459"/>
      <c r="BR7" s="459"/>
      <c r="BS7" s="459"/>
      <c r="BT7" s="459"/>
      <c r="BU7" s="460"/>
      <c r="BV7" s="458">
        <v>79307</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4427071</v>
      </c>
      <c r="CU7" s="459"/>
      <c r="CV7" s="459"/>
      <c r="CW7" s="459"/>
      <c r="CX7" s="459"/>
      <c r="CY7" s="459"/>
      <c r="CZ7" s="459"/>
      <c r="DA7" s="460"/>
      <c r="DB7" s="458">
        <v>4147153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592105</v>
      </c>
      <c r="BO8" s="459"/>
      <c r="BP8" s="459"/>
      <c r="BQ8" s="459"/>
      <c r="BR8" s="459"/>
      <c r="BS8" s="459"/>
      <c r="BT8" s="459"/>
      <c r="BU8" s="460"/>
      <c r="BV8" s="458">
        <v>450368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0.85</v>
      </c>
      <c r="CU8" s="562"/>
      <c r="CV8" s="562"/>
      <c r="CW8" s="562"/>
      <c r="CX8" s="562"/>
      <c r="CY8" s="562"/>
      <c r="CZ8" s="562"/>
      <c r="DA8" s="563"/>
      <c r="DB8" s="561">
        <v>0.88</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18699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141737</v>
      </c>
      <c r="BO9" s="459"/>
      <c r="BP9" s="459"/>
      <c r="BQ9" s="459"/>
      <c r="BR9" s="459"/>
      <c r="BS9" s="459"/>
      <c r="BT9" s="459"/>
      <c r="BU9" s="460"/>
      <c r="BV9" s="458">
        <v>69871</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9.6</v>
      </c>
      <c r="CU9" s="456"/>
      <c r="CV9" s="456"/>
      <c r="CW9" s="456"/>
      <c r="CX9" s="456"/>
      <c r="CY9" s="456"/>
      <c r="CZ9" s="456"/>
      <c r="DA9" s="457"/>
      <c r="DB9" s="455">
        <v>12.9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18952</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386537</v>
      </c>
      <c r="BO10" s="459"/>
      <c r="BP10" s="459"/>
      <c r="BQ10" s="459"/>
      <c r="BR10" s="459"/>
      <c r="BS10" s="459"/>
      <c r="BT10" s="459"/>
      <c r="BU10" s="460"/>
      <c r="BV10" s="458">
        <v>193303</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120</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177663</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18454</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215247</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17934</v>
      </c>
      <c r="S13" s="546"/>
      <c r="T13" s="546"/>
      <c r="U13" s="546"/>
      <c r="V13" s="547"/>
      <c r="W13" s="548" t="s">
        <v>139</v>
      </c>
      <c r="X13" s="444"/>
      <c r="Y13" s="444"/>
      <c r="Z13" s="444"/>
      <c r="AA13" s="444"/>
      <c r="AB13" s="445"/>
      <c r="AC13" s="411">
        <v>94</v>
      </c>
      <c r="AD13" s="412"/>
      <c r="AE13" s="412"/>
      <c r="AF13" s="412"/>
      <c r="AG13" s="413"/>
      <c r="AH13" s="411">
        <v>106</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528274</v>
      </c>
      <c r="BO13" s="459"/>
      <c r="BP13" s="459"/>
      <c r="BQ13" s="459"/>
      <c r="BR13" s="459"/>
      <c r="BS13" s="459"/>
      <c r="BT13" s="459"/>
      <c r="BU13" s="460"/>
      <c r="BV13" s="458">
        <v>225590</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5.2</v>
      </c>
      <c r="CU13" s="456"/>
      <c r="CV13" s="456"/>
      <c r="CW13" s="456"/>
      <c r="CX13" s="456"/>
      <c r="CY13" s="456"/>
      <c r="CZ13" s="456"/>
      <c r="DA13" s="457"/>
      <c r="DB13" s="455">
        <v>5.0999999999999996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18510</v>
      </c>
      <c r="S14" s="546"/>
      <c r="T14" s="546"/>
      <c r="U14" s="546"/>
      <c r="V14" s="547"/>
      <c r="W14" s="549"/>
      <c r="X14" s="447"/>
      <c r="Y14" s="447"/>
      <c r="Z14" s="447"/>
      <c r="AA14" s="447"/>
      <c r="AB14" s="448"/>
      <c r="AC14" s="538">
        <v>1.1000000000000001</v>
      </c>
      <c r="AD14" s="539"/>
      <c r="AE14" s="539"/>
      <c r="AF14" s="539"/>
      <c r="AG14" s="540"/>
      <c r="AH14" s="538">
        <v>1.2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18002</v>
      </c>
      <c r="S15" s="546"/>
      <c r="T15" s="546"/>
      <c r="U15" s="546"/>
      <c r="V15" s="547"/>
      <c r="W15" s="548" t="s">
        <v>146</v>
      </c>
      <c r="X15" s="444"/>
      <c r="Y15" s="444"/>
      <c r="Z15" s="444"/>
      <c r="AA15" s="444"/>
      <c r="AB15" s="445"/>
      <c r="AC15" s="411">
        <v>2724</v>
      </c>
      <c r="AD15" s="412"/>
      <c r="AE15" s="412"/>
      <c r="AF15" s="412"/>
      <c r="AG15" s="413"/>
      <c r="AH15" s="411">
        <v>2771</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2663173</v>
      </c>
      <c r="BO15" s="488"/>
      <c r="BP15" s="488"/>
      <c r="BQ15" s="488"/>
      <c r="BR15" s="488"/>
      <c r="BS15" s="488"/>
      <c r="BT15" s="488"/>
      <c r="BU15" s="489"/>
      <c r="BV15" s="487">
        <v>2712244</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31.2</v>
      </c>
      <c r="AD16" s="539"/>
      <c r="AE16" s="539"/>
      <c r="AF16" s="539"/>
      <c r="AG16" s="540"/>
      <c r="AH16" s="538">
        <v>32.200000000000003</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3279434</v>
      </c>
      <c r="BO16" s="459"/>
      <c r="BP16" s="459"/>
      <c r="BQ16" s="459"/>
      <c r="BR16" s="459"/>
      <c r="BS16" s="459"/>
      <c r="BT16" s="459"/>
      <c r="BU16" s="460"/>
      <c r="BV16" s="458">
        <v>3126575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5922</v>
      </c>
      <c r="AD17" s="412"/>
      <c r="AE17" s="412"/>
      <c r="AF17" s="412"/>
      <c r="AG17" s="413"/>
      <c r="AH17" s="411">
        <v>5716</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3400536</v>
      </c>
      <c r="BO17" s="459"/>
      <c r="BP17" s="459"/>
      <c r="BQ17" s="459"/>
      <c r="BR17" s="459"/>
      <c r="BS17" s="459"/>
      <c r="BT17" s="459"/>
      <c r="BU17" s="460"/>
      <c r="BV17" s="458">
        <v>3467143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8.1</v>
      </c>
      <c r="M18" s="511"/>
      <c r="N18" s="511"/>
      <c r="O18" s="511"/>
      <c r="P18" s="511"/>
      <c r="Q18" s="511"/>
      <c r="R18" s="512"/>
      <c r="S18" s="512"/>
      <c r="T18" s="512"/>
      <c r="U18" s="512"/>
      <c r="V18" s="513"/>
      <c r="W18" s="529"/>
      <c r="X18" s="530"/>
      <c r="Y18" s="530"/>
      <c r="Z18" s="530"/>
      <c r="AA18" s="530"/>
      <c r="AB18" s="554"/>
      <c r="AC18" s="428">
        <v>67.8</v>
      </c>
      <c r="AD18" s="429"/>
      <c r="AE18" s="429"/>
      <c r="AF18" s="429"/>
      <c r="AG18" s="514"/>
      <c r="AH18" s="428">
        <v>66.5</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3653615</v>
      </c>
      <c r="BO18" s="459"/>
      <c r="BP18" s="459"/>
      <c r="BQ18" s="459"/>
      <c r="BR18" s="459"/>
      <c r="BS18" s="459"/>
      <c r="BT18" s="459"/>
      <c r="BU18" s="460"/>
      <c r="BV18" s="458">
        <v>3570518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2309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5382280</v>
      </c>
      <c r="BO19" s="459"/>
      <c r="BP19" s="459"/>
      <c r="BQ19" s="459"/>
      <c r="BR19" s="459"/>
      <c r="BS19" s="459"/>
      <c r="BT19" s="459"/>
      <c r="BU19" s="460"/>
      <c r="BV19" s="458">
        <v>5282472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8734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5730815</v>
      </c>
      <c r="BO22" s="488"/>
      <c r="BP22" s="488"/>
      <c r="BQ22" s="488"/>
      <c r="BR22" s="488"/>
      <c r="BS22" s="488"/>
      <c r="BT22" s="488"/>
      <c r="BU22" s="489"/>
      <c r="BV22" s="487">
        <v>5588307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4882862</v>
      </c>
      <c r="BO23" s="459"/>
      <c r="BP23" s="459"/>
      <c r="BQ23" s="459"/>
      <c r="BR23" s="459"/>
      <c r="BS23" s="459"/>
      <c r="BT23" s="459"/>
      <c r="BU23" s="460"/>
      <c r="BV23" s="458">
        <v>4879854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7690</v>
      </c>
      <c r="R24" s="412"/>
      <c r="S24" s="412"/>
      <c r="T24" s="412"/>
      <c r="U24" s="412"/>
      <c r="V24" s="413"/>
      <c r="W24" s="501"/>
      <c r="X24" s="438"/>
      <c r="Y24" s="439"/>
      <c r="Z24" s="414" t="s">
        <v>171</v>
      </c>
      <c r="AA24" s="415"/>
      <c r="AB24" s="415"/>
      <c r="AC24" s="415"/>
      <c r="AD24" s="415"/>
      <c r="AE24" s="415"/>
      <c r="AF24" s="415"/>
      <c r="AG24" s="416"/>
      <c r="AH24" s="411">
        <v>105</v>
      </c>
      <c r="AI24" s="412"/>
      <c r="AJ24" s="412"/>
      <c r="AK24" s="412"/>
      <c r="AL24" s="413"/>
      <c r="AM24" s="411">
        <v>322875</v>
      </c>
      <c r="AN24" s="412"/>
      <c r="AO24" s="412"/>
      <c r="AP24" s="412"/>
      <c r="AQ24" s="412"/>
      <c r="AR24" s="413"/>
      <c r="AS24" s="411">
        <v>3075</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2750124</v>
      </c>
      <c r="BO24" s="459"/>
      <c r="BP24" s="459"/>
      <c r="BQ24" s="459"/>
      <c r="BR24" s="459"/>
      <c r="BS24" s="459"/>
      <c r="BT24" s="459"/>
      <c r="BU24" s="460"/>
      <c r="BV24" s="458">
        <v>2560392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5960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176</v>
      </c>
      <c r="AN25" s="412"/>
      <c r="AO25" s="412"/>
      <c r="AP25" s="412"/>
      <c r="AQ25" s="412"/>
      <c r="AR25" s="413"/>
      <c r="AS25" s="411" t="s">
        <v>175</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1067183</v>
      </c>
      <c r="BO25" s="488"/>
      <c r="BP25" s="488"/>
      <c r="BQ25" s="488"/>
      <c r="BR25" s="488"/>
      <c r="BS25" s="488"/>
      <c r="BT25" s="488"/>
      <c r="BU25" s="489"/>
      <c r="BV25" s="487">
        <v>1313041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5700</v>
      </c>
      <c r="R26" s="412"/>
      <c r="S26" s="412"/>
      <c r="T26" s="412"/>
      <c r="U26" s="412"/>
      <c r="V26" s="413"/>
      <c r="W26" s="501"/>
      <c r="X26" s="438"/>
      <c r="Y26" s="439"/>
      <c r="Z26" s="414" t="s">
        <v>179</v>
      </c>
      <c r="AA26" s="469"/>
      <c r="AB26" s="469"/>
      <c r="AC26" s="469"/>
      <c r="AD26" s="469"/>
      <c r="AE26" s="469"/>
      <c r="AF26" s="469"/>
      <c r="AG26" s="470"/>
      <c r="AH26" s="411">
        <v>17</v>
      </c>
      <c r="AI26" s="412"/>
      <c r="AJ26" s="412"/>
      <c r="AK26" s="412"/>
      <c r="AL26" s="413"/>
      <c r="AM26" s="411">
        <v>54128</v>
      </c>
      <c r="AN26" s="412"/>
      <c r="AO26" s="412"/>
      <c r="AP26" s="412"/>
      <c r="AQ26" s="412"/>
      <c r="AR26" s="413"/>
      <c r="AS26" s="411">
        <v>3184</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v>30252</v>
      </c>
      <c r="BO26" s="459"/>
      <c r="BP26" s="459"/>
      <c r="BQ26" s="459"/>
      <c r="BR26" s="459"/>
      <c r="BS26" s="459"/>
      <c r="BT26" s="459"/>
      <c r="BU26" s="460"/>
      <c r="BV26" s="458">
        <v>27866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3650</v>
      </c>
      <c r="R27" s="412"/>
      <c r="S27" s="412"/>
      <c r="T27" s="412"/>
      <c r="U27" s="412"/>
      <c r="V27" s="413"/>
      <c r="W27" s="501"/>
      <c r="X27" s="438"/>
      <c r="Y27" s="439"/>
      <c r="Z27" s="414" t="s">
        <v>182</v>
      </c>
      <c r="AA27" s="415"/>
      <c r="AB27" s="415"/>
      <c r="AC27" s="415"/>
      <c r="AD27" s="415"/>
      <c r="AE27" s="415"/>
      <c r="AF27" s="415"/>
      <c r="AG27" s="416"/>
      <c r="AH27" s="411">
        <v>6</v>
      </c>
      <c r="AI27" s="412"/>
      <c r="AJ27" s="412"/>
      <c r="AK27" s="412"/>
      <c r="AL27" s="413"/>
      <c r="AM27" s="411">
        <v>21594</v>
      </c>
      <c r="AN27" s="412"/>
      <c r="AO27" s="412"/>
      <c r="AP27" s="412"/>
      <c r="AQ27" s="412"/>
      <c r="AR27" s="413"/>
      <c r="AS27" s="411">
        <v>3599</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184</v>
      </c>
      <c r="BO27" s="493"/>
      <c r="BP27" s="493"/>
      <c r="BQ27" s="493"/>
      <c r="BR27" s="493"/>
      <c r="BS27" s="493"/>
      <c r="BT27" s="493"/>
      <c r="BU27" s="494"/>
      <c r="BV27" s="492" t="s">
        <v>137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3360</v>
      </c>
      <c r="R28" s="412"/>
      <c r="S28" s="412"/>
      <c r="T28" s="412"/>
      <c r="U28" s="412"/>
      <c r="V28" s="413"/>
      <c r="W28" s="501"/>
      <c r="X28" s="438"/>
      <c r="Y28" s="439"/>
      <c r="Z28" s="414" t="s">
        <v>186</v>
      </c>
      <c r="AA28" s="415"/>
      <c r="AB28" s="415"/>
      <c r="AC28" s="415"/>
      <c r="AD28" s="415"/>
      <c r="AE28" s="415"/>
      <c r="AF28" s="415"/>
      <c r="AG28" s="416"/>
      <c r="AH28" s="411" t="s">
        <v>187</v>
      </c>
      <c r="AI28" s="412"/>
      <c r="AJ28" s="412"/>
      <c r="AK28" s="412"/>
      <c r="AL28" s="413"/>
      <c r="AM28" s="411" t="s">
        <v>187</v>
      </c>
      <c r="AN28" s="412"/>
      <c r="AO28" s="412"/>
      <c r="AP28" s="412"/>
      <c r="AQ28" s="412"/>
      <c r="AR28" s="413"/>
      <c r="AS28" s="411" t="s">
        <v>137</v>
      </c>
      <c r="AT28" s="412"/>
      <c r="AU28" s="412"/>
      <c r="AV28" s="412"/>
      <c r="AW28" s="412"/>
      <c r="AX28" s="471"/>
      <c r="AY28" s="475" t="s">
        <v>188</v>
      </c>
      <c r="AZ28" s="476"/>
      <c r="BA28" s="476"/>
      <c r="BB28" s="477"/>
      <c r="BC28" s="484" t="s">
        <v>47</v>
      </c>
      <c r="BD28" s="485"/>
      <c r="BE28" s="485"/>
      <c r="BF28" s="485"/>
      <c r="BG28" s="485"/>
      <c r="BH28" s="485"/>
      <c r="BI28" s="485"/>
      <c r="BJ28" s="485"/>
      <c r="BK28" s="485"/>
      <c r="BL28" s="485"/>
      <c r="BM28" s="486"/>
      <c r="BN28" s="487">
        <v>1664980</v>
      </c>
      <c r="BO28" s="488"/>
      <c r="BP28" s="488"/>
      <c r="BQ28" s="488"/>
      <c r="BR28" s="488"/>
      <c r="BS28" s="488"/>
      <c r="BT28" s="488"/>
      <c r="BU28" s="489"/>
      <c r="BV28" s="487">
        <v>1278443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8</v>
      </c>
      <c r="M29" s="412"/>
      <c r="N29" s="412"/>
      <c r="O29" s="412"/>
      <c r="P29" s="413"/>
      <c r="Q29" s="411">
        <v>3200</v>
      </c>
      <c r="R29" s="412"/>
      <c r="S29" s="412"/>
      <c r="T29" s="412"/>
      <c r="U29" s="412"/>
      <c r="V29" s="413"/>
      <c r="W29" s="502"/>
      <c r="X29" s="503"/>
      <c r="Y29" s="504"/>
      <c r="Z29" s="414" t="s">
        <v>190</v>
      </c>
      <c r="AA29" s="415"/>
      <c r="AB29" s="415"/>
      <c r="AC29" s="415"/>
      <c r="AD29" s="415"/>
      <c r="AE29" s="415"/>
      <c r="AF29" s="415"/>
      <c r="AG29" s="416"/>
      <c r="AH29" s="411">
        <v>111</v>
      </c>
      <c r="AI29" s="412"/>
      <c r="AJ29" s="412"/>
      <c r="AK29" s="412"/>
      <c r="AL29" s="413"/>
      <c r="AM29" s="411">
        <v>344469</v>
      </c>
      <c r="AN29" s="412"/>
      <c r="AO29" s="412"/>
      <c r="AP29" s="412"/>
      <c r="AQ29" s="412"/>
      <c r="AR29" s="413"/>
      <c r="AS29" s="411">
        <v>3103</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60047</v>
      </c>
      <c r="BO29" s="459"/>
      <c r="BP29" s="459"/>
      <c r="BQ29" s="459"/>
      <c r="BR29" s="459"/>
      <c r="BS29" s="459"/>
      <c r="BT29" s="459"/>
      <c r="BU29" s="460"/>
      <c r="BV29" s="458">
        <v>60038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681015</v>
      </c>
      <c r="BO30" s="493"/>
      <c r="BP30" s="493"/>
      <c r="BQ30" s="493"/>
      <c r="BR30" s="493"/>
      <c r="BS30" s="493"/>
      <c r="BT30" s="493"/>
      <c r="BU30" s="494"/>
      <c r="BV30" s="492">
        <v>551588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201</v>
      </c>
      <c r="AN33" s="410"/>
      <c r="AO33" s="409" t="s">
        <v>202</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206</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宇多津町国民健康保険特別会計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宇多津町下水道事業特別会計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坂出、宇多津広域行政事務組合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（一財）宇多津町振興財団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宇多津町介護保険特別会計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香川県中部広域競艇事業組合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宇多津町後期高齢者医療特別会計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香川県市町総合事務組合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香川県後期高齢者広域連合（一般）</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香川県後期高齢者広域連合（医療）</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香川県広域水道企業団（水道）</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香川県広域水道企業団（工業用水道）</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585</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5" t="s">
        <v>564</v>
      </c>
      <c r="D34" s="1215"/>
      <c r="E34" s="1216"/>
      <c r="F34" s="32">
        <v>12.57</v>
      </c>
      <c r="G34" s="33">
        <v>10.62</v>
      </c>
      <c r="H34" s="33">
        <v>9.44</v>
      </c>
      <c r="I34" s="33">
        <v>10.85</v>
      </c>
      <c r="J34" s="34">
        <v>13.37</v>
      </c>
      <c r="K34" s="22"/>
      <c r="L34" s="22"/>
      <c r="M34" s="22"/>
      <c r="N34" s="22"/>
      <c r="O34" s="22"/>
      <c r="P34" s="22"/>
    </row>
    <row r="35" spans="1:16" ht="39" customHeight="1" x14ac:dyDescent="0.15">
      <c r="A35" s="22"/>
      <c r="B35" s="35"/>
      <c r="C35" s="1209" t="s">
        <v>565</v>
      </c>
      <c r="D35" s="1210"/>
      <c r="E35" s="1211"/>
      <c r="F35" s="36">
        <v>5.42</v>
      </c>
      <c r="G35" s="37">
        <v>4.3600000000000003</v>
      </c>
      <c r="H35" s="37">
        <v>2.4300000000000002</v>
      </c>
      <c r="I35" s="37">
        <v>2.08</v>
      </c>
      <c r="J35" s="38">
        <v>1.73</v>
      </c>
      <c r="K35" s="22"/>
      <c r="L35" s="22"/>
      <c r="M35" s="22"/>
      <c r="N35" s="22"/>
      <c r="O35" s="22"/>
      <c r="P35" s="22"/>
    </row>
    <row r="36" spans="1:16" ht="39" customHeight="1" x14ac:dyDescent="0.15">
      <c r="A36" s="22"/>
      <c r="B36" s="35"/>
      <c r="C36" s="1209" t="s">
        <v>566</v>
      </c>
      <c r="D36" s="1210"/>
      <c r="E36" s="1211"/>
      <c r="F36" s="36">
        <v>1.8</v>
      </c>
      <c r="G36" s="37">
        <v>1.46</v>
      </c>
      <c r="H36" s="37">
        <v>1.71</v>
      </c>
      <c r="I36" s="37">
        <v>2.42</v>
      </c>
      <c r="J36" s="38">
        <v>0.89</v>
      </c>
      <c r="K36" s="22"/>
      <c r="L36" s="22"/>
      <c r="M36" s="22"/>
      <c r="N36" s="22"/>
      <c r="O36" s="22"/>
      <c r="P36" s="22"/>
    </row>
    <row r="37" spans="1:16" ht="39" customHeight="1" x14ac:dyDescent="0.15">
      <c r="A37" s="22"/>
      <c r="B37" s="35"/>
      <c r="C37" s="1209" t="s">
        <v>567</v>
      </c>
      <c r="D37" s="1210"/>
      <c r="E37" s="1211"/>
      <c r="F37" s="36">
        <v>0.6</v>
      </c>
      <c r="G37" s="37">
        <v>0.38</v>
      </c>
      <c r="H37" s="37">
        <v>0.51</v>
      </c>
      <c r="I37" s="37">
        <v>0.45</v>
      </c>
      <c r="J37" s="38">
        <v>0.41</v>
      </c>
      <c r="K37" s="22"/>
      <c r="L37" s="22"/>
      <c r="M37" s="22"/>
      <c r="N37" s="22"/>
      <c r="O37" s="22"/>
      <c r="P37" s="22"/>
    </row>
    <row r="38" spans="1:16" ht="39" customHeight="1" x14ac:dyDescent="0.15">
      <c r="A38" s="22"/>
      <c r="B38" s="35"/>
      <c r="C38" s="1209" t="s">
        <v>568</v>
      </c>
      <c r="D38" s="1210"/>
      <c r="E38" s="1211"/>
      <c r="F38" s="36">
        <v>0.12</v>
      </c>
      <c r="G38" s="37">
        <v>0.13</v>
      </c>
      <c r="H38" s="37">
        <v>0.12</v>
      </c>
      <c r="I38" s="37">
        <v>0.13</v>
      </c>
      <c r="J38" s="38">
        <v>0.11</v>
      </c>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569</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570</v>
      </c>
      <c r="D43" s="1213"/>
      <c r="E43" s="1214"/>
      <c r="F43" s="41">
        <v>5.46</v>
      </c>
      <c r="G43" s="42">
        <v>0</v>
      </c>
      <c r="H43" s="42">
        <v>0.01</v>
      </c>
      <c r="I43" s="42">
        <v>0</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kHVLllHOlNG9tBcl7NwDfrDvti43CBfXGxz3O1uEcPGVnI6Gn6C4LnitNAo/NiHPNfRwk96yqdFULZx7FDNuA==" saltValue="VysyxXd8olYwdlPk8y0l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436</v>
      </c>
      <c r="L45" s="60">
        <v>441</v>
      </c>
      <c r="M45" s="60">
        <v>466</v>
      </c>
      <c r="N45" s="60">
        <v>501</v>
      </c>
      <c r="O45" s="61">
        <v>515</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516</v>
      </c>
      <c r="L46" s="64" t="s">
        <v>516</v>
      </c>
      <c r="M46" s="64" t="s">
        <v>516</v>
      </c>
      <c r="N46" s="64" t="s">
        <v>516</v>
      </c>
      <c r="O46" s="65" t="s">
        <v>516</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516</v>
      </c>
      <c r="L47" s="64" t="s">
        <v>516</v>
      </c>
      <c r="M47" s="64" t="s">
        <v>516</v>
      </c>
      <c r="N47" s="64" t="s">
        <v>516</v>
      </c>
      <c r="O47" s="65" t="s">
        <v>516</v>
      </c>
      <c r="P47" s="48"/>
      <c r="Q47" s="48"/>
      <c r="R47" s="48"/>
      <c r="S47" s="48"/>
      <c r="T47" s="48"/>
      <c r="U47" s="48"/>
    </row>
    <row r="48" spans="1:21" ht="30.75" customHeight="1" x14ac:dyDescent="0.15">
      <c r="A48" s="48"/>
      <c r="B48" s="1237"/>
      <c r="C48" s="1238"/>
      <c r="D48" s="62"/>
      <c r="E48" s="1219" t="s">
        <v>14</v>
      </c>
      <c r="F48" s="1219"/>
      <c r="G48" s="1219"/>
      <c r="H48" s="1219"/>
      <c r="I48" s="1219"/>
      <c r="J48" s="1220"/>
      <c r="K48" s="63">
        <v>170</v>
      </c>
      <c r="L48" s="64">
        <v>154</v>
      </c>
      <c r="M48" s="64">
        <v>142</v>
      </c>
      <c r="N48" s="64">
        <v>105</v>
      </c>
      <c r="O48" s="65">
        <v>80</v>
      </c>
      <c r="P48" s="48"/>
      <c r="Q48" s="48"/>
      <c r="R48" s="48"/>
      <c r="S48" s="48"/>
      <c r="T48" s="48"/>
      <c r="U48" s="48"/>
    </row>
    <row r="49" spans="1:21" ht="30.75" customHeight="1" x14ac:dyDescent="0.15">
      <c r="A49" s="48"/>
      <c r="B49" s="1237"/>
      <c r="C49" s="1238"/>
      <c r="D49" s="62"/>
      <c r="E49" s="1219" t="s">
        <v>15</v>
      </c>
      <c r="F49" s="1219"/>
      <c r="G49" s="1219"/>
      <c r="H49" s="1219"/>
      <c r="I49" s="1219"/>
      <c r="J49" s="1220"/>
      <c r="K49" s="63" t="s">
        <v>516</v>
      </c>
      <c r="L49" s="64">
        <v>0</v>
      </c>
      <c r="M49" s="64">
        <v>0</v>
      </c>
      <c r="N49" s="64">
        <v>0</v>
      </c>
      <c r="O49" s="65">
        <v>0</v>
      </c>
      <c r="P49" s="48"/>
      <c r="Q49" s="48"/>
      <c r="R49" s="48"/>
      <c r="S49" s="48"/>
      <c r="T49" s="48"/>
      <c r="U49" s="48"/>
    </row>
    <row r="50" spans="1:21" ht="30.75" customHeight="1" x14ac:dyDescent="0.15">
      <c r="A50" s="48"/>
      <c r="B50" s="1237"/>
      <c r="C50" s="1238"/>
      <c r="D50" s="62"/>
      <c r="E50" s="1219" t="s">
        <v>16</v>
      </c>
      <c r="F50" s="1219"/>
      <c r="G50" s="1219"/>
      <c r="H50" s="1219"/>
      <c r="I50" s="1219"/>
      <c r="J50" s="1220"/>
      <c r="K50" s="63">
        <v>31</v>
      </c>
      <c r="L50" s="64">
        <v>31</v>
      </c>
      <c r="M50" s="64">
        <v>31</v>
      </c>
      <c r="N50" s="64">
        <v>31</v>
      </c>
      <c r="O50" s="65">
        <v>31</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516</v>
      </c>
      <c r="L51" s="64" t="s">
        <v>516</v>
      </c>
      <c r="M51" s="64" t="s">
        <v>516</v>
      </c>
      <c r="N51" s="64" t="s">
        <v>516</v>
      </c>
      <c r="O51" s="65" t="s">
        <v>516</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460</v>
      </c>
      <c r="L52" s="64">
        <v>465</v>
      </c>
      <c r="M52" s="64">
        <v>439</v>
      </c>
      <c r="N52" s="64">
        <v>438</v>
      </c>
      <c r="O52" s="65">
        <v>428</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177</v>
      </c>
      <c r="L53" s="69">
        <v>161</v>
      </c>
      <c r="M53" s="69">
        <v>200</v>
      </c>
      <c r="N53" s="69">
        <v>199</v>
      </c>
      <c r="O53" s="70">
        <v>198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BMOsJD5uI+y64nkc6YANm8M7xyiobaBs/5Jl17Z/ipjtdm/QgIkV8EdyvijBySHFxxyCntMW2XPBf5NLoZ0A==" saltValue="ZfTQ85REB34ROHU00/Vz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55" t="s">
        <v>29</v>
      </c>
      <c r="C41" s="1256"/>
      <c r="D41" s="102"/>
      <c r="E41" s="1257" t="s">
        <v>30</v>
      </c>
      <c r="F41" s="1257"/>
      <c r="G41" s="1257"/>
      <c r="H41" s="1258"/>
      <c r="I41" s="358">
        <v>6174</v>
      </c>
      <c r="J41" s="359">
        <v>6043</v>
      </c>
      <c r="K41" s="359">
        <v>6031</v>
      </c>
      <c r="L41" s="359">
        <v>5588</v>
      </c>
      <c r="M41" s="360">
        <v>5731</v>
      </c>
    </row>
    <row r="42" spans="2:13" ht="27.75" customHeight="1" x14ac:dyDescent="0.15">
      <c r="B42" s="1245"/>
      <c r="C42" s="1246"/>
      <c r="D42" s="103"/>
      <c r="E42" s="1249" t="s">
        <v>31</v>
      </c>
      <c r="F42" s="1249"/>
      <c r="G42" s="1249"/>
      <c r="H42" s="1250"/>
      <c r="I42" s="361">
        <v>301</v>
      </c>
      <c r="J42" s="362">
        <v>270</v>
      </c>
      <c r="K42" s="362">
        <v>239</v>
      </c>
      <c r="L42" s="362">
        <v>205</v>
      </c>
      <c r="M42" s="363">
        <v>152</v>
      </c>
    </row>
    <row r="43" spans="2:13" ht="27.75" customHeight="1" x14ac:dyDescent="0.15">
      <c r="B43" s="1245"/>
      <c r="C43" s="1246"/>
      <c r="D43" s="103"/>
      <c r="E43" s="1249" t="s">
        <v>32</v>
      </c>
      <c r="F43" s="1249"/>
      <c r="G43" s="1249"/>
      <c r="H43" s="1250"/>
      <c r="I43" s="361">
        <v>1597</v>
      </c>
      <c r="J43" s="362">
        <v>1505</v>
      </c>
      <c r="K43" s="362">
        <v>1399</v>
      </c>
      <c r="L43" s="362">
        <v>1265</v>
      </c>
      <c r="M43" s="363">
        <v>1102</v>
      </c>
    </row>
    <row r="44" spans="2:13" ht="27.75" customHeight="1" x14ac:dyDescent="0.15">
      <c r="B44" s="1245"/>
      <c r="C44" s="1246"/>
      <c r="D44" s="103"/>
      <c r="E44" s="1249" t="s">
        <v>33</v>
      </c>
      <c r="F44" s="1249"/>
      <c r="G44" s="1249"/>
      <c r="H44" s="1250"/>
      <c r="I44" s="361" t="s">
        <v>516</v>
      </c>
      <c r="J44" s="362" t="s">
        <v>516</v>
      </c>
      <c r="K44" s="362" t="s">
        <v>516</v>
      </c>
      <c r="L44" s="362">
        <v>51</v>
      </c>
      <c r="M44" s="363">
        <v>73</v>
      </c>
    </row>
    <row r="45" spans="2:13" ht="27.75" customHeight="1" x14ac:dyDescent="0.15">
      <c r="B45" s="1245"/>
      <c r="C45" s="1246"/>
      <c r="D45" s="103"/>
      <c r="E45" s="1249" t="s">
        <v>34</v>
      </c>
      <c r="F45" s="1249"/>
      <c r="G45" s="1249"/>
      <c r="H45" s="1250"/>
      <c r="I45" s="361">
        <v>563</v>
      </c>
      <c r="J45" s="362">
        <v>562</v>
      </c>
      <c r="K45" s="362">
        <v>535</v>
      </c>
      <c r="L45" s="362">
        <v>507</v>
      </c>
      <c r="M45" s="363">
        <v>465</v>
      </c>
    </row>
    <row r="46" spans="2:13" ht="27.75" customHeight="1" x14ac:dyDescent="0.15">
      <c r="B46" s="1245"/>
      <c r="C46" s="1246"/>
      <c r="D46" s="104"/>
      <c r="E46" s="1249" t="s">
        <v>35</v>
      </c>
      <c r="F46" s="1249"/>
      <c r="G46" s="1249"/>
      <c r="H46" s="1250"/>
      <c r="I46" s="361" t="s">
        <v>516</v>
      </c>
      <c r="J46" s="362" t="s">
        <v>516</v>
      </c>
      <c r="K46" s="362" t="s">
        <v>516</v>
      </c>
      <c r="L46" s="362" t="s">
        <v>516</v>
      </c>
      <c r="M46" s="363" t="s">
        <v>516</v>
      </c>
    </row>
    <row r="47" spans="2:13" ht="27.75" customHeight="1" x14ac:dyDescent="0.15">
      <c r="B47" s="1245"/>
      <c r="C47" s="1246"/>
      <c r="D47" s="105"/>
      <c r="E47" s="1259" t="s">
        <v>36</v>
      </c>
      <c r="F47" s="1260"/>
      <c r="G47" s="1260"/>
      <c r="H47" s="1261"/>
      <c r="I47" s="361" t="s">
        <v>516</v>
      </c>
      <c r="J47" s="362" t="s">
        <v>516</v>
      </c>
      <c r="K47" s="362" t="s">
        <v>516</v>
      </c>
      <c r="L47" s="362" t="s">
        <v>516</v>
      </c>
      <c r="M47" s="363" t="s">
        <v>516</v>
      </c>
    </row>
    <row r="48" spans="2:13" ht="27.75" customHeight="1" x14ac:dyDescent="0.15">
      <c r="B48" s="1245"/>
      <c r="C48" s="1246"/>
      <c r="D48" s="103"/>
      <c r="E48" s="1249" t="s">
        <v>37</v>
      </c>
      <c r="F48" s="1249"/>
      <c r="G48" s="1249"/>
      <c r="H48" s="1250"/>
      <c r="I48" s="361" t="s">
        <v>516</v>
      </c>
      <c r="J48" s="362" t="s">
        <v>516</v>
      </c>
      <c r="K48" s="362" t="s">
        <v>516</v>
      </c>
      <c r="L48" s="362" t="s">
        <v>516</v>
      </c>
      <c r="M48" s="363" t="s">
        <v>516</v>
      </c>
    </row>
    <row r="49" spans="2:13" ht="27.75" customHeight="1" x14ac:dyDescent="0.15">
      <c r="B49" s="1247"/>
      <c r="C49" s="1248"/>
      <c r="D49" s="103"/>
      <c r="E49" s="1249" t="s">
        <v>38</v>
      </c>
      <c r="F49" s="1249"/>
      <c r="G49" s="1249"/>
      <c r="H49" s="1250"/>
      <c r="I49" s="361" t="s">
        <v>516</v>
      </c>
      <c r="J49" s="362" t="s">
        <v>516</v>
      </c>
      <c r="K49" s="362" t="s">
        <v>516</v>
      </c>
      <c r="L49" s="362" t="s">
        <v>516</v>
      </c>
      <c r="M49" s="363" t="s">
        <v>516</v>
      </c>
    </row>
    <row r="50" spans="2:13" ht="27.75" customHeight="1" x14ac:dyDescent="0.15">
      <c r="B50" s="1243" t="s">
        <v>39</v>
      </c>
      <c r="C50" s="1244"/>
      <c r="D50" s="106"/>
      <c r="E50" s="1249" t="s">
        <v>40</v>
      </c>
      <c r="F50" s="1249"/>
      <c r="G50" s="1249"/>
      <c r="H50" s="1250"/>
      <c r="I50" s="361">
        <v>2741</v>
      </c>
      <c r="J50" s="362">
        <v>2907</v>
      </c>
      <c r="K50" s="362">
        <v>2500</v>
      </c>
      <c r="L50" s="362">
        <v>2224</v>
      </c>
      <c r="M50" s="363">
        <v>2873</v>
      </c>
    </row>
    <row r="51" spans="2:13" ht="27.75" customHeight="1" x14ac:dyDescent="0.15">
      <c r="B51" s="1245"/>
      <c r="C51" s="1246"/>
      <c r="D51" s="103"/>
      <c r="E51" s="1249" t="s">
        <v>41</v>
      </c>
      <c r="F51" s="1249"/>
      <c r="G51" s="1249"/>
      <c r="H51" s="1250"/>
      <c r="I51" s="361">
        <v>116</v>
      </c>
      <c r="J51" s="362">
        <v>99</v>
      </c>
      <c r="K51" s="362">
        <v>59</v>
      </c>
      <c r="L51" s="362">
        <v>29</v>
      </c>
      <c r="M51" s="363" t="s">
        <v>516</v>
      </c>
    </row>
    <row r="52" spans="2:13" ht="27.75" customHeight="1" x14ac:dyDescent="0.15">
      <c r="B52" s="1247"/>
      <c r="C52" s="1248"/>
      <c r="D52" s="103"/>
      <c r="E52" s="1249" t="s">
        <v>42</v>
      </c>
      <c r="F52" s="1249"/>
      <c r="G52" s="1249"/>
      <c r="H52" s="1250"/>
      <c r="I52" s="361">
        <v>5190</v>
      </c>
      <c r="J52" s="362">
        <v>5122</v>
      </c>
      <c r="K52" s="362">
        <v>5167</v>
      </c>
      <c r="L52" s="362">
        <v>5370</v>
      </c>
      <c r="M52" s="363">
        <v>5345</v>
      </c>
    </row>
    <row r="53" spans="2:13" ht="27.75" customHeight="1" thickBot="1" x14ac:dyDescent="0.2">
      <c r="B53" s="1251" t="s">
        <v>43</v>
      </c>
      <c r="C53" s="1252"/>
      <c r="D53" s="107"/>
      <c r="E53" s="1253" t="s">
        <v>44</v>
      </c>
      <c r="F53" s="1253"/>
      <c r="G53" s="1253"/>
      <c r="H53" s="1254"/>
      <c r="I53" s="364">
        <v>588</v>
      </c>
      <c r="J53" s="365">
        <v>252</v>
      </c>
      <c r="K53" s="365">
        <v>479</v>
      </c>
      <c r="L53" s="365">
        <v>-8</v>
      </c>
      <c r="M53" s="366">
        <v>-696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PP0VXKy01mMzDJkvFy0BbFXGpkYf8ay9Ocs1WwtM2UE0fRqpti5MzeMkv2GbYslbp49K9voevehM0GlTbYhkQ==" saltValue="ke8ywDDqQeU5C3b7Qlgs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70" t="s">
        <v>47</v>
      </c>
      <c r="D55" s="1270"/>
      <c r="E55" s="1271"/>
      <c r="F55" s="119">
        <v>1300</v>
      </c>
      <c r="G55" s="119">
        <v>1278</v>
      </c>
      <c r="H55" s="120">
        <v>1665</v>
      </c>
    </row>
    <row r="56" spans="2:8" ht="52.5" customHeight="1" x14ac:dyDescent="0.15">
      <c r="B56" s="121"/>
      <c r="C56" s="1272" t="s">
        <v>48</v>
      </c>
      <c r="D56" s="1272"/>
      <c r="E56" s="1273"/>
      <c r="F56" s="122">
        <v>237</v>
      </c>
      <c r="G56" s="122">
        <v>60</v>
      </c>
      <c r="H56" s="123">
        <v>60</v>
      </c>
    </row>
    <row r="57" spans="2:8" ht="53.25" customHeight="1" x14ac:dyDescent="0.15">
      <c r="B57" s="121"/>
      <c r="C57" s="1274" t="s">
        <v>49</v>
      </c>
      <c r="D57" s="1274"/>
      <c r="E57" s="1275"/>
      <c r="F57" s="124">
        <v>636</v>
      </c>
      <c r="G57" s="124">
        <v>552</v>
      </c>
      <c r="H57" s="125">
        <v>681</v>
      </c>
    </row>
    <row r="58" spans="2:8" ht="45.75" customHeight="1" x14ac:dyDescent="0.15">
      <c r="B58" s="126"/>
      <c r="C58" s="1262" t="s">
        <v>589</v>
      </c>
      <c r="D58" s="1263"/>
      <c r="E58" s="1264"/>
      <c r="F58" s="127">
        <v>150</v>
      </c>
      <c r="G58" s="127">
        <v>150</v>
      </c>
      <c r="H58" s="128">
        <v>150</v>
      </c>
    </row>
    <row r="59" spans="2:8" ht="45.75" customHeight="1" x14ac:dyDescent="0.15">
      <c r="B59" s="126"/>
      <c r="C59" s="1262" t="s">
        <v>590</v>
      </c>
      <c r="D59" s="1263"/>
      <c r="E59" s="1264"/>
      <c r="F59" s="127">
        <v>206</v>
      </c>
      <c r="G59" s="127">
        <v>116</v>
      </c>
      <c r="H59" s="128">
        <v>131</v>
      </c>
    </row>
    <row r="60" spans="2:8" ht="45.75" customHeight="1" x14ac:dyDescent="0.15">
      <c r="B60" s="126"/>
      <c r="C60" s="1262" t="s">
        <v>591</v>
      </c>
      <c r="D60" s="1263"/>
      <c r="E60" s="1264"/>
      <c r="F60" s="127" t="s">
        <v>516</v>
      </c>
      <c r="G60" s="127">
        <v>16</v>
      </c>
      <c r="H60" s="128">
        <v>117</v>
      </c>
    </row>
    <row r="61" spans="2:8" ht="45.75" customHeight="1" x14ac:dyDescent="0.15">
      <c r="B61" s="126"/>
      <c r="C61" s="1262" t="s">
        <v>592</v>
      </c>
      <c r="D61" s="1263"/>
      <c r="E61" s="1264"/>
      <c r="F61" s="127">
        <v>117</v>
      </c>
      <c r="G61" s="127">
        <v>116</v>
      </c>
      <c r="H61" s="128">
        <v>116</v>
      </c>
    </row>
    <row r="62" spans="2:8" ht="45.75" customHeight="1" thickBot="1" x14ac:dyDescent="0.2">
      <c r="B62" s="129"/>
      <c r="C62" s="1265" t="s">
        <v>593</v>
      </c>
      <c r="D62" s="1266"/>
      <c r="E62" s="1267"/>
      <c r="F62" s="130">
        <v>115</v>
      </c>
      <c r="G62" s="130">
        <v>113</v>
      </c>
      <c r="H62" s="131">
        <v>112</v>
      </c>
    </row>
    <row r="63" spans="2:8" ht="52.5" customHeight="1" thickBot="1" x14ac:dyDescent="0.2">
      <c r="B63" s="132"/>
      <c r="C63" s="1268" t="s">
        <v>50</v>
      </c>
      <c r="D63" s="1268"/>
      <c r="E63" s="1269"/>
      <c r="F63" s="133">
        <v>2174</v>
      </c>
      <c r="G63" s="133">
        <v>1890</v>
      </c>
      <c r="H63" s="134">
        <v>2406</v>
      </c>
    </row>
    <row r="64" spans="2:8" x14ac:dyDescent="0.15"/>
  </sheetData>
  <sheetProtection algorithmName="SHA-512" hashValue="nXa/MdMU9BRMDSv1Tdfj0iDl1V8Iaf6bnHyoDyLncQq0YejVrXE/+F47JMGbiraTeFW+Svn6TrO0G4CWFlgx1A==" saltValue="VqbDa0pBkZfzQ17wO6Jw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604</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600</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9" t="s">
        <v>603</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x14ac:dyDescent="0.15">
      <c r="B44" s="368"/>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x14ac:dyDescent="0.15">
      <c r="B45" s="368"/>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x14ac:dyDescent="0.15">
      <c r="B46" s="368"/>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x14ac:dyDescent="0.15">
      <c r="B47" s="368"/>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598</v>
      </c>
    </row>
    <row r="50" spans="1:109" ht="13.5" x14ac:dyDescent="0.15">
      <c r="B50" s="368"/>
      <c r="G50" s="1288"/>
      <c r="H50" s="1288"/>
      <c r="I50" s="1288"/>
      <c r="J50" s="1288"/>
      <c r="K50" s="376"/>
      <c r="L50" s="376"/>
      <c r="M50" s="375"/>
      <c r="N50" s="375"/>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76" t="s">
        <v>558</v>
      </c>
      <c r="BQ50" s="1276"/>
      <c r="BR50" s="1276"/>
      <c r="BS50" s="1276"/>
      <c r="BT50" s="1276"/>
      <c r="BU50" s="1276"/>
      <c r="BV50" s="1276"/>
      <c r="BW50" s="1276"/>
      <c r="BX50" s="1276" t="s">
        <v>559</v>
      </c>
      <c r="BY50" s="1276"/>
      <c r="BZ50" s="1276"/>
      <c r="CA50" s="1276"/>
      <c r="CB50" s="1276"/>
      <c r="CC50" s="1276"/>
      <c r="CD50" s="1276"/>
      <c r="CE50" s="1276"/>
      <c r="CF50" s="1276" t="s">
        <v>560</v>
      </c>
      <c r="CG50" s="1276"/>
      <c r="CH50" s="1276"/>
      <c r="CI50" s="1276"/>
      <c r="CJ50" s="1276"/>
      <c r="CK50" s="1276"/>
      <c r="CL50" s="1276"/>
      <c r="CM50" s="1276"/>
      <c r="CN50" s="1276" t="s">
        <v>561</v>
      </c>
      <c r="CO50" s="1276"/>
      <c r="CP50" s="1276"/>
      <c r="CQ50" s="1276"/>
      <c r="CR50" s="1276"/>
      <c r="CS50" s="1276"/>
      <c r="CT50" s="1276"/>
      <c r="CU50" s="1276"/>
      <c r="CV50" s="1276" t="s">
        <v>562</v>
      </c>
      <c r="CW50" s="1276"/>
      <c r="CX50" s="1276"/>
      <c r="CY50" s="1276"/>
      <c r="CZ50" s="1276"/>
      <c r="DA50" s="1276"/>
      <c r="DB50" s="1276"/>
      <c r="DC50" s="1276"/>
    </row>
    <row r="51" spans="1:109" ht="13.5" customHeight="1" x14ac:dyDescent="0.15">
      <c r="B51" s="368"/>
      <c r="G51" s="1278"/>
      <c r="H51" s="1278"/>
      <c r="I51" s="1295"/>
      <c r="J51" s="1295"/>
      <c r="K51" s="1293"/>
      <c r="L51" s="1293"/>
      <c r="M51" s="1293"/>
      <c r="N51" s="1293"/>
      <c r="AM51" s="374"/>
      <c r="AN51" s="1292" t="s">
        <v>597</v>
      </c>
      <c r="AO51" s="1292"/>
      <c r="AP51" s="1292"/>
      <c r="AQ51" s="1292"/>
      <c r="AR51" s="1292"/>
      <c r="AS51" s="1292"/>
      <c r="AT51" s="1292"/>
      <c r="AU51" s="1292"/>
      <c r="AV51" s="1292"/>
      <c r="AW51" s="1292"/>
      <c r="AX51" s="1292"/>
      <c r="AY51" s="1292"/>
      <c r="AZ51" s="1292"/>
      <c r="BA51" s="1292"/>
      <c r="BB51" s="1292" t="s">
        <v>595</v>
      </c>
      <c r="BC51" s="1292"/>
      <c r="BD51" s="1292"/>
      <c r="BE51" s="1292"/>
      <c r="BF51" s="1292"/>
      <c r="BG51" s="1292"/>
      <c r="BH51" s="1292"/>
      <c r="BI51" s="1292"/>
      <c r="BJ51" s="1292"/>
      <c r="BK51" s="1292"/>
      <c r="BL51" s="1292"/>
      <c r="BM51" s="1292"/>
      <c r="BN51" s="1292"/>
      <c r="BO51" s="1292"/>
      <c r="BP51" s="1277">
        <v>16.600000000000001</v>
      </c>
      <c r="BQ51" s="1277"/>
      <c r="BR51" s="1277"/>
      <c r="BS51" s="1277"/>
      <c r="BT51" s="1277"/>
      <c r="BU51" s="1277"/>
      <c r="BV51" s="1277"/>
      <c r="BW51" s="1277"/>
      <c r="BX51" s="1277">
        <v>7</v>
      </c>
      <c r="BY51" s="1277"/>
      <c r="BZ51" s="1277"/>
      <c r="CA51" s="1277"/>
      <c r="CB51" s="1277"/>
      <c r="CC51" s="1277"/>
      <c r="CD51" s="1277"/>
      <c r="CE51" s="1277"/>
      <c r="CF51" s="1277">
        <v>13.3</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5" x14ac:dyDescent="0.15">
      <c r="B52" s="368"/>
      <c r="G52" s="1278"/>
      <c r="H52" s="1278"/>
      <c r="I52" s="1295"/>
      <c r="J52" s="1295"/>
      <c r="K52" s="1293"/>
      <c r="L52" s="1293"/>
      <c r="M52" s="1293"/>
      <c r="N52" s="1293"/>
      <c r="AM52" s="37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2"/>
      <c r="B53" s="368"/>
      <c r="G53" s="1278"/>
      <c r="H53" s="1278"/>
      <c r="I53" s="1288"/>
      <c r="J53" s="1288"/>
      <c r="K53" s="1293"/>
      <c r="L53" s="1293"/>
      <c r="M53" s="1293"/>
      <c r="N53" s="1293"/>
      <c r="AM53" s="374"/>
      <c r="AN53" s="1292"/>
      <c r="AO53" s="1292"/>
      <c r="AP53" s="1292"/>
      <c r="AQ53" s="1292"/>
      <c r="AR53" s="1292"/>
      <c r="AS53" s="1292"/>
      <c r="AT53" s="1292"/>
      <c r="AU53" s="1292"/>
      <c r="AV53" s="1292"/>
      <c r="AW53" s="1292"/>
      <c r="AX53" s="1292"/>
      <c r="AY53" s="1292"/>
      <c r="AZ53" s="1292"/>
      <c r="BA53" s="1292"/>
      <c r="BB53" s="1292" t="s">
        <v>602</v>
      </c>
      <c r="BC53" s="1292"/>
      <c r="BD53" s="1292"/>
      <c r="BE53" s="1292"/>
      <c r="BF53" s="1292"/>
      <c r="BG53" s="1292"/>
      <c r="BH53" s="1292"/>
      <c r="BI53" s="1292"/>
      <c r="BJ53" s="1292"/>
      <c r="BK53" s="1292"/>
      <c r="BL53" s="1292"/>
      <c r="BM53" s="1292"/>
      <c r="BN53" s="1292"/>
      <c r="BO53" s="1292"/>
      <c r="BP53" s="1277">
        <v>55.2</v>
      </c>
      <c r="BQ53" s="1277"/>
      <c r="BR53" s="1277"/>
      <c r="BS53" s="1277"/>
      <c r="BT53" s="1277"/>
      <c r="BU53" s="1277"/>
      <c r="BV53" s="1277"/>
      <c r="BW53" s="1277"/>
      <c r="BX53" s="1277">
        <v>55.1</v>
      </c>
      <c r="BY53" s="1277"/>
      <c r="BZ53" s="1277"/>
      <c r="CA53" s="1277"/>
      <c r="CB53" s="1277"/>
      <c r="CC53" s="1277"/>
      <c r="CD53" s="1277"/>
      <c r="CE53" s="1277"/>
      <c r="CF53" s="1277">
        <v>53.9</v>
      </c>
      <c r="CG53" s="1277"/>
      <c r="CH53" s="1277"/>
      <c r="CI53" s="1277"/>
      <c r="CJ53" s="1277"/>
      <c r="CK53" s="1277"/>
      <c r="CL53" s="1277"/>
      <c r="CM53" s="1277"/>
      <c r="CN53" s="1277">
        <v>55.3</v>
      </c>
      <c r="CO53" s="1277"/>
      <c r="CP53" s="1277"/>
      <c r="CQ53" s="1277"/>
      <c r="CR53" s="1277"/>
      <c r="CS53" s="1277"/>
      <c r="CT53" s="1277"/>
      <c r="CU53" s="1277"/>
      <c r="CV53" s="1277">
        <v>56</v>
      </c>
      <c r="CW53" s="1277"/>
      <c r="CX53" s="1277"/>
      <c r="CY53" s="1277"/>
      <c r="CZ53" s="1277"/>
      <c r="DA53" s="1277"/>
      <c r="DB53" s="1277"/>
      <c r="DC53" s="1277"/>
    </row>
    <row r="54" spans="1:109" ht="13.5" x14ac:dyDescent="0.15">
      <c r="A54" s="382"/>
      <c r="B54" s="368"/>
      <c r="G54" s="1278"/>
      <c r="H54" s="1278"/>
      <c r="I54" s="1288"/>
      <c r="J54" s="1288"/>
      <c r="K54" s="1293"/>
      <c r="L54" s="1293"/>
      <c r="M54" s="1293"/>
      <c r="N54" s="1293"/>
      <c r="AM54" s="37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2"/>
      <c r="B55" s="368"/>
      <c r="G55" s="1288"/>
      <c r="H55" s="1288"/>
      <c r="I55" s="1288"/>
      <c r="J55" s="1288"/>
      <c r="K55" s="1293"/>
      <c r="L55" s="1293"/>
      <c r="M55" s="1293"/>
      <c r="N55" s="1293"/>
      <c r="AN55" s="1276" t="s">
        <v>596</v>
      </c>
      <c r="AO55" s="1276"/>
      <c r="AP55" s="1276"/>
      <c r="AQ55" s="1276"/>
      <c r="AR55" s="1276"/>
      <c r="AS55" s="1276"/>
      <c r="AT55" s="1276"/>
      <c r="AU55" s="1276"/>
      <c r="AV55" s="1276"/>
      <c r="AW55" s="1276"/>
      <c r="AX55" s="1276"/>
      <c r="AY55" s="1276"/>
      <c r="AZ55" s="1276"/>
      <c r="BA55" s="1276"/>
      <c r="BB55" s="1292" t="s">
        <v>595</v>
      </c>
      <c r="BC55" s="1292"/>
      <c r="BD55" s="1292"/>
      <c r="BE55" s="1292"/>
      <c r="BF55" s="1292"/>
      <c r="BG55" s="1292"/>
      <c r="BH55" s="1292"/>
      <c r="BI55" s="1292"/>
      <c r="BJ55" s="1292"/>
      <c r="BK55" s="1292"/>
      <c r="BL55" s="1292"/>
      <c r="BM55" s="1292"/>
      <c r="BN55" s="1292"/>
      <c r="BO55" s="1292"/>
      <c r="BP55" s="1277">
        <v>28.5</v>
      </c>
      <c r="BQ55" s="1277"/>
      <c r="BR55" s="1277"/>
      <c r="BS55" s="1277"/>
      <c r="BT55" s="1277"/>
      <c r="BU55" s="1277"/>
      <c r="BV55" s="1277"/>
      <c r="BW55" s="1277"/>
      <c r="BX55" s="1277">
        <v>20.5</v>
      </c>
      <c r="BY55" s="1277"/>
      <c r="BZ55" s="1277"/>
      <c r="CA55" s="1277"/>
      <c r="CB55" s="1277"/>
      <c r="CC55" s="1277"/>
      <c r="CD55" s="1277"/>
      <c r="CE55" s="1277"/>
      <c r="CF55" s="1277">
        <v>21.4</v>
      </c>
      <c r="CG55" s="1277"/>
      <c r="CH55" s="1277"/>
      <c r="CI55" s="1277"/>
      <c r="CJ55" s="1277"/>
      <c r="CK55" s="1277"/>
      <c r="CL55" s="1277"/>
      <c r="CM55" s="1277"/>
      <c r="CN55" s="1277">
        <v>12.8</v>
      </c>
      <c r="CO55" s="1277"/>
      <c r="CP55" s="1277"/>
      <c r="CQ55" s="1277"/>
      <c r="CR55" s="1277"/>
      <c r="CS55" s="1277"/>
      <c r="CT55" s="1277"/>
      <c r="CU55" s="1277"/>
      <c r="CV55" s="1277">
        <v>0</v>
      </c>
      <c r="CW55" s="1277"/>
      <c r="CX55" s="1277"/>
      <c r="CY55" s="1277"/>
      <c r="CZ55" s="1277"/>
      <c r="DA55" s="1277"/>
      <c r="DB55" s="1277"/>
      <c r="DC55" s="1277"/>
    </row>
    <row r="56" spans="1:109" ht="13.5" x14ac:dyDescent="0.15">
      <c r="A56" s="382"/>
      <c r="B56" s="368"/>
      <c r="G56" s="1288"/>
      <c r="H56" s="1288"/>
      <c r="I56" s="1288"/>
      <c r="J56" s="1288"/>
      <c r="K56" s="1293"/>
      <c r="L56" s="1293"/>
      <c r="M56" s="1293"/>
      <c r="N56" s="1293"/>
      <c r="AN56" s="1276"/>
      <c r="AO56" s="1276"/>
      <c r="AP56" s="1276"/>
      <c r="AQ56" s="1276"/>
      <c r="AR56" s="1276"/>
      <c r="AS56" s="1276"/>
      <c r="AT56" s="1276"/>
      <c r="AU56" s="1276"/>
      <c r="AV56" s="1276"/>
      <c r="AW56" s="1276"/>
      <c r="AX56" s="1276"/>
      <c r="AY56" s="1276"/>
      <c r="AZ56" s="1276"/>
      <c r="BA56" s="1276"/>
      <c r="BB56" s="1292"/>
      <c r="BC56" s="1292"/>
      <c r="BD56" s="1292"/>
      <c r="BE56" s="1292"/>
      <c r="BF56" s="1292"/>
      <c r="BG56" s="1292"/>
      <c r="BH56" s="1292"/>
      <c r="BI56" s="1292"/>
      <c r="BJ56" s="1292"/>
      <c r="BK56" s="1292"/>
      <c r="BL56" s="1292"/>
      <c r="BM56" s="1292"/>
      <c r="BN56" s="1292"/>
      <c r="BO56" s="1292"/>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5" x14ac:dyDescent="0.15">
      <c r="B57" s="388"/>
      <c r="G57" s="1288"/>
      <c r="H57" s="1288"/>
      <c r="I57" s="1294"/>
      <c r="J57" s="1294"/>
      <c r="K57" s="1293"/>
      <c r="L57" s="1293"/>
      <c r="M57" s="1293"/>
      <c r="N57" s="1293"/>
      <c r="AM57" s="367"/>
      <c r="AN57" s="1276"/>
      <c r="AO57" s="1276"/>
      <c r="AP57" s="1276"/>
      <c r="AQ57" s="1276"/>
      <c r="AR57" s="1276"/>
      <c r="AS57" s="1276"/>
      <c r="AT57" s="1276"/>
      <c r="AU57" s="1276"/>
      <c r="AV57" s="1276"/>
      <c r="AW57" s="1276"/>
      <c r="AX57" s="1276"/>
      <c r="AY57" s="1276"/>
      <c r="AZ57" s="1276"/>
      <c r="BA57" s="1276"/>
      <c r="BB57" s="1292" t="s">
        <v>602</v>
      </c>
      <c r="BC57" s="1292"/>
      <c r="BD57" s="1292"/>
      <c r="BE57" s="1292"/>
      <c r="BF57" s="1292"/>
      <c r="BG57" s="1292"/>
      <c r="BH57" s="1292"/>
      <c r="BI57" s="1292"/>
      <c r="BJ57" s="1292"/>
      <c r="BK57" s="1292"/>
      <c r="BL57" s="1292"/>
      <c r="BM57" s="1292"/>
      <c r="BN57" s="1292"/>
      <c r="BO57" s="1292"/>
      <c r="BP57" s="1277">
        <v>59.7</v>
      </c>
      <c r="BQ57" s="1277"/>
      <c r="BR57" s="1277"/>
      <c r="BS57" s="1277"/>
      <c r="BT57" s="1277"/>
      <c r="BU57" s="1277"/>
      <c r="BV57" s="1277"/>
      <c r="BW57" s="1277"/>
      <c r="BX57" s="1277">
        <v>60.3</v>
      </c>
      <c r="BY57" s="1277"/>
      <c r="BZ57" s="1277"/>
      <c r="CA57" s="1277"/>
      <c r="CB57" s="1277"/>
      <c r="CC57" s="1277"/>
      <c r="CD57" s="1277"/>
      <c r="CE57" s="1277"/>
      <c r="CF57" s="1277">
        <v>60.5</v>
      </c>
      <c r="CG57" s="1277"/>
      <c r="CH57" s="1277"/>
      <c r="CI57" s="1277"/>
      <c r="CJ57" s="1277"/>
      <c r="CK57" s="1277"/>
      <c r="CL57" s="1277"/>
      <c r="CM57" s="1277"/>
      <c r="CN57" s="1277">
        <v>61.2</v>
      </c>
      <c r="CO57" s="1277"/>
      <c r="CP57" s="1277"/>
      <c r="CQ57" s="1277"/>
      <c r="CR57" s="1277"/>
      <c r="CS57" s="1277"/>
      <c r="CT57" s="1277"/>
      <c r="CU57" s="1277"/>
      <c r="CV57" s="1277">
        <v>62.8</v>
      </c>
      <c r="CW57" s="1277"/>
      <c r="CX57" s="1277"/>
      <c r="CY57" s="1277"/>
      <c r="CZ57" s="1277"/>
      <c r="DA57" s="1277"/>
      <c r="DB57" s="1277"/>
      <c r="DC57" s="1277"/>
      <c r="DD57" s="393"/>
      <c r="DE57" s="388"/>
    </row>
    <row r="58" spans="1:109" s="382" customFormat="1" ht="13.5" x14ac:dyDescent="0.15">
      <c r="A58" s="367"/>
      <c r="B58" s="388"/>
      <c r="G58" s="1288"/>
      <c r="H58" s="1288"/>
      <c r="I58" s="1294"/>
      <c r="J58" s="1294"/>
      <c r="K58" s="1293"/>
      <c r="L58" s="1293"/>
      <c r="M58" s="1293"/>
      <c r="N58" s="1293"/>
      <c r="AM58" s="367"/>
      <c r="AN58" s="1276"/>
      <c r="AO58" s="1276"/>
      <c r="AP58" s="1276"/>
      <c r="AQ58" s="1276"/>
      <c r="AR58" s="1276"/>
      <c r="AS58" s="1276"/>
      <c r="AT58" s="1276"/>
      <c r="AU58" s="1276"/>
      <c r="AV58" s="1276"/>
      <c r="AW58" s="1276"/>
      <c r="AX58" s="1276"/>
      <c r="AY58" s="1276"/>
      <c r="AZ58" s="1276"/>
      <c r="BA58" s="1276"/>
      <c r="BB58" s="1292"/>
      <c r="BC58" s="1292"/>
      <c r="BD58" s="1292"/>
      <c r="BE58" s="1292"/>
      <c r="BF58" s="1292"/>
      <c r="BG58" s="1292"/>
      <c r="BH58" s="1292"/>
      <c r="BI58" s="1292"/>
      <c r="BJ58" s="1292"/>
      <c r="BK58" s="1292"/>
      <c r="BL58" s="1292"/>
      <c r="BM58" s="1292"/>
      <c r="BN58" s="1292"/>
      <c r="BO58" s="1292"/>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601</v>
      </c>
    </row>
    <row r="64" spans="1:109" ht="13.5" x14ac:dyDescent="0.15">
      <c r="B64" s="368"/>
      <c r="G64" s="383"/>
      <c r="I64" s="385"/>
      <c r="J64" s="385"/>
      <c r="K64" s="385"/>
      <c r="L64" s="385"/>
      <c r="M64" s="385"/>
      <c r="N64" s="384"/>
      <c r="AM64" s="383"/>
      <c r="AN64" s="383" t="s">
        <v>600</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9" t="s">
        <v>599</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x14ac:dyDescent="0.15">
      <c r="B66" s="368"/>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x14ac:dyDescent="0.15">
      <c r="B67" s="368"/>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x14ac:dyDescent="0.15">
      <c r="B68" s="368"/>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x14ac:dyDescent="0.15">
      <c r="B69" s="368"/>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598</v>
      </c>
    </row>
    <row r="72" spans="2:107" ht="13.5" x14ac:dyDescent="0.15">
      <c r="B72" s="368"/>
      <c r="G72" s="1288"/>
      <c r="H72" s="1288"/>
      <c r="I72" s="1288"/>
      <c r="J72" s="1288"/>
      <c r="K72" s="376"/>
      <c r="L72" s="376"/>
      <c r="M72" s="375"/>
      <c r="N72" s="375"/>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76" t="s">
        <v>558</v>
      </c>
      <c r="BQ72" s="1276"/>
      <c r="BR72" s="1276"/>
      <c r="BS72" s="1276"/>
      <c r="BT72" s="1276"/>
      <c r="BU72" s="1276"/>
      <c r="BV72" s="1276"/>
      <c r="BW72" s="1276"/>
      <c r="BX72" s="1276" t="s">
        <v>559</v>
      </c>
      <c r="BY72" s="1276"/>
      <c r="BZ72" s="1276"/>
      <c r="CA72" s="1276"/>
      <c r="CB72" s="1276"/>
      <c r="CC72" s="1276"/>
      <c r="CD72" s="1276"/>
      <c r="CE72" s="1276"/>
      <c r="CF72" s="1276" t="s">
        <v>560</v>
      </c>
      <c r="CG72" s="1276"/>
      <c r="CH72" s="1276"/>
      <c r="CI72" s="1276"/>
      <c r="CJ72" s="1276"/>
      <c r="CK72" s="1276"/>
      <c r="CL72" s="1276"/>
      <c r="CM72" s="1276"/>
      <c r="CN72" s="1276" t="s">
        <v>561</v>
      </c>
      <c r="CO72" s="1276"/>
      <c r="CP72" s="1276"/>
      <c r="CQ72" s="1276"/>
      <c r="CR72" s="1276"/>
      <c r="CS72" s="1276"/>
      <c r="CT72" s="1276"/>
      <c r="CU72" s="1276"/>
      <c r="CV72" s="1276" t="s">
        <v>562</v>
      </c>
      <c r="CW72" s="1276"/>
      <c r="CX72" s="1276"/>
      <c r="CY72" s="1276"/>
      <c r="CZ72" s="1276"/>
      <c r="DA72" s="1276"/>
      <c r="DB72" s="1276"/>
      <c r="DC72" s="1276"/>
    </row>
    <row r="73" spans="2:107" ht="13.5" x14ac:dyDescent="0.15">
      <c r="B73" s="368"/>
      <c r="G73" s="1278"/>
      <c r="H73" s="1278"/>
      <c r="I73" s="1278"/>
      <c r="J73" s="1278"/>
      <c r="K73" s="1296"/>
      <c r="L73" s="1296"/>
      <c r="M73" s="1296"/>
      <c r="N73" s="1296"/>
      <c r="AM73" s="374"/>
      <c r="AN73" s="1292" t="s">
        <v>597</v>
      </c>
      <c r="AO73" s="1292"/>
      <c r="AP73" s="1292"/>
      <c r="AQ73" s="1292"/>
      <c r="AR73" s="1292"/>
      <c r="AS73" s="1292"/>
      <c r="AT73" s="1292"/>
      <c r="AU73" s="1292"/>
      <c r="AV73" s="1292"/>
      <c r="AW73" s="1292"/>
      <c r="AX73" s="1292"/>
      <c r="AY73" s="1292"/>
      <c r="AZ73" s="1292"/>
      <c r="BA73" s="1292"/>
      <c r="BB73" s="1292" t="s">
        <v>595</v>
      </c>
      <c r="BC73" s="1292"/>
      <c r="BD73" s="1292"/>
      <c r="BE73" s="1292"/>
      <c r="BF73" s="1292"/>
      <c r="BG73" s="1292"/>
      <c r="BH73" s="1292"/>
      <c r="BI73" s="1292"/>
      <c r="BJ73" s="1292"/>
      <c r="BK73" s="1292"/>
      <c r="BL73" s="1292"/>
      <c r="BM73" s="1292"/>
      <c r="BN73" s="1292"/>
      <c r="BO73" s="1292"/>
      <c r="BP73" s="1277">
        <v>16.600000000000001</v>
      </c>
      <c r="BQ73" s="1277"/>
      <c r="BR73" s="1277"/>
      <c r="BS73" s="1277"/>
      <c r="BT73" s="1277"/>
      <c r="BU73" s="1277"/>
      <c r="BV73" s="1277"/>
      <c r="BW73" s="1277"/>
      <c r="BX73" s="1277">
        <v>7</v>
      </c>
      <c r="BY73" s="1277"/>
      <c r="BZ73" s="1277"/>
      <c r="CA73" s="1277"/>
      <c r="CB73" s="1277"/>
      <c r="CC73" s="1277"/>
      <c r="CD73" s="1277"/>
      <c r="CE73" s="1277"/>
      <c r="CF73" s="1277">
        <v>13.3</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8"/>
      <c r="G74" s="1278"/>
      <c r="H74" s="1278"/>
      <c r="I74" s="1278"/>
      <c r="J74" s="1278"/>
      <c r="K74" s="1296"/>
      <c r="L74" s="1296"/>
      <c r="M74" s="1296"/>
      <c r="N74" s="1296"/>
      <c r="AM74" s="37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8"/>
      <c r="G75" s="1278"/>
      <c r="H75" s="1278"/>
      <c r="I75" s="1288"/>
      <c r="J75" s="1288"/>
      <c r="K75" s="1293"/>
      <c r="L75" s="1293"/>
      <c r="M75" s="1293"/>
      <c r="N75" s="1293"/>
      <c r="AM75" s="374"/>
      <c r="AN75" s="1292"/>
      <c r="AO75" s="1292"/>
      <c r="AP75" s="1292"/>
      <c r="AQ75" s="1292"/>
      <c r="AR75" s="1292"/>
      <c r="AS75" s="1292"/>
      <c r="AT75" s="1292"/>
      <c r="AU75" s="1292"/>
      <c r="AV75" s="1292"/>
      <c r="AW75" s="1292"/>
      <c r="AX75" s="1292"/>
      <c r="AY75" s="1292"/>
      <c r="AZ75" s="1292"/>
      <c r="BA75" s="1292"/>
      <c r="BB75" s="1292" t="s">
        <v>594</v>
      </c>
      <c r="BC75" s="1292"/>
      <c r="BD75" s="1292"/>
      <c r="BE75" s="1292"/>
      <c r="BF75" s="1292"/>
      <c r="BG75" s="1292"/>
      <c r="BH75" s="1292"/>
      <c r="BI75" s="1292"/>
      <c r="BJ75" s="1292"/>
      <c r="BK75" s="1292"/>
      <c r="BL75" s="1292"/>
      <c r="BM75" s="1292"/>
      <c r="BN75" s="1292"/>
      <c r="BO75" s="1292"/>
      <c r="BP75" s="1277">
        <v>4.5999999999999996</v>
      </c>
      <c r="BQ75" s="1277"/>
      <c r="BR75" s="1277"/>
      <c r="BS75" s="1277"/>
      <c r="BT75" s="1277"/>
      <c r="BU75" s="1277"/>
      <c r="BV75" s="1277"/>
      <c r="BW75" s="1277"/>
      <c r="BX75" s="1277">
        <v>4.5999999999999996</v>
      </c>
      <c r="BY75" s="1277"/>
      <c r="BZ75" s="1277"/>
      <c r="CA75" s="1277"/>
      <c r="CB75" s="1277"/>
      <c r="CC75" s="1277"/>
      <c r="CD75" s="1277"/>
      <c r="CE75" s="1277"/>
      <c r="CF75" s="1277">
        <v>5</v>
      </c>
      <c r="CG75" s="1277"/>
      <c r="CH75" s="1277"/>
      <c r="CI75" s="1277"/>
      <c r="CJ75" s="1277"/>
      <c r="CK75" s="1277"/>
      <c r="CL75" s="1277"/>
      <c r="CM75" s="1277"/>
      <c r="CN75" s="1277">
        <v>5.0999999999999996</v>
      </c>
      <c r="CO75" s="1277"/>
      <c r="CP75" s="1277"/>
      <c r="CQ75" s="1277"/>
      <c r="CR75" s="1277"/>
      <c r="CS75" s="1277"/>
      <c r="CT75" s="1277"/>
      <c r="CU75" s="1277"/>
      <c r="CV75" s="1277">
        <v>5.2</v>
      </c>
      <c r="CW75" s="1277"/>
      <c r="CX75" s="1277"/>
      <c r="CY75" s="1277"/>
      <c r="CZ75" s="1277"/>
      <c r="DA75" s="1277"/>
      <c r="DB75" s="1277"/>
      <c r="DC75" s="1277"/>
    </row>
    <row r="76" spans="2:107" ht="13.5" x14ac:dyDescent="0.15">
      <c r="B76" s="368"/>
      <c r="G76" s="1278"/>
      <c r="H76" s="1278"/>
      <c r="I76" s="1288"/>
      <c r="J76" s="1288"/>
      <c r="K76" s="1293"/>
      <c r="L76" s="1293"/>
      <c r="M76" s="1293"/>
      <c r="N76" s="1293"/>
      <c r="AM76" s="37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8"/>
      <c r="G77" s="1288"/>
      <c r="H77" s="1288"/>
      <c r="I77" s="1288"/>
      <c r="J77" s="1288"/>
      <c r="K77" s="1296"/>
      <c r="L77" s="1296"/>
      <c r="M77" s="1296"/>
      <c r="N77" s="1296"/>
      <c r="AN77" s="1276" t="s">
        <v>596</v>
      </c>
      <c r="AO77" s="1276"/>
      <c r="AP77" s="1276"/>
      <c r="AQ77" s="1276"/>
      <c r="AR77" s="1276"/>
      <c r="AS77" s="1276"/>
      <c r="AT77" s="1276"/>
      <c r="AU77" s="1276"/>
      <c r="AV77" s="1276"/>
      <c r="AW77" s="1276"/>
      <c r="AX77" s="1276"/>
      <c r="AY77" s="1276"/>
      <c r="AZ77" s="1276"/>
      <c r="BA77" s="1276"/>
      <c r="BB77" s="1292" t="s">
        <v>595</v>
      </c>
      <c r="BC77" s="1292"/>
      <c r="BD77" s="1292"/>
      <c r="BE77" s="1292"/>
      <c r="BF77" s="1292"/>
      <c r="BG77" s="1292"/>
      <c r="BH77" s="1292"/>
      <c r="BI77" s="1292"/>
      <c r="BJ77" s="1292"/>
      <c r="BK77" s="1292"/>
      <c r="BL77" s="1292"/>
      <c r="BM77" s="1292"/>
      <c r="BN77" s="1292"/>
      <c r="BO77" s="1292"/>
      <c r="BP77" s="1277">
        <v>28.5</v>
      </c>
      <c r="BQ77" s="1277"/>
      <c r="BR77" s="1277"/>
      <c r="BS77" s="1277"/>
      <c r="BT77" s="1277"/>
      <c r="BU77" s="1277"/>
      <c r="BV77" s="1277"/>
      <c r="BW77" s="1277"/>
      <c r="BX77" s="1277">
        <v>20.5</v>
      </c>
      <c r="BY77" s="1277"/>
      <c r="BZ77" s="1277"/>
      <c r="CA77" s="1277"/>
      <c r="CB77" s="1277"/>
      <c r="CC77" s="1277"/>
      <c r="CD77" s="1277"/>
      <c r="CE77" s="1277"/>
      <c r="CF77" s="1277">
        <v>21.4</v>
      </c>
      <c r="CG77" s="1277"/>
      <c r="CH77" s="1277"/>
      <c r="CI77" s="1277"/>
      <c r="CJ77" s="1277"/>
      <c r="CK77" s="1277"/>
      <c r="CL77" s="1277"/>
      <c r="CM77" s="1277"/>
      <c r="CN77" s="1277">
        <v>12.8</v>
      </c>
      <c r="CO77" s="1277"/>
      <c r="CP77" s="1277"/>
      <c r="CQ77" s="1277"/>
      <c r="CR77" s="1277"/>
      <c r="CS77" s="1277"/>
      <c r="CT77" s="1277"/>
      <c r="CU77" s="1277"/>
      <c r="CV77" s="1277">
        <v>0</v>
      </c>
      <c r="CW77" s="1277"/>
      <c r="CX77" s="1277"/>
      <c r="CY77" s="1277"/>
      <c r="CZ77" s="1277"/>
      <c r="DA77" s="1277"/>
      <c r="DB77" s="1277"/>
      <c r="DC77" s="1277"/>
    </row>
    <row r="78" spans="2:107" ht="13.5" x14ac:dyDescent="0.15">
      <c r="B78" s="368"/>
      <c r="G78" s="1288"/>
      <c r="H78" s="1288"/>
      <c r="I78" s="1288"/>
      <c r="J78" s="1288"/>
      <c r="K78" s="1296"/>
      <c r="L78" s="1296"/>
      <c r="M78" s="1296"/>
      <c r="N78" s="1296"/>
      <c r="AN78" s="1276"/>
      <c r="AO78" s="1276"/>
      <c r="AP78" s="1276"/>
      <c r="AQ78" s="1276"/>
      <c r="AR78" s="1276"/>
      <c r="AS78" s="1276"/>
      <c r="AT78" s="1276"/>
      <c r="AU78" s="1276"/>
      <c r="AV78" s="1276"/>
      <c r="AW78" s="1276"/>
      <c r="AX78" s="1276"/>
      <c r="AY78" s="1276"/>
      <c r="AZ78" s="1276"/>
      <c r="BA78" s="1276"/>
      <c r="BB78" s="1292"/>
      <c r="BC78" s="1292"/>
      <c r="BD78" s="1292"/>
      <c r="BE78" s="1292"/>
      <c r="BF78" s="1292"/>
      <c r="BG78" s="1292"/>
      <c r="BH78" s="1292"/>
      <c r="BI78" s="1292"/>
      <c r="BJ78" s="1292"/>
      <c r="BK78" s="1292"/>
      <c r="BL78" s="1292"/>
      <c r="BM78" s="1292"/>
      <c r="BN78" s="1292"/>
      <c r="BO78" s="1292"/>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8"/>
      <c r="G79" s="1288"/>
      <c r="H79" s="1288"/>
      <c r="I79" s="1294"/>
      <c r="J79" s="1294"/>
      <c r="K79" s="1297"/>
      <c r="L79" s="1297"/>
      <c r="M79" s="1297"/>
      <c r="N79" s="1297"/>
      <c r="AN79" s="1276"/>
      <c r="AO79" s="1276"/>
      <c r="AP79" s="1276"/>
      <c r="AQ79" s="1276"/>
      <c r="AR79" s="1276"/>
      <c r="AS79" s="1276"/>
      <c r="AT79" s="1276"/>
      <c r="AU79" s="1276"/>
      <c r="AV79" s="1276"/>
      <c r="AW79" s="1276"/>
      <c r="AX79" s="1276"/>
      <c r="AY79" s="1276"/>
      <c r="AZ79" s="1276"/>
      <c r="BA79" s="1276"/>
      <c r="BB79" s="1292" t="s">
        <v>594</v>
      </c>
      <c r="BC79" s="1292"/>
      <c r="BD79" s="1292"/>
      <c r="BE79" s="1292"/>
      <c r="BF79" s="1292"/>
      <c r="BG79" s="1292"/>
      <c r="BH79" s="1292"/>
      <c r="BI79" s="1292"/>
      <c r="BJ79" s="1292"/>
      <c r="BK79" s="1292"/>
      <c r="BL79" s="1292"/>
      <c r="BM79" s="1292"/>
      <c r="BN79" s="1292"/>
      <c r="BO79" s="1292"/>
      <c r="BP79" s="1277">
        <v>8</v>
      </c>
      <c r="BQ79" s="1277"/>
      <c r="BR79" s="1277"/>
      <c r="BS79" s="1277"/>
      <c r="BT79" s="1277"/>
      <c r="BU79" s="1277"/>
      <c r="BV79" s="1277"/>
      <c r="BW79" s="1277"/>
      <c r="BX79" s="1277">
        <v>7.9</v>
      </c>
      <c r="BY79" s="1277"/>
      <c r="BZ79" s="1277"/>
      <c r="CA79" s="1277"/>
      <c r="CB79" s="1277"/>
      <c r="CC79" s="1277"/>
      <c r="CD79" s="1277"/>
      <c r="CE79" s="1277"/>
      <c r="CF79" s="1277">
        <v>7.7</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ht="13.5" x14ac:dyDescent="0.15">
      <c r="B80" s="368"/>
      <c r="G80" s="1288"/>
      <c r="H80" s="1288"/>
      <c r="I80" s="1294"/>
      <c r="J80" s="1294"/>
      <c r="K80" s="1297"/>
      <c r="L80" s="1297"/>
      <c r="M80" s="1297"/>
      <c r="N80" s="1297"/>
      <c r="AN80" s="1276"/>
      <c r="AO80" s="1276"/>
      <c r="AP80" s="1276"/>
      <c r="AQ80" s="1276"/>
      <c r="AR80" s="1276"/>
      <c r="AS80" s="1276"/>
      <c r="AT80" s="1276"/>
      <c r="AU80" s="1276"/>
      <c r="AV80" s="1276"/>
      <c r="AW80" s="1276"/>
      <c r="AX80" s="1276"/>
      <c r="AY80" s="1276"/>
      <c r="AZ80" s="1276"/>
      <c r="BA80" s="1276"/>
      <c r="BB80" s="1292"/>
      <c r="BC80" s="1292"/>
      <c r="BD80" s="1292"/>
      <c r="BE80" s="1292"/>
      <c r="BF80" s="1292"/>
      <c r="BG80" s="1292"/>
      <c r="BH80" s="1292"/>
      <c r="BI80" s="1292"/>
      <c r="BJ80" s="1292"/>
      <c r="BK80" s="1292"/>
      <c r="BL80" s="1292"/>
      <c r="BM80" s="1292"/>
      <c r="BN80" s="1292"/>
      <c r="BO80" s="1292"/>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ybsSxCZTPBhgjaH1F16rSFof+vZFokOx+p6YVIXYR84mCJz3Y9+nsOAv4oDjNU2gv3dDkOxRQj1PAWm629h9pg==" saltValue="fklsce767rrb8ixpdqcZ3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Urrqg3QWOmnkfnNxocQvDR3mkKU10pxyCc5uBsSU1lv3h0kzzN07ItArqo+UMzAZuJ/wvaeBIN6Gm1H/YUvxSg==" saltValue="/uM4lTCPe/YRo20Q/ELTKA=="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tQh8t1yyYj3RVEYhzxTn+bVaHXLbt/A6W/Xt78wP4xrxny0EQtxsFd4nUziMkJsopjca0T34lGF3f8Lr/23RZg==" saltValue="i8S/Wjejl7gyohTJZonX2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555</v>
      </c>
      <c r="G2" s="148"/>
      <c r="H2" s="149"/>
    </row>
    <row r="3" spans="1:8" x14ac:dyDescent="0.15">
      <c r="A3" s="145" t="s">
        <v>548</v>
      </c>
      <c r="B3" s="150"/>
      <c r="C3" s="151"/>
      <c r="D3" s="152">
        <v>75140</v>
      </c>
      <c r="E3" s="153"/>
      <c r="F3" s="154">
        <v>67343</v>
      </c>
      <c r="G3" s="155"/>
      <c r="H3" s="156"/>
    </row>
    <row r="4" spans="1:8" x14ac:dyDescent="0.15">
      <c r="A4" s="157"/>
      <c r="B4" s="158"/>
      <c r="C4" s="159"/>
      <c r="D4" s="160">
        <v>54878</v>
      </c>
      <c r="E4" s="161"/>
      <c r="F4" s="162">
        <v>32865</v>
      </c>
      <c r="G4" s="163"/>
      <c r="H4" s="164"/>
    </row>
    <row r="5" spans="1:8" x14ac:dyDescent="0.15">
      <c r="A5" s="145" t="s">
        <v>550</v>
      </c>
      <c r="B5" s="150"/>
      <c r="C5" s="151"/>
      <c r="D5" s="152">
        <v>33410</v>
      </c>
      <c r="E5" s="153"/>
      <c r="F5" s="154">
        <v>73475</v>
      </c>
      <c r="G5" s="155"/>
      <c r="H5" s="156"/>
    </row>
    <row r="6" spans="1:8" x14ac:dyDescent="0.15">
      <c r="A6" s="157"/>
      <c r="B6" s="158"/>
      <c r="C6" s="159"/>
      <c r="D6" s="160">
        <v>22919</v>
      </c>
      <c r="E6" s="161"/>
      <c r="F6" s="162">
        <v>43072</v>
      </c>
      <c r="G6" s="163"/>
      <c r="H6" s="164"/>
    </row>
    <row r="7" spans="1:8" x14ac:dyDescent="0.15">
      <c r="A7" s="145" t="s">
        <v>551</v>
      </c>
      <c r="B7" s="150"/>
      <c r="C7" s="151"/>
      <c r="D7" s="152">
        <v>86752</v>
      </c>
      <c r="E7" s="153"/>
      <c r="F7" s="154">
        <v>87464</v>
      </c>
      <c r="G7" s="155"/>
      <c r="H7" s="156"/>
    </row>
    <row r="8" spans="1:8" x14ac:dyDescent="0.15">
      <c r="A8" s="157"/>
      <c r="B8" s="158"/>
      <c r="C8" s="159"/>
      <c r="D8" s="160">
        <v>29719</v>
      </c>
      <c r="E8" s="161"/>
      <c r="F8" s="162">
        <v>47479</v>
      </c>
      <c r="G8" s="163"/>
      <c r="H8" s="164"/>
    </row>
    <row r="9" spans="1:8" x14ac:dyDescent="0.15">
      <c r="A9" s="145" t="s">
        <v>552</v>
      </c>
      <c r="B9" s="150"/>
      <c r="C9" s="151"/>
      <c r="D9" s="152">
        <v>37798</v>
      </c>
      <c r="E9" s="153"/>
      <c r="F9" s="154">
        <v>96248</v>
      </c>
      <c r="G9" s="155"/>
      <c r="H9" s="156"/>
    </row>
    <row r="10" spans="1:8" x14ac:dyDescent="0.15">
      <c r="A10" s="157"/>
      <c r="B10" s="158"/>
      <c r="C10" s="159"/>
      <c r="D10" s="160">
        <v>24988</v>
      </c>
      <c r="E10" s="161"/>
      <c r="F10" s="162">
        <v>55768</v>
      </c>
      <c r="G10" s="163"/>
      <c r="H10" s="164"/>
    </row>
    <row r="11" spans="1:8" x14ac:dyDescent="0.15">
      <c r="A11" s="145" t="s">
        <v>553</v>
      </c>
      <c r="B11" s="150"/>
      <c r="C11" s="151"/>
      <c r="D11" s="152">
        <v>64873</v>
      </c>
      <c r="E11" s="153"/>
      <c r="F11" s="154">
        <v>76413</v>
      </c>
      <c r="G11" s="155"/>
      <c r="H11" s="156"/>
    </row>
    <row r="12" spans="1:8" x14ac:dyDescent="0.15">
      <c r="A12" s="157"/>
      <c r="B12" s="158"/>
      <c r="C12" s="165"/>
      <c r="D12" s="160">
        <v>20861</v>
      </c>
      <c r="E12" s="161"/>
      <c r="F12" s="162">
        <v>39658</v>
      </c>
      <c r="G12" s="163"/>
      <c r="H12" s="164"/>
    </row>
    <row r="13" spans="1:8" x14ac:dyDescent="0.15">
      <c r="A13" s="145"/>
      <c r="B13" s="150"/>
      <c r="C13" s="166"/>
      <c r="D13" s="167">
        <v>59595</v>
      </c>
      <c r="E13" s="168"/>
      <c r="F13" s="169">
        <v>80189</v>
      </c>
      <c r="G13" s="170"/>
      <c r="H13" s="156"/>
    </row>
    <row r="14" spans="1:8" x14ac:dyDescent="0.15">
      <c r="A14" s="157"/>
      <c r="B14" s="158"/>
      <c r="C14" s="159"/>
      <c r="D14" s="160">
        <v>30673</v>
      </c>
      <c r="E14" s="161"/>
      <c r="F14" s="162">
        <v>43768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12.58</v>
      </c>
      <c r="C19" s="171">
        <f>ROUND(VALUE(SUBSTITUTE(実質収支比率等に係る経年分析!G$48,"▲","-")),2)</f>
        <v>10.63</v>
      </c>
      <c r="D19" s="171">
        <f>ROUND(VALUE(SUBSTITUTE(実質収支比率等に係る経年分析!H$48,"▲","-")),2)</f>
        <v>9.4600000000000009</v>
      </c>
      <c r="E19" s="171">
        <f>ROUND(VALUE(SUBSTITUTE(実質収支比率等に係る経年分析!I$48,"▲","-")),2)</f>
        <v>10.86</v>
      </c>
      <c r="F19" s="171">
        <f>ROUND(VALUE(SUBSTITUTE(実質収支比率等に係る経年分析!J$48,"▲","-")),2)</f>
        <v>13.37</v>
      </c>
    </row>
    <row r="20" spans="1:11" x14ac:dyDescent="0.15">
      <c r="A20" s="171" t="s">
        <v>54</v>
      </c>
      <c r="B20" s="171">
        <f>ROUND(VALUE(SUBSTITUTE(実質収支比率等に係る経年分析!F$47,"▲","-")),2)</f>
        <v>40.07</v>
      </c>
      <c r="C20" s="171">
        <f>ROUND(VALUE(SUBSTITUTE(実質収支比率等に係る経年分析!G$47,"▲","-")),2)</f>
        <v>44.15</v>
      </c>
      <c r="D20" s="171">
        <f>ROUND(VALUE(SUBSTITUTE(実質収支比率等に係る経年分析!H$47,"▲","-")),2)</f>
        <v>32.32</v>
      </c>
      <c r="E20" s="171">
        <f>ROUND(VALUE(SUBSTITUTE(実質収支比率等に係る経年分析!I$47,"▲","-")),2)</f>
        <v>30.83</v>
      </c>
      <c r="F20" s="171">
        <f>ROUND(VALUE(SUBSTITUTE(実質収支比率等に係る経年分析!J$47,"▲","-")),2)</f>
        <v>37.61</v>
      </c>
    </row>
    <row r="21" spans="1:11" x14ac:dyDescent="0.15">
      <c r="A21" s="171" t="s">
        <v>55</v>
      </c>
      <c r="B21" s="171">
        <f>IF(ISNUMBER(VALUE(SUBSTITUTE(実質収支比率等に係る経年分析!F$49,"▲","-"))),ROUND(VALUE(SUBSTITUTE(実質収支比率等に係る経年分析!F$49,"▲","-")),2),NA())</f>
        <v>0.1</v>
      </c>
      <c r="C21" s="171">
        <f>IF(ISNUMBER(VALUE(SUBSTITUTE(実質収支比率等に係る経年分析!G$49,"▲","-"))),ROUND(VALUE(SUBSTITUTE(実質収支比率等に係る経年分析!G$49,"▲","-")),2),NA())</f>
        <v>2.33</v>
      </c>
      <c r="D21" s="171">
        <f>IF(ISNUMBER(VALUE(SUBSTITUTE(実質収支比率等に係る経年分析!H$49,"▲","-"))),ROUND(VALUE(SUBSTITUTE(実質収支比率等に係る経年分析!H$49,"▲","-")),2),NA())</f>
        <v>-12.72</v>
      </c>
      <c r="E21" s="171">
        <f>IF(ISNUMBER(VALUE(SUBSTITUTE(実質収支比率等に係る経年分析!I$49,"▲","-"))),ROUND(VALUE(SUBSTITUTE(実質収支比率等に係る経年分析!I$49,"▲","-")),2),NA())</f>
        <v>5.44</v>
      </c>
      <c r="F21" s="171">
        <f>IF(ISNUMBER(VALUE(SUBSTITUTE(実質収支比率等に係る経年分析!J$49,"▲","-"))),ROUND(VALUE(SUBSTITUTE(実質収支比率等に係る経年分析!J$49,"▲","-")),2),NA())</f>
        <v>11.93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5.46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宇多津町後期高齢者医療特別会計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宇多津町下水道事業特別会計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0.41</v>
      </c>
    </row>
    <row r="34" spans="1:16" x14ac:dyDescent="0.15">
      <c r="A34" s="172" t="str">
        <f>IF(連結実質赤字比率に係る赤字・黒字の構成分析!C$36="",NA(),連結実質赤字比率に係る赤字・黒字の構成分析!C$36)</f>
        <v>宇多津町介護保険特別会計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0.89</v>
      </c>
    </row>
    <row r="35" spans="1:16" x14ac:dyDescent="0.15">
      <c r="A35" s="172" t="str">
        <f>IF(連結実質赤字比率に係る赤字・黒字の構成分析!C$35="",NA(),連結実質赤字比率に係る赤字・黒字の構成分析!C$35)</f>
        <v>宇多津町国民健康保険特別会計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4.3600000000000003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2.4300000000000002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12.57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13.37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460</v>
      </c>
      <c r="E42" s="173"/>
      <c r="F42" s="173"/>
      <c r="G42" s="173">
        <f>'実質公債費比率（分子）の構造'!L$52</f>
        <v>465</v>
      </c>
      <c r="H42" s="173"/>
      <c r="I42" s="173"/>
      <c r="J42" s="173">
        <f>'実質公債費比率（分子）の構造'!M$52</f>
        <v>439</v>
      </c>
      <c r="K42" s="173"/>
      <c r="L42" s="173"/>
      <c r="M42" s="173">
        <f>'実質公債費比率（分子）の構造'!N$52</f>
        <v>438</v>
      </c>
      <c r="N42" s="173"/>
      <c r="O42" s="173"/>
      <c r="P42" s="173">
        <f>'実質公債費比率（分子）の構造'!O$52</f>
        <v>428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31</v>
      </c>
      <c r="C44" s="173"/>
      <c r="D44" s="173"/>
      <c r="E44" s="173">
        <f>'実質公債費比率（分子）の構造'!L$50</f>
        <v>31</v>
      </c>
      <c r="F44" s="173"/>
      <c r="G44" s="173"/>
      <c r="H44" s="173">
        <f>'実質公債費比率（分子）の構造'!M$50</f>
        <v>31</v>
      </c>
      <c r="I44" s="173"/>
      <c r="J44" s="173"/>
      <c r="K44" s="173">
        <f>'実質公債費比率（分子）の構造'!N$50</f>
        <v>31</v>
      </c>
      <c r="L44" s="173"/>
      <c r="M44" s="173"/>
      <c r="N44" s="173">
        <f>'実質公債費比率（分子）の構造'!O$50</f>
        <v>31</v>
      </c>
      <c r="O44" s="173"/>
      <c r="P44" s="173"/>
    </row>
    <row r="45" spans="1:16" x14ac:dyDescent="0.15">
      <c r="A45" s="173" t="s">
        <v>65</v>
      </c>
      <c r="B45" s="173" t="str">
        <f>'実質公債費比率（分子）の構造'!K$49</f>
        <v>-</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66</v>
      </c>
      <c r="B46" s="173">
        <f>'実質公債費比率（分子）の構造'!K$48</f>
        <v>170</v>
      </c>
      <c r="C46" s="173"/>
      <c r="D46" s="173"/>
      <c r="E46" s="173">
        <f>'実質公債費比率（分子）の構造'!L$48</f>
        <v>154</v>
      </c>
      <c r="F46" s="173"/>
      <c r="G46" s="173"/>
      <c r="H46" s="173">
        <f>'実質公債費比率（分子）の構造'!M$48</f>
        <v>142</v>
      </c>
      <c r="I46" s="173"/>
      <c r="J46" s="173"/>
      <c r="K46" s="173">
        <f>'実質公債費比率（分子）の構造'!N$48</f>
        <v>105</v>
      </c>
      <c r="L46" s="173"/>
      <c r="M46" s="173"/>
      <c r="N46" s="173">
        <f>'実質公債費比率（分子）の構造'!O$48</f>
        <v>80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436</v>
      </c>
      <c r="C49" s="173"/>
      <c r="D49" s="173"/>
      <c r="E49" s="173">
        <f>'実質公債費比率（分子）の構造'!L$45</f>
        <v>441</v>
      </c>
      <c r="F49" s="173"/>
      <c r="G49" s="173"/>
      <c r="H49" s="173">
        <f>'実質公債費比率（分子）の構造'!M$45</f>
        <v>466</v>
      </c>
      <c r="I49" s="173"/>
      <c r="J49" s="173"/>
      <c r="K49" s="173">
        <f>'実質公債費比率（分子）の構造'!N$45</f>
        <v>501</v>
      </c>
      <c r="L49" s="173"/>
      <c r="M49" s="173"/>
      <c r="N49" s="173">
        <f>'実質公債費比率（分子）の構造'!O$45</f>
        <v>515</v>
      </c>
      <c r="O49" s="173"/>
      <c r="P49" s="173"/>
    </row>
    <row r="50" spans="1:16" x14ac:dyDescent="0.15">
      <c r="A50" s="173" t="s">
        <v>70</v>
      </c>
      <c r="B50" s="173" t="e">
        <f>NA()</f>
        <v>#N/A</v>
      </c>
      <c r="C50" s="173">
        <f>IF(ISNUMBER('実質公債費比率（分子）の構造'!K$53),'実質公債費比率（分子）の構造'!K$53,NA())</f>
        <v>177</v>
      </c>
      <c r="D50" s="173" t="e">
        <f>NA()</f>
        <v>#N/A</v>
      </c>
      <c r="E50" s="173" t="e">
        <f>NA()</f>
        <v>#N/A</v>
      </c>
      <c r="F50" s="173">
        <f>IF(ISNUMBER('実質公債費比率（分子）の構造'!L$53),'実質公債費比率（分子）の構造'!L$53,NA())</f>
        <v>161</v>
      </c>
      <c r="G50" s="173" t="e">
        <f>NA()</f>
        <v>#N/A</v>
      </c>
      <c r="H50" s="173" t="e">
        <f>NA()</f>
        <v>#N/A</v>
      </c>
      <c r="I50" s="173">
        <f>IF(ISNUMBER('実質公債費比率（分子）の構造'!M$53),'実質公債費比率（分子）の構造'!M$53,NA())</f>
        <v>200</v>
      </c>
      <c r="J50" s="173" t="e">
        <f>NA()</f>
        <v>#N/A</v>
      </c>
      <c r="K50" s="173" t="e">
        <f>NA()</f>
        <v>#N/A</v>
      </c>
      <c r="L50" s="173">
        <f>IF(ISNUMBER('実質公債費比率（分子）の構造'!N$53),'実質公債費比率（分子）の構造'!N$53,NA())</f>
        <v>199</v>
      </c>
      <c r="M50" s="173" t="e">
        <f>NA()</f>
        <v>#N/A</v>
      </c>
      <c r="N50" s="173" t="e">
        <f>NA()</f>
        <v>#N/A</v>
      </c>
      <c r="O50" s="173">
        <f>IF(ISNUMBER('実質公債費比率（分子）の構造'!O$53),'実質公債費比率（分子）の構造'!O$53,NA())</f>
        <v>198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5190</v>
      </c>
      <c r="E56" s="172"/>
      <c r="F56" s="172"/>
      <c r="G56" s="172">
        <f>'将来負担比率（分子）の構造'!J$52</f>
        <v>5122</v>
      </c>
      <c r="H56" s="172"/>
      <c r="I56" s="172"/>
      <c r="J56" s="172">
        <f>'将来負担比率（分子）の構造'!K$52</f>
        <v>5167</v>
      </c>
      <c r="K56" s="172"/>
      <c r="L56" s="172"/>
      <c r="M56" s="172">
        <f>'将来負担比率（分子）の構造'!L$52</f>
        <v>5370</v>
      </c>
      <c r="N56" s="172"/>
      <c r="O56" s="172"/>
      <c r="P56" s="172">
        <f>'将来負担比率（分子）の構造'!M$52</f>
        <v>5345</v>
      </c>
    </row>
    <row r="57" spans="1:16" x14ac:dyDescent="0.15">
      <c r="A57" s="172" t="s">
        <v>41</v>
      </c>
      <c r="B57" s="172"/>
      <c r="C57" s="172"/>
      <c r="D57" s="172">
        <f>'将来負担比率（分子）の構造'!I$51</f>
        <v>116</v>
      </c>
      <c r="E57" s="172"/>
      <c r="F57" s="172"/>
      <c r="G57" s="172">
        <f>'将来負担比率（分子）の構造'!J$51</f>
        <v>99</v>
      </c>
      <c r="H57" s="172"/>
      <c r="I57" s="172"/>
      <c r="J57" s="172">
        <f>'将来負担比率（分子）の構造'!K$51</f>
        <v>59</v>
      </c>
      <c r="K57" s="172"/>
      <c r="L57" s="172"/>
      <c r="M57" s="172">
        <f>'将来負担比率（分子）の構造'!L$51</f>
        <v>29</v>
      </c>
      <c r="N57" s="172"/>
      <c r="O57" s="172"/>
      <c r="P57" s="172" t="str">
        <f>'将来負担比率（分子）の構造'!M$51</f>
        <v>-</v>
      </c>
    </row>
    <row r="58" spans="1:16" x14ac:dyDescent="0.15">
      <c r="A58" s="172" t="s">
        <v>40</v>
      </c>
      <c r="B58" s="172"/>
      <c r="C58" s="172"/>
      <c r="D58" s="172">
        <f>'将来負担比率（分子）の構造'!I$50</f>
        <v>2741</v>
      </c>
      <c r="E58" s="172"/>
      <c r="F58" s="172"/>
      <c r="G58" s="172">
        <f>'将来負担比率（分子）の構造'!J$50</f>
        <v>2907</v>
      </c>
      <c r="H58" s="172"/>
      <c r="I58" s="172"/>
      <c r="J58" s="172">
        <f>'将来負担比率（分子）の構造'!K$50</f>
        <v>2500</v>
      </c>
      <c r="K58" s="172"/>
      <c r="L58" s="172"/>
      <c r="M58" s="172">
        <f>'将来負担比率（分子）の構造'!L$50</f>
        <v>2224</v>
      </c>
      <c r="N58" s="172"/>
      <c r="O58" s="172"/>
      <c r="P58" s="172">
        <f>'将来負担比率（分子）の構造'!M$50</f>
        <v>2873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563</v>
      </c>
      <c r="C62" s="172"/>
      <c r="D62" s="172"/>
      <c r="E62" s="172">
        <f>'将来負担比率（分子）の構造'!J$45</f>
        <v>562</v>
      </c>
      <c r="F62" s="172"/>
      <c r="G62" s="172"/>
      <c r="H62" s="172">
        <f>'将来負担比率（分子）の構造'!K$45</f>
        <v>535</v>
      </c>
      <c r="I62" s="172"/>
      <c r="J62" s="172"/>
      <c r="K62" s="172">
        <f>'将来負担比率（分子）の構造'!L$45</f>
        <v>507</v>
      </c>
      <c r="L62" s="172"/>
      <c r="M62" s="172"/>
      <c r="N62" s="172">
        <f>'将来負担比率（分子）の構造'!M$45</f>
        <v>465</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51</v>
      </c>
      <c r="L63" s="172"/>
      <c r="M63" s="172"/>
      <c r="N63" s="172">
        <f>'将来負担比率（分子）の構造'!M$44</f>
        <v>73</v>
      </c>
      <c r="O63" s="172"/>
      <c r="P63" s="172"/>
    </row>
    <row r="64" spans="1:16" x14ac:dyDescent="0.15">
      <c r="A64" s="172" t="s">
        <v>32</v>
      </c>
      <c r="B64" s="172">
        <f>'将来負担比率（分子）の構造'!I$43</f>
        <v>1597</v>
      </c>
      <c r="C64" s="172"/>
      <c r="D64" s="172"/>
      <c r="E64" s="172">
        <f>'将来負担比率（分子）の構造'!J$43</f>
        <v>1505</v>
      </c>
      <c r="F64" s="172"/>
      <c r="G64" s="172"/>
      <c r="H64" s="172">
        <f>'将来負担比率（分子）の構造'!K$43</f>
        <v>1399</v>
      </c>
      <c r="I64" s="172"/>
      <c r="J64" s="172"/>
      <c r="K64" s="172">
        <f>'将来負担比率（分子）の構造'!L$43</f>
        <v>1265</v>
      </c>
      <c r="L64" s="172"/>
      <c r="M64" s="172"/>
      <c r="N64" s="172">
        <f>'将来負担比率（分子）の構造'!M$43</f>
        <v>1102</v>
      </c>
      <c r="O64" s="172"/>
      <c r="P64" s="172"/>
    </row>
    <row r="65" spans="1:16" x14ac:dyDescent="0.15">
      <c r="A65" s="172" t="s">
        <v>31</v>
      </c>
      <c r="B65" s="172">
        <f>'将来負担比率（分子）の構造'!I$42</f>
        <v>301</v>
      </c>
      <c r="C65" s="172"/>
      <c r="D65" s="172"/>
      <c r="E65" s="172">
        <f>'将来負担比率（分子）の構造'!J$42</f>
        <v>270</v>
      </c>
      <c r="F65" s="172"/>
      <c r="G65" s="172"/>
      <c r="H65" s="172">
        <f>'将来負担比率（分子）の構造'!K$42</f>
        <v>239</v>
      </c>
      <c r="I65" s="172"/>
      <c r="J65" s="172"/>
      <c r="K65" s="172">
        <f>'将来負担比率（分子）の構造'!L$42</f>
        <v>205</v>
      </c>
      <c r="L65" s="172"/>
      <c r="M65" s="172"/>
      <c r="N65" s="172">
        <f>'将来負担比率（分子）の構造'!M$42</f>
        <v>152</v>
      </c>
      <c r="O65" s="172"/>
      <c r="P65" s="172"/>
    </row>
    <row r="66" spans="1:16" x14ac:dyDescent="0.15">
      <c r="A66" s="172" t="s">
        <v>30</v>
      </c>
      <c r="B66" s="172">
        <f>'将来負担比率（分子）の構造'!I$41</f>
        <v>6174</v>
      </c>
      <c r="C66" s="172"/>
      <c r="D66" s="172"/>
      <c r="E66" s="172">
        <f>'将来負担比率（分子）の構造'!J$41</f>
        <v>6043</v>
      </c>
      <c r="F66" s="172"/>
      <c r="G66" s="172"/>
      <c r="H66" s="172">
        <f>'将来負担比率（分子）の構造'!K$41</f>
        <v>6031</v>
      </c>
      <c r="I66" s="172"/>
      <c r="J66" s="172"/>
      <c r="K66" s="172">
        <f>'将来負担比率（分子）の構造'!L$41</f>
        <v>5588</v>
      </c>
      <c r="L66" s="172"/>
      <c r="M66" s="172"/>
      <c r="N66" s="172">
        <f>'将来負担比率（分子）の構造'!M$41</f>
        <v>5731</v>
      </c>
      <c r="O66" s="172"/>
      <c r="P66" s="172"/>
    </row>
    <row r="67" spans="1:16" x14ac:dyDescent="0.15">
      <c r="A67" s="172" t="s">
        <v>74</v>
      </c>
      <c r="B67" s="172" t="e">
        <f>NA()</f>
        <v>#N/A</v>
      </c>
      <c r="C67" s="172">
        <f>IF(ISNUMBER('将来負担比率（分子）の構造'!I$53), IF('将来負担比率（分子）の構造'!I$53 &lt; 0, 0, '将来負担比率（分子）の構造'!I$53), NA())</f>
        <v>588</v>
      </c>
      <c r="D67" s="172" t="e">
        <f>NA()</f>
        <v>#N/A</v>
      </c>
      <c r="E67" s="172" t="e">
        <f>NA()</f>
        <v>#N/A</v>
      </c>
      <c r="F67" s="172">
        <f>IF(ISNUMBER('将来負担比率（分子）の構造'!J$53), IF('将来負担比率（分子）の構造'!J$53 &lt; 0, 0, '将来負担比率（分子）の構造'!J$53), NA())</f>
        <v>252</v>
      </c>
      <c r="G67" s="172" t="e">
        <f>NA()</f>
        <v>#N/A</v>
      </c>
      <c r="H67" s="172" t="e">
        <f>NA()</f>
        <v>#N/A</v>
      </c>
      <c r="I67" s="172">
        <f>IF(ISNUMBER('将来負担比率（分子）の構造'!K$53), IF('将来負担比率（分子）の構造'!K$53 &lt; 0, 0, '将来負担比率（分子）の構造'!K$53), NA())</f>
        <v>479</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1300</v>
      </c>
      <c r="C72" s="176">
        <f>基金残高に係る経年分析!G55</f>
        <v>1278</v>
      </c>
      <c r="D72" s="176">
        <f>基金残高に係る経年分析!H55</f>
        <v>1665</v>
      </c>
    </row>
    <row r="73" spans="1:16" x14ac:dyDescent="0.15">
      <c r="A73" s="175" t="s">
        <v>77</v>
      </c>
      <c r="B73" s="176">
        <f>基金残高に係る経年分析!F56</f>
        <v>237</v>
      </c>
      <c r="C73" s="176">
        <f>基金残高に係る経年分析!G56</f>
        <v>60</v>
      </c>
      <c r="D73" s="176">
        <f>基金残高に係る経年分析!H56</f>
        <v>60</v>
      </c>
    </row>
    <row r="74" spans="1:16" x14ac:dyDescent="0.15">
      <c r="A74" s="175" t="s">
        <v>78</v>
      </c>
      <c r="B74" s="176">
        <f>基金残高に係る経年分析!F57</f>
        <v>636</v>
      </c>
      <c r="C74" s="176">
        <f>基金残高に係る経年分析!G57</f>
        <v>552</v>
      </c>
      <c r="D74" s="176">
        <f>基金残高に係る経年分析!H57</f>
        <v>681</v>
      </c>
    </row>
  </sheetData>
  <sheetProtection algorithmName="SHA-512" hashValue="vcj/rEcfgwh67arxQ8TLwtHlwb6HomXory55U34Et55ZSa9zob86xDPamwDQYwJ8wJsTwn8SBhth6YhBhaEK/w==" saltValue="UBGShOcvIjqKwP8Zhm8W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230</v>
      </c>
      <c r="C5" s="732"/>
      <c r="D5" s="732"/>
      <c r="E5" s="732"/>
      <c r="F5" s="732"/>
      <c r="G5" s="732"/>
      <c r="H5" s="732"/>
      <c r="I5" s="732"/>
      <c r="J5" s="732"/>
      <c r="K5" s="732"/>
      <c r="L5" s="732"/>
      <c r="M5" s="732"/>
      <c r="N5" s="732"/>
      <c r="O5" s="732"/>
      <c r="P5" s="732"/>
      <c r="Q5" s="733"/>
      <c r="R5" s="717">
        <v>2903620</v>
      </c>
      <c r="S5" s="718"/>
      <c r="T5" s="718"/>
      <c r="U5" s="718"/>
      <c r="V5" s="718"/>
      <c r="W5" s="718"/>
      <c r="X5" s="718"/>
      <c r="Y5" s="761"/>
      <c r="Z5" s="779">
        <v>33.4</v>
      </c>
      <c r="AA5" s="779"/>
      <c r="AB5" s="779"/>
      <c r="AC5" s="779"/>
      <c r="AD5" s="780">
        <v>2903620</v>
      </c>
      <c r="AE5" s="780"/>
      <c r="AF5" s="780"/>
      <c r="AG5" s="780"/>
      <c r="AH5" s="780"/>
      <c r="AI5" s="780"/>
      <c r="AJ5" s="780"/>
      <c r="AK5" s="780"/>
      <c r="AL5" s="762">
        <v>68.2</v>
      </c>
      <c r="AM5" s="736"/>
      <c r="AN5" s="736"/>
      <c r="AO5" s="763"/>
      <c r="AP5" s="731" t="s">
        <v>231</v>
      </c>
      <c r="AQ5" s="732"/>
      <c r="AR5" s="732"/>
      <c r="AS5" s="732"/>
      <c r="AT5" s="732"/>
      <c r="AU5" s="732"/>
      <c r="AV5" s="732"/>
      <c r="AW5" s="732"/>
      <c r="AX5" s="732"/>
      <c r="AY5" s="732"/>
      <c r="AZ5" s="732"/>
      <c r="BA5" s="732"/>
      <c r="BB5" s="732"/>
      <c r="BC5" s="732"/>
      <c r="BD5" s="732"/>
      <c r="BE5" s="732"/>
      <c r="BF5" s="733"/>
      <c r="BG5" s="664">
        <v>2903620</v>
      </c>
      <c r="BH5" s="665"/>
      <c r="BI5" s="665"/>
      <c r="BJ5" s="665"/>
      <c r="BK5" s="665"/>
      <c r="BL5" s="665"/>
      <c r="BM5" s="665"/>
      <c r="BN5" s="666"/>
      <c r="BO5" s="691">
        <v>100</v>
      </c>
      <c r="BP5" s="691"/>
      <c r="BQ5" s="691"/>
      <c r="BR5" s="691"/>
      <c r="BS5" s="692">
        <v>62125</v>
      </c>
      <c r="BT5" s="692"/>
      <c r="BU5" s="692"/>
      <c r="BV5" s="692"/>
      <c r="BW5" s="692"/>
      <c r="BX5" s="692"/>
      <c r="BY5" s="692"/>
      <c r="BZ5" s="692"/>
      <c r="CA5" s="692"/>
      <c r="CB5" s="759"/>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15">
      <c r="B6" s="661" t="s">
        <v>235</v>
      </c>
      <c r="C6" s="662"/>
      <c r="D6" s="662"/>
      <c r="E6" s="662"/>
      <c r="F6" s="662"/>
      <c r="G6" s="662"/>
      <c r="H6" s="662"/>
      <c r="I6" s="662"/>
      <c r="J6" s="662"/>
      <c r="K6" s="662"/>
      <c r="L6" s="662"/>
      <c r="M6" s="662"/>
      <c r="N6" s="662"/>
      <c r="O6" s="662"/>
      <c r="P6" s="662"/>
      <c r="Q6" s="663"/>
      <c r="R6" s="664">
        <v>50090</v>
      </c>
      <c r="S6" s="665"/>
      <c r="T6" s="665"/>
      <c r="U6" s="665"/>
      <c r="V6" s="665"/>
      <c r="W6" s="665"/>
      <c r="X6" s="665"/>
      <c r="Y6" s="666"/>
      <c r="Z6" s="691">
        <v>0.6</v>
      </c>
      <c r="AA6" s="691"/>
      <c r="AB6" s="691"/>
      <c r="AC6" s="691"/>
      <c r="AD6" s="692">
        <v>50090</v>
      </c>
      <c r="AE6" s="692"/>
      <c r="AF6" s="692"/>
      <c r="AG6" s="692"/>
      <c r="AH6" s="692"/>
      <c r="AI6" s="692"/>
      <c r="AJ6" s="692"/>
      <c r="AK6" s="692"/>
      <c r="AL6" s="667">
        <v>1.2</v>
      </c>
      <c r="AM6" s="668"/>
      <c r="AN6" s="668"/>
      <c r="AO6" s="693"/>
      <c r="AP6" s="661" t="s">
        <v>236</v>
      </c>
      <c r="AQ6" s="662"/>
      <c r="AR6" s="662"/>
      <c r="AS6" s="662"/>
      <c r="AT6" s="662"/>
      <c r="AU6" s="662"/>
      <c r="AV6" s="662"/>
      <c r="AW6" s="662"/>
      <c r="AX6" s="662"/>
      <c r="AY6" s="662"/>
      <c r="AZ6" s="662"/>
      <c r="BA6" s="662"/>
      <c r="BB6" s="662"/>
      <c r="BC6" s="662"/>
      <c r="BD6" s="662"/>
      <c r="BE6" s="662"/>
      <c r="BF6" s="663"/>
      <c r="BG6" s="664">
        <v>2903620</v>
      </c>
      <c r="BH6" s="665"/>
      <c r="BI6" s="665"/>
      <c r="BJ6" s="665"/>
      <c r="BK6" s="665"/>
      <c r="BL6" s="665"/>
      <c r="BM6" s="665"/>
      <c r="BN6" s="666"/>
      <c r="BO6" s="691">
        <v>100</v>
      </c>
      <c r="BP6" s="691"/>
      <c r="BQ6" s="691"/>
      <c r="BR6" s="691"/>
      <c r="BS6" s="692">
        <v>62125</v>
      </c>
      <c r="BT6" s="692"/>
      <c r="BU6" s="692"/>
      <c r="BV6" s="692"/>
      <c r="BW6" s="692"/>
      <c r="BX6" s="692"/>
      <c r="BY6" s="692"/>
      <c r="BZ6" s="692"/>
      <c r="CA6" s="692"/>
      <c r="CB6" s="759"/>
      <c r="CD6" s="720" t="s">
        <v>237</v>
      </c>
      <c r="CE6" s="721"/>
      <c r="CF6" s="721"/>
      <c r="CG6" s="721"/>
      <c r="CH6" s="721"/>
      <c r="CI6" s="721"/>
      <c r="CJ6" s="721"/>
      <c r="CK6" s="721"/>
      <c r="CL6" s="721"/>
      <c r="CM6" s="721"/>
      <c r="CN6" s="721"/>
      <c r="CO6" s="721"/>
      <c r="CP6" s="721"/>
      <c r="CQ6" s="722"/>
      <c r="CR6" s="664">
        <v>79018</v>
      </c>
      <c r="CS6" s="665"/>
      <c r="CT6" s="665"/>
      <c r="CU6" s="665"/>
      <c r="CV6" s="665"/>
      <c r="CW6" s="665"/>
      <c r="CX6" s="665"/>
      <c r="CY6" s="666"/>
      <c r="CZ6" s="762">
        <v>1</v>
      </c>
      <c r="DA6" s="736"/>
      <c r="DB6" s="736"/>
      <c r="DC6" s="765"/>
      <c r="DD6" s="670" t="s">
        <v>238</v>
      </c>
      <c r="DE6" s="665"/>
      <c r="DF6" s="665"/>
      <c r="DG6" s="665"/>
      <c r="DH6" s="665"/>
      <c r="DI6" s="665"/>
      <c r="DJ6" s="665"/>
      <c r="DK6" s="665"/>
      <c r="DL6" s="665"/>
      <c r="DM6" s="665"/>
      <c r="DN6" s="665"/>
      <c r="DO6" s="665"/>
      <c r="DP6" s="666"/>
      <c r="DQ6" s="670">
        <v>79018</v>
      </c>
      <c r="DR6" s="665"/>
      <c r="DS6" s="665"/>
      <c r="DT6" s="665"/>
      <c r="DU6" s="665"/>
      <c r="DV6" s="665"/>
      <c r="DW6" s="665"/>
      <c r="DX6" s="665"/>
      <c r="DY6" s="665"/>
      <c r="DZ6" s="665"/>
      <c r="EA6" s="665"/>
      <c r="EB6" s="665"/>
      <c r="EC6" s="705"/>
    </row>
    <row r="7" spans="2:143" ht="11.25" customHeight="1" x14ac:dyDescent="0.15">
      <c r="B7" s="661" t="s">
        <v>239</v>
      </c>
      <c r="C7" s="662"/>
      <c r="D7" s="662"/>
      <c r="E7" s="662"/>
      <c r="F7" s="662"/>
      <c r="G7" s="662"/>
      <c r="H7" s="662"/>
      <c r="I7" s="662"/>
      <c r="J7" s="662"/>
      <c r="K7" s="662"/>
      <c r="L7" s="662"/>
      <c r="M7" s="662"/>
      <c r="N7" s="662"/>
      <c r="O7" s="662"/>
      <c r="P7" s="662"/>
      <c r="Q7" s="663"/>
      <c r="R7" s="664">
        <v>3670</v>
      </c>
      <c r="S7" s="665"/>
      <c r="T7" s="665"/>
      <c r="U7" s="665"/>
      <c r="V7" s="665"/>
      <c r="W7" s="665"/>
      <c r="X7" s="665"/>
      <c r="Y7" s="666"/>
      <c r="Z7" s="691">
        <v>0</v>
      </c>
      <c r="AA7" s="691"/>
      <c r="AB7" s="691"/>
      <c r="AC7" s="691"/>
      <c r="AD7" s="692">
        <v>3670</v>
      </c>
      <c r="AE7" s="692"/>
      <c r="AF7" s="692"/>
      <c r="AG7" s="692"/>
      <c r="AH7" s="692"/>
      <c r="AI7" s="692"/>
      <c r="AJ7" s="692"/>
      <c r="AK7" s="692"/>
      <c r="AL7" s="667">
        <v>0.1</v>
      </c>
      <c r="AM7" s="668"/>
      <c r="AN7" s="668"/>
      <c r="AO7" s="693"/>
      <c r="AP7" s="661" t="s">
        <v>240</v>
      </c>
      <c r="AQ7" s="662"/>
      <c r="AR7" s="662"/>
      <c r="AS7" s="662"/>
      <c r="AT7" s="662"/>
      <c r="AU7" s="662"/>
      <c r="AV7" s="662"/>
      <c r="AW7" s="662"/>
      <c r="AX7" s="662"/>
      <c r="AY7" s="662"/>
      <c r="AZ7" s="662"/>
      <c r="BA7" s="662"/>
      <c r="BB7" s="662"/>
      <c r="BC7" s="662"/>
      <c r="BD7" s="662"/>
      <c r="BE7" s="662"/>
      <c r="BF7" s="663"/>
      <c r="BG7" s="664">
        <v>1283413</v>
      </c>
      <c r="BH7" s="665"/>
      <c r="BI7" s="665"/>
      <c r="BJ7" s="665"/>
      <c r="BK7" s="665"/>
      <c r="BL7" s="665"/>
      <c r="BM7" s="665"/>
      <c r="BN7" s="666"/>
      <c r="BO7" s="691">
        <v>44.2</v>
      </c>
      <c r="BP7" s="691"/>
      <c r="BQ7" s="691"/>
      <c r="BR7" s="691"/>
      <c r="BS7" s="692">
        <v>62125</v>
      </c>
      <c r="BT7" s="692"/>
      <c r="BU7" s="692"/>
      <c r="BV7" s="692"/>
      <c r="BW7" s="692"/>
      <c r="BX7" s="692"/>
      <c r="BY7" s="692"/>
      <c r="BZ7" s="692"/>
      <c r="CA7" s="692"/>
      <c r="CB7" s="759"/>
      <c r="CD7" s="706" t="s">
        <v>241</v>
      </c>
      <c r="CE7" s="703"/>
      <c r="CF7" s="703"/>
      <c r="CG7" s="703"/>
      <c r="CH7" s="703"/>
      <c r="CI7" s="703"/>
      <c r="CJ7" s="703"/>
      <c r="CK7" s="703"/>
      <c r="CL7" s="703"/>
      <c r="CM7" s="703"/>
      <c r="CN7" s="703"/>
      <c r="CO7" s="703"/>
      <c r="CP7" s="703"/>
      <c r="CQ7" s="704"/>
      <c r="CR7" s="664">
        <v>1221134</v>
      </c>
      <c r="CS7" s="665"/>
      <c r="CT7" s="665"/>
      <c r="CU7" s="665"/>
      <c r="CV7" s="665"/>
      <c r="CW7" s="665"/>
      <c r="CX7" s="665"/>
      <c r="CY7" s="666"/>
      <c r="CZ7" s="691">
        <v>15.1</v>
      </c>
      <c r="DA7" s="691"/>
      <c r="DB7" s="691"/>
      <c r="DC7" s="691"/>
      <c r="DD7" s="670">
        <v>25301</v>
      </c>
      <c r="DE7" s="665"/>
      <c r="DF7" s="665"/>
      <c r="DG7" s="665"/>
      <c r="DH7" s="665"/>
      <c r="DI7" s="665"/>
      <c r="DJ7" s="665"/>
      <c r="DK7" s="665"/>
      <c r="DL7" s="665"/>
      <c r="DM7" s="665"/>
      <c r="DN7" s="665"/>
      <c r="DO7" s="665"/>
      <c r="DP7" s="666"/>
      <c r="DQ7" s="670">
        <v>1061533</v>
      </c>
      <c r="DR7" s="665"/>
      <c r="DS7" s="665"/>
      <c r="DT7" s="665"/>
      <c r="DU7" s="665"/>
      <c r="DV7" s="665"/>
      <c r="DW7" s="665"/>
      <c r="DX7" s="665"/>
      <c r="DY7" s="665"/>
      <c r="DZ7" s="665"/>
      <c r="EA7" s="665"/>
      <c r="EB7" s="665"/>
      <c r="EC7" s="705"/>
    </row>
    <row r="8" spans="2:143" ht="11.25" customHeight="1" x14ac:dyDescent="0.15">
      <c r="B8" s="661" t="s">
        <v>242</v>
      </c>
      <c r="C8" s="662"/>
      <c r="D8" s="662"/>
      <c r="E8" s="662"/>
      <c r="F8" s="662"/>
      <c r="G8" s="662"/>
      <c r="H8" s="662"/>
      <c r="I8" s="662"/>
      <c r="J8" s="662"/>
      <c r="K8" s="662"/>
      <c r="L8" s="662"/>
      <c r="M8" s="662"/>
      <c r="N8" s="662"/>
      <c r="O8" s="662"/>
      <c r="P8" s="662"/>
      <c r="Q8" s="663"/>
      <c r="R8" s="664">
        <v>22808</v>
      </c>
      <c r="S8" s="665"/>
      <c r="T8" s="665"/>
      <c r="U8" s="665"/>
      <c r="V8" s="665"/>
      <c r="W8" s="665"/>
      <c r="X8" s="665"/>
      <c r="Y8" s="666"/>
      <c r="Z8" s="691">
        <v>0.3</v>
      </c>
      <c r="AA8" s="691"/>
      <c r="AB8" s="691"/>
      <c r="AC8" s="691"/>
      <c r="AD8" s="692">
        <v>22808</v>
      </c>
      <c r="AE8" s="692"/>
      <c r="AF8" s="692"/>
      <c r="AG8" s="692"/>
      <c r="AH8" s="692"/>
      <c r="AI8" s="692"/>
      <c r="AJ8" s="692"/>
      <c r="AK8" s="692"/>
      <c r="AL8" s="667">
        <v>0.5</v>
      </c>
      <c r="AM8" s="668"/>
      <c r="AN8" s="668"/>
      <c r="AO8" s="693"/>
      <c r="AP8" s="661" t="s">
        <v>243</v>
      </c>
      <c r="AQ8" s="662"/>
      <c r="AR8" s="662"/>
      <c r="AS8" s="662"/>
      <c r="AT8" s="662"/>
      <c r="AU8" s="662"/>
      <c r="AV8" s="662"/>
      <c r="AW8" s="662"/>
      <c r="AX8" s="662"/>
      <c r="AY8" s="662"/>
      <c r="AZ8" s="662"/>
      <c r="BA8" s="662"/>
      <c r="BB8" s="662"/>
      <c r="BC8" s="662"/>
      <c r="BD8" s="662"/>
      <c r="BE8" s="662"/>
      <c r="BF8" s="663"/>
      <c r="BG8" s="664">
        <v>33217</v>
      </c>
      <c r="BH8" s="665"/>
      <c r="BI8" s="665"/>
      <c r="BJ8" s="665"/>
      <c r="BK8" s="665"/>
      <c r="BL8" s="665"/>
      <c r="BM8" s="665"/>
      <c r="BN8" s="666"/>
      <c r="BO8" s="691">
        <v>1.1000000000000001</v>
      </c>
      <c r="BP8" s="691"/>
      <c r="BQ8" s="691"/>
      <c r="BR8" s="691"/>
      <c r="BS8" s="692" t="s">
        <v>238</v>
      </c>
      <c r="BT8" s="692"/>
      <c r="BU8" s="692"/>
      <c r="BV8" s="692"/>
      <c r="BW8" s="692"/>
      <c r="BX8" s="692"/>
      <c r="BY8" s="692"/>
      <c r="BZ8" s="692"/>
      <c r="CA8" s="692"/>
      <c r="CB8" s="759"/>
      <c r="CD8" s="706" t="s">
        <v>244</v>
      </c>
      <c r="CE8" s="703"/>
      <c r="CF8" s="703"/>
      <c r="CG8" s="703"/>
      <c r="CH8" s="703"/>
      <c r="CI8" s="703"/>
      <c r="CJ8" s="703"/>
      <c r="CK8" s="703"/>
      <c r="CL8" s="703"/>
      <c r="CM8" s="703"/>
      <c r="CN8" s="703"/>
      <c r="CO8" s="703"/>
      <c r="CP8" s="703"/>
      <c r="CQ8" s="704"/>
      <c r="CR8" s="664">
        <v>3458985</v>
      </c>
      <c r="CS8" s="665"/>
      <c r="CT8" s="665"/>
      <c r="CU8" s="665"/>
      <c r="CV8" s="665"/>
      <c r="CW8" s="665"/>
      <c r="CX8" s="665"/>
      <c r="CY8" s="666"/>
      <c r="CZ8" s="691">
        <v>42.8</v>
      </c>
      <c r="DA8" s="691"/>
      <c r="DB8" s="691"/>
      <c r="DC8" s="691"/>
      <c r="DD8" s="670">
        <v>556864</v>
      </c>
      <c r="DE8" s="665"/>
      <c r="DF8" s="665"/>
      <c r="DG8" s="665"/>
      <c r="DH8" s="665"/>
      <c r="DI8" s="665"/>
      <c r="DJ8" s="665"/>
      <c r="DK8" s="665"/>
      <c r="DL8" s="665"/>
      <c r="DM8" s="665"/>
      <c r="DN8" s="665"/>
      <c r="DO8" s="665"/>
      <c r="DP8" s="666"/>
      <c r="DQ8" s="670">
        <v>1239820</v>
      </c>
      <c r="DR8" s="665"/>
      <c r="DS8" s="665"/>
      <c r="DT8" s="665"/>
      <c r="DU8" s="665"/>
      <c r="DV8" s="665"/>
      <c r="DW8" s="665"/>
      <c r="DX8" s="665"/>
      <c r="DY8" s="665"/>
      <c r="DZ8" s="665"/>
      <c r="EA8" s="665"/>
      <c r="EB8" s="665"/>
      <c r="EC8" s="705"/>
    </row>
    <row r="9" spans="2:143" ht="11.25" customHeight="1" x14ac:dyDescent="0.15">
      <c r="B9" s="661" t="s">
        <v>245</v>
      </c>
      <c r="C9" s="662"/>
      <c r="D9" s="662"/>
      <c r="E9" s="662"/>
      <c r="F9" s="662"/>
      <c r="G9" s="662"/>
      <c r="H9" s="662"/>
      <c r="I9" s="662"/>
      <c r="J9" s="662"/>
      <c r="K9" s="662"/>
      <c r="L9" s="662"/>
      <c r="M9" s="662"/>
      <c r="N9" s="662"/>
      <c r="O9" s="662"/>
      <c r="P9" s="662"/>
      <c r="Q9" s="663"/>
      <c r="R9" s="664">
        <v>24601</v>
      </c>
      <c r="S9" s="665"/>
      <c r="T9" s="665"/>
      <c r="U9" s="665"/>
      <c r="V9" s="665"/>
      <c r="W9" s="665"/>
      <c r="X9" s="665"/>
      <c r="Y9" s="666"/>
      <c r="Z9" s="691">
        <v>0.3</v>
      </c>
      <c r="AA9" s="691"/>
      <c r="AB9" s="691"/>
      <c r="AC9" s="691"/>
      <c r="AD9" s="692">
        <v>24601</v>
      </c>
      <c r="AE9" s="692"/>
      <c r="AF9" s="692"/>
      <c r="AG9" s="692"/>
      <c r="AH9" s="692"/>
      <c r="AI9" s="692"/>
      <c r="AJ9" s="692"/>
      <c r="AK9" s="692"/>
      <c r="AL9" s="667">
        <v>0.6</v>
      </c>
      <c r="AM9" s="668"/>
      <c r="AN9" s="668"/>
      <c r="AO9" s="693"/>
      <c r="AP9" s="661" t="s">
        <v>246</v>
      </c>
      <c r="AQ9" s="662"/>
      <c r="AR9" s="662"/>
      <c r="AS9" s="662"/>
      <c r="AT9" s="662"/>
      <c r="AU9" s="662"/>
      <c r="AV9" s="662"/>
      <c r="AW9" s="662"/>
      <c r="AX9" s="662"/>
      <c r="AY9" s="662"/>
      <c r="AZ9" s="662"/>
      <c r="BA9" s="662"/>
      <c r="BB9" s="662"/>
      <c r="BC9" s="662"/>
      <c r="BD9" s="662"/>
      <c r="BE9" s="662"/>
      <c r="BF9" s="663"/>
      <c r="BG9" s="664">
        <v>1031756</v>
      </c>
      <c r="BH9" s="665"/>
      <c r="BI9" s="665"/>
      <c r="BJ9" s="665"/>
      <c r="BK9" s="665"/>
      <c r="BL9" s="665"/>
      <c r="BM9" s="665"/>
      <c r="BN9" s="666"/>
      <c r="BO9" s="691">
        <v>35.5</v>
      </c>
      <c r="BP9" s="691"/>
      <c r="BQ9" s="691"/>
      <c r="BR9" s="691"/>
      <c r="BS9" s="692" t="s">
        <v>247</v>
      </c>
      <c r="BT9" s="692"/>
      <c r="BU9" s="692"/>
      <c r="BV9" s="692"/>
      <c r="BW9" s="692"/>
      <c r="BX9" s="692"/>
      <c r="BY9" s="692"/>
      <c r="BZ9" s="692"/>
      <c r="CA9" s="692"/>
      <c r="CB9" s="759"/>
      <c r="CD9" s="706" t="s">
        <v>248</v>
      </c>
      <c r="CE9" s="703"/>
      <c r="CF9" s="703"/>
      <c r="CG9" s="703"/>
      <c r="CH9" s="703"/>
      <c r="CI9" s="703"/>
      <c r="CJ9" s="703"/>
      <c r="CK9" s="703"/>
      <c r="CL9" s="703"/>
      <c r="CM9" s="703"/>
      <c r="CN9" s="703"/>
      <c r="CO9" s="703"/>
      <c r="CP9" s="703"/>
      <c r="CQ9" s="704"/>
      <c r="CR9" s="664">
        <v>717711</v>
      </c>
      <c r="CS9" s="665"/>
      <c r="CT9" s="665"/>
      <c r="CU9" s="665"/>
      <c r="CV9" s="665"/>
      <c r="CW9" s="665"/>
      <c r="CX9" s="665"/>
      <c r="CY9" s="666"/>
      <c r="CZ9" s="691">
        <v>8.9</v>
      </c>
      <c r="DA9" s="691"/>
      <c r="DB9" s="691"/>
      <c r="DC9" s="691"/>
      <c r="DD9" s="670">
        <v>23443</v>
      </c>
      <c r="DE9" s="665"/>
      <c r="DF9" s="665"/>
      <c r="DG9" s="665"/>
      <c r="DH9" s="665"/>
      <c r="DI9" s="665"/>
      <c r="DJ9" s="665"/>
      <c r="DK9" s="665"/>
      <c r="DL9" s="665"/>
      <c r="DM9" s="665"/>
      <c r="DN9" s="665"/>
      <c r="DO9" s="665"/>
      <c r="DP9" s="666"/>
      <c r="DQ9" s="670">
        <v>443965</v>
      </c>
      <c r="DR9" s="665"/>
      <c r="DS9" s="665"/>
      <c r="DT9" s="665"/>
      <c r="DU9" s="665"/>
      <c r="DV9" s="665"/>
      <c r="DW9" s="665"/>
      <c r="DX9" s="665"/>
      <c r="DY9" s="665"/>
      <c r="DZ9" s="665"/>
      <c r="EA9" s="665"/>
      <c r="EB9" s="665"/>
      <c r="EC9" s="705"/>
    </row>
    <row r="10" spans="2:143" ht="11.25" customHeight="1" x14ac:dyDescent="0.15">
      <c r="B10" s="661" t="s">
        <v>249</v>
      </c>
      <c r="C10" s="662"/>
      <c r="D10" s="662"/>
      <c r="E10" s="662"/>
      <c r="F10" s="662"/>
      <c r="G10" s="662"/>
      <c r="H10" s="662"/>
      <c r="I10" s="662"/>
      <c r="J10" s="662"/>
      <c r="K10" s="662"/>
      <c r="L10" s="662"/>
      <c r="M10" s="662"/>
      <c r="N10" s="662"/>
      <c r="O10" s="662"/>
      <c r="P10" s="662"/>
      <c r="Q10" s="663"/>
      <c r="R10" s="664" t="s">
        <v>238</v>
      </c>
      <c r="S10" s="665"/>
      <c r="T10" s="665"/>
      <c r="U10" s="665"/>
      <c r="V10" s="665"/>
      <c r="W10" s="665"/>
      <c r="X10" s="665"/>
      <c r="Y10" s="666"/>
      <c r="Z10" s="691" t="s">
        <v>238</v>
      </c>
      <c r="AA10" s="691"/>
      <c r="AB10" s="691"/>
      <c r="AC10" s="691"/>
      <c r="AD10" s="692" t="s">
        <v>238</v>
      </c>
      <c r="AE10" s="692"/>
      <c r="AF10" s="692"/>
      <c r="AG10" s="692"/>
      <c r="AH10" s="692"/>
      <c r="AI10" s="692"/>
      <c r="AJ10" s="692"/>
      <c r="AK10" s="692"/>
      <c r="AL10" s="667" t="s">
        <v>238</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91954</v>
      </c>
      <c r="BH10" s="665"/>
      <c r="BI10" s="665"/>
      <c r="BJ10" s="665"/>
      <c r="BK10" s="665"/>
      <c r="BL10" s="665"/>
      <c r="BM10" s="665"/>
      <c r="BN10" s="666"/>
      <c r="BO10" s="691">
        <v>3.2</v>
      </c>
      <c r="BP10" s="691"/>
      <c r="BQ10" s="691"/>
      <c r="BR10" s="691"/>
      <c r="BS10" s="692">
        <v>26014</v>
      </c>
      <c r="BT10" s="692"/>
      <c r="BU10" s="692"/>
      <c r="BV10" s="692"/>
      <c r="BW10" s="692"/>
      <c r="BX10" s="692"/>
      <c r="BY10" s="692"/>
      <c r="BZ10" s="692"/>
      <c r="CA10" s="692"/>
      <c r="CB10" s="759"/>
      <c r="CD10" s="706" t="s">
        <v>251</v>
      </c>
      <c r="CE10" s="703"/>
      <c r="CF10" s="703"/>
      <c r="CG10" s="703"/>
      <c r="CH10" s="703"/>
      <c r="CI10" s="703"/>
      <c r="CJ10" s="703"/>
      <c r="CK10" s="703"/>
      <c r="CL10" s="703"/>
      <c r="CM10" s="703"/>
      <c r="CN10" s="703"/>
      <c r="CO10" s="703"/>
      <c r="CP10" s="703"/>
      <c r="CQ10" s="704"/>
      <c r="CR10" s="664">
        <v>50</v>
      </c>
      <c r="CS10" s="665"/>
      <c r="CT10" s="665"/>
      <c r="CU10" s="665"/>
      <c r="CV10" s="665"/>
      <c r="CW10" s="665"/>
      <c r="CX10" s="665"/>
      <c r="CY10" s="666"/>
      <c r="CZ10" s="691">
        <v>0</v>
      </c>
      <c r="DA10" s="691"/>
      <c r="DB10" s="691"/>
      <c r="DC10" s="691"/>
      <c r="DD10" s="670" t="s">
        <v>238</v>
      </c>
      <c r="DE10" s="665"/>
      <c r="DF10" s="665"/>
      <c r="DG10" s="665"/>
      <c r="DH10" s="665"/>
      <c r="DI10" s="665"/>
      <c r="DJ10" s="665"/>
      <c r="DK10" s="665"/>
      <c r="DL10" s="665"/>
      <c r="DM10" s="665"/>
      <c r="DN10" s="665"/>
      <c r="DO10" s="665"/>
      <c r="DP10" s="666"/>
      <c r="DQ10" s="670">
        <v>50</v>
      </c>
      <c r="DR10" s="665"/>
      <c r="DS10" s="665"/>
      <c r="DT10" s="665"/>
      <c r="DU10" s="665"/>
      <c r="DV10" s="665"/>
      <c r="DW10" s="665"/>
      <c r="DX10" s="665"/>
      <c r="DY10" s="665"/>
      <c r="DZ10" s="665"/>
      <c r="EA10" s="665"/>
      <c r="EB10" s="665"/>
      <c r="EC10" s="705"/>
    </row>
    <row r="11" spans="2:143" ht="11.25" customHeight="1" x14ac:dyDescent="0.15">
      <c r="B11" s="661" t="s">
        <v>252</v>
      </c>
      <c r="C11" s="662"/>
      <c r="D11" s="662"/>
      <c r="E11" s="662"/>
      <c r="F11" s="662"/>
      <c r="G11" s="662"/>
      <c r="H11" s="662"/>
      <c r="I11" s="662"/>
      <c r="J11" s="662"/>
      <c r="K11" s="662"/>
      <c r="L11" s="662"/>
      <c r="M11" s="662"/>
      <c r="N11" s="662"/>
      <c r="O11" s="662"/>
      <c r="P11" s="662"/>
      <c r="Q11" s="663"/>
      <c r="R11" s="664">
        <v>478061</v>
      </c>
      <c r="S11" s="665"/>
      <c r="T11" s="665"/>
      <c r="U11" s="665"/>
      <c r="V11" s="665"/>
      <c r="W11" s="665"/>
      <c r="X11" s="665"/>
      <c r="Y11" s="666"/>
      <c r="Z11" s="667">
        <v>5.5</v>
      </c>
      <c r="AA11" s="668"/>
      <c r="AB11" s="668"/>
      <c r="AC11" s="669"/>
      <c r="AD11" s="670">
        <v>478061</v>
      </c>
      <c r="AE11" s="665"/>
      <c r="AF11" s="665"/>
      <c r="AG11" s="665"/>
      <c r="AH11" s="665"/>
      <c r="AI11" s="665"/>
      <c r="AJ11" s="665"/>
      <c r="AK11" s="666"/>
      <c r="AL11" s="667">
        <v>11.2</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126486</v>
      </c>
      <c r="BH11" s="665"/>
      <c r="BI11" s="665"/>
      <c r="BJ11" s="665"/>
      <c r="BK11" s="665"/>
      <c r="BL11" s="665"/>
      <c r="BM11" s="665"/>
      <c r="BN11" s="666"/>
      <c r="BO11" s="691">
        <v>4.4000000000000004</v>
      </c>
      <c r="BP11" s="691"/>
      <c r="BQ11" s="691"/>
      <c r="BR11" s="691"/>
      <c r="BS11" s="692">
        <v>36111</v>
      </c>
      <c r="BT11" s="692"/>
      <c r="BU11" s="692"/>
      <c r="BV11" s="692"/>
      <c r="BW11" s="692"/>
      <c r="BX11" s="692"/>
      <c r="BY11" s="692"/>
      <c r="BZ11" s="692"/>
      <c r="CA11" s="692"/>
      <c r="CB11" s="759"/>
      <c r="CD11" s="706" t="s">
        <v>254</v>
      </c>
      <c r="CE11" s="703"/>
      <c r="CF11" s="703"/>
      <c r="CG11" s="703"/>
      <c r="CH11" s="703"/>
      <c r="CI11" s="703"/>
      <c r="CJ11" s="703"/>
      <c r="CK11" s="703"/>
      <c r="CL11" s="703"/>
      <c r="CM11" s="703"/>
      <c r="CN11" s="703"/>
      <c r="CO11" s="703"/>
      <c r="CP11" s="703"/>
      <c r="CQ11" s="704"/>
      <c r="CR11" s="664">
        <v>107774</v>
      </c>
      <c r="CS11" s="665"/>
      <c r="CT11" s="665"/>
      <c r="CU11" s="665"/>
      <c r="CV11" s="665"/>
      <c r="CW11" s="665"/>
      <c r="CX11" s="665"/>
      <c r="CY11" s="666"/>
      <c r="CZ11" s="691">
        <v>1.3</v>
      </c>
      <c r="DA11" s="691"/>
      <c r="DB11" s="691"/>
      <c r="DC11" s="691"/>
      <c r="DD11" s="670">
        <v>28187</v>
      </c>
      <c r="DE11" s="665"/>
      <c r="DF11" s="665"/>
      <c r="DG11" s="665"/>
      <c r="DH11" s="665"/>
      <c r="DI11" s="665"/>
      <c r="DJ11" s="665"/>
      <c r="DK11" s="665"/>
      <c r="DL11" s="665"/>
      <c r="DM11" s="665"/>
      <c r="DN11" s="665"/>
      <c r="DO11" s="665"/>
      <c r="DP11" s="666"/>
      <c r="DQ11" s="670">
        <v>76027</v>
      </c>
      <c r="DR11" s="665"/>
      <c r="DS11" s="665"/>
      <c r="DT11" s="665"/>
      <c r="DU11" s="665"/>
      <c r="DV11" s="665"/>
      <c r="DW11" s="665"/>
      <c r="DX11" s="665"/>
      <c r="DY11" s="665"/>
      <c r="DZ11" s="665"/>
      <c r="EA11" s="665"/>
      <c r="EB11" s="665"/>
      <c r="EC11" s="705"/>
    </row>
    <row r="12" spans="2:143" ht="11.25" customHeight="1" x14ac:dyDescent="0.15">
      <c r="B12" s="661" t="s">
        <v>255</v>
      </c>
      <c r="C12" s="662"/>
      <c r="D12" s="662"/>
      <c r="E12" s="662"/>
      <c r="F12" s="662"/>
      <c r="G12" s="662"/>
      <c r="H12" s="662"/>
      <c r="I12" s="662"/>
      <c r="J12" s="662"/>
      <c r="K12" s="662"/>
      <c r="L12" s="662"/>
      <c r="M12" s="662"/>
      <c r="N12" s="662"/>
      <c r="O12" s="662"/>
      <c r="P12" s="662"/>
      <c r="Q12" s="663"/>
      <c r="R12" s="664" t="s">
        <v>238</v>
      </c>
      <c r="S12" s="665"/>
      <c r="T12" s="665"/>
      <c r="U12" s="665"/>
      <c r="V12" s="665"/>
      <c r="W12" s="665"/>
      <c r="X12" s="665"/>
      <c r="Y12" s="666"/>
      <c r="Z12" s="691" t="s">
        <v>238</v>
      </c>
      <c r="AA12" s="691"/>
      <c r="AB12" s="691"/>
      <c r="AC12" s="691"/>
      <c r="AD12" s="692" t="s">
        <v>238</v>
      </c>
      <c r="AE12" s="692"/>
      <c r="AF12" s="692"/>
      <c r="AG12" s="692"/>
      <c r="AH12" s="692"/>
      <c r="AI12" s="692"/>
      <c r="AJ12" s="692"/>
      <c r="AK12" s="692"/>
      <c r="AL12" s="667" t="s">
        <v>238</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1395806</v>
      </c>
      <c r="BH12" s="665"/>
      <c r="BI12" s="665"/>
      <c r="BJ12" s="665"/>
      <c r="BK12" s="665"/>
      <c r="BL12" s="665"/>
      <c r="BM12" s="665"/>
      <c r="BN12" s="666"/>
      <c r="BO12" s="691">
        <v>48.1</v>
      </c>
      <c r="BP12" s="691"/>
      <c r="BQ12" s="691"/>
      <c r="BR12" s="691"/>
      <c r="BS12" s="692" t="s">
        <v>238</v>
      </c>
      <c r="BT12" s="692"/>
      <c r="BU12" s="692"/>
      <c r="BV12" s="692"/>
      <c r="BW12" s="692"/>
      <c r="BX12" s="692"/>
      <c r="BY12" s="692"/>
      <c r="BZ12" s="692"/>
      <c r="CA12" s="692"/>
      <c r="CB12" s="759"/>
      <c r="CD12" s="706" t="s">
        <v>257</v>
      </c>
      <c r="CE12" s="703"/>
      <c r="CF12" s="703"/>
      <c r="CG12" s="703"/>
      <c r="CH12" s="703"/>
      <c r="CI12" s="703"/>
      <c r="CJ12" s="703"/>
      <c r="CK12" s="703"/>
      <c r="CL12" s="703"/>
      <c r="CM12" s="703"/>
      <c r="CN12" s="703"/>
      <c r="CO12" s="703"/>
      <c r="CP12" s="703"/>
      <c r="CQ12" s="704"/>
      <c r="CR12" s="664">
        <v>148714</v>
      </c>
      <c r="CS12" s="665"/>
      <c r="CT12" s="665"/>
      <c r="CU12" s="665"/>
      <c r="CV12" s="665"/>
      <c r="CW12" s="665"/>
      <c r="CX12" s="665"/>
      <c r="CY12" s="666"/>
      <c r="CZ12" s="691">
        <v>1.8</v>
      </c>
      <c r="DA12" s="691"/>
      <c r="DB12" s="691"/>
      <c r="DC12" s="691"/>
      <c r="DD12" s="670" t="s">
        <v>238</v>
      </c>
      <c r="DE12" s="665"/>
      <c r="DF12" s="665"/>
      <c r="DG12" s="665"/>
      <c r="DH12" s="665"/>
      <c r="DI12" s="665"/>
      <c r="DJ12" s="665"/>
      <c r="DK12" s="665"/>
      <c r="DL12" s="665"/>
      <c r="DM12" s="665"/>
      <c r="DN12" s="665"/>
      <c r="DO12" s="665"/>
      <c r="DP12" s="666"/>
      <c r="DQ12" s="670">
        <v>145905</v>
      </c>
      <c r="DR12" s="665"/>
      <c r="DS12" s="665"/>
      <c r="DT12" s="665"/>
      <c r="DU12" s="665"/>
      <c r="DV12" s="665"/>
      <c r="DW12" s="665"/>
      <c r="DX12" s="665"/>
      <c r="DY12" s="665"/>
      <c r="DZ12" s="665"/>
      <c r="EA12" s="665"/>
      <c r="EB12" s="665"/>
      <c r="EC12" s="705"/>
    </row>
    <row r="13" spans="2:143" ht="11.25" customHeight="1" x14ac:dyDescent="0.15">
      <c r="B13" s="661" t="s">
        <v>258</v>
      </c>
      <c r="C13" s="662"/>
      <c r="D13" s="662"/>
      <c r="E13" s="662"/>
      <c r="F13" s="662"/>
      <c r="G13" s="662"/>
      <c r="H13" s="662"/>
      <c r="I13" s="662"/>
      <c r="J13" s="662"/>
      <c r="K13" s="662"/>
      <c r="L13" s="662"/>
      <c r="M13" s="662"/>
      <c r="N13" s="662"/>
      <c r="O13" s="662"/>
      <c r="P13" s="662"/>
      <c r="Q13" s="663"/>
      <c r="R13" s="664" t="s">
        <v>247</v>
      </c>
      <c r="S13" s="665"/>
      <c r="T13" s="665"/>
      <c r="U13" s="665"/>
      <c r="V13" s="665"/>
      <c r="W13" s="665"/>
      <c r="X13" s="665"/>
      <c r="Y13" s="666"/>
      <c r="Z13" s="691" t="s">
        <v>247</v>
      </c>
      <c r="AA13" s="691"/>
      <c r="AB13" s="691"/>
      <c r="AC13" s="691"/>
      <c r="AD13" s="692" t="s">
        <v>238</v>
      </c>
      <c r="AE13" s="692"/>
      <c r="AF13" s="692"/>
      <c r="AG13" s="692"/>
      <c r="AH13" s="692"/>
      <c r="AI13" s="692"/>
      <c r="AJ13" s="692"/>
      <c r="AK13" s="692"/>
      <c r="AL13" s="667" t="s">
        <v>238</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1382583</v>
      </c>
      <c r="BH13" s="665"/>
      <c r="BI13" s="665"/>
      <c r="BJ13" s="665"/>
      <c r="BK13" s="665"/>
      <c r="BL13" s="665"/>
      <c r="BM13" s="665"/>
      <c r="BN13" s="666"/>
      <c r="BO13" s="691">
        <v>47.6</v>
      </c>
      <c r="BP13" s="691"/>
      <c r="BQ13" s="691"/>
      <c r="BR13" s="691"/>
      <c r="BS13" s="692" t="s">
        <v>247</v>
      </c>
      <c r="BT13" s="692"/>
      <c r="BU13" s="692"/>
      <c r="BV13" s="692"/>
      <c r="BW13" s="692"/>
      <c r="BX13" s="692"/>
      <c r="BY13" s="692"/>
      <c r="BZ13" s="692"/>
      <c r="CA13" s="692"/>
      <c r="CB13" s="759"/>
      <c r="CD13" s="706" t="s">
        <v>260</v>
      </c>
      <c r="CE13" s="703"/>
      <c r="CF13" s="703"/>
      <c r="CG13" s="703"/>
      <c r="CH13" s="703"/>
      <c r="CI13" s="703"/>
      <c r="CJ13" s="703"/>
      <c r="CK13" s="703"/>
      <c r="CL13" s="703"/>
      <c r="CM13" s="703"/>
      <c r="CN13" s="703"/>
      <c r="CO13" s="703"/>
      <c r="CP13" s="703"/>
      <c r="CQ13" s="704"/>
      <c r="CR13" s="664">
        <v>553976</v>
      </c>
      <c r="CS13" s="665"/>
      <c r="CT13" s="665"/>
      <c r="CU13" s="665"/>
      <c r="CV13" s="665"/>
      <c r="CW13" s="665"/>
      <c r="CX13" s="665"/>
      <c r="CY13" s="666"/>
      <c r="CZ13" s="691">
        <v>6.8</v>
      </c>
      <c r="DA13" s="691"/>
      <c r="DB13" s="691"/>
      <c r="DC13" s="691"/>
      <c r="DD13" s="670">
        <v>254713</v>
      </c>
      <c r="DE13" s="665"/>
      <c r="DF13" s="665"/>
      <c r="DG13" s="665"/>
      <c r="DH13" s="665"/>
      <c r="DI13" s="665"/>
      <c r="DJ13" s="665"/>
      <c r="DK13" s="665"/>
      <c r="DL13" s="665"/>
      <c r="DM13" s="665"/>
      <c r="DN13" s="665"/>
      <c r="DO13" s="665"/>
      <c r="DP13" s="666"/>
      <c r="DQ13" s="670">
        <v>366548</v>
      </c>
      <c r="DR13" s="665"/>
      <c r="DS13" s="665"/>
      <c r="DT13" s="665"/>
      <c r="DU13" s="665"/>
      <c r="DV13" s="665"/>
      <c r="DW13" s="665"/>
      <c r="DX13" s="665"/>
      <c r="DY13" s="665"/>
      <c r="DZ13" s="665"/>
      <c r="EA13" s="665"/>
      <c r="EB13" s="665"/>
      <c r="EC13" s="705"/>
    </row>
    <row r="14" spans="2:143" ht="11.25" customHeight="1" x14ac:dyDescent="0.15">
      <c r="B14" s="661" t="s">
        <v>261</v>
      </c>
      <c r="C14" s="662"/>
      <c r="D14" s="662"/>
      <c r="E14" s="662"/>
      <c r="F14" s="662"/>
      <c r="G14" s="662"/>
      <c r="H14" s="662"/>
      <c r="I14" s="662"/>
      <c r="J14" s="662"/>
      <c r="K14" s="662"/>
      <c r="L14" s="662"/>
      <c r="M14" s="662"/>
      <c r="N14" s="662"/>
      <c r="O14" s="662"/>
      <c r="P14" s="662"/>
      <c r="Q14" s="663"/>
      <c r="R14" s="664" t="s">
        <v>247</v>
      </c>
      <c r="S14" s="665"/>
      <c r="T14" s="665"/>
      <c r="U14" s="665"/>
      <c r="V14" s="665"/>
      <c r="W14" s="665"/>
      <c r="X14" s="665"/>
      <c r="Y14" s="666"/>
      <c r="Z14" s="691" t="s">
        <v>247</v>
      </c>
      <c r="AA14" s="691"/>
      <c r="AB14" s="691"/>
      <c r="AC14" s="691"/>
      <c r="AD14" s="692" t="s">
        <v>247</v>
      </c>
      <c r="AE14" s="692"/>
      <c r="AF14" s="692"/>
      <c r="AG14" s="692"/>
      <c r="AH14" s="692"/>
      <c r="AI14" s="692"/>
      <c r="AJ14" s="692"/>
      <c r="AK14" s="692"/>
      <c r="AL14" s="667" t="s">
        <v>238</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57601</v>
      </c>
      <c r="BH14" s="665"/>
      <c r="BI14" s="665"/>
      <c r="BJ14" s="665"/>
      <c r="BK14" s="665"/>
      <c r="BL14" s="665"/>
      <c r="BM14" s="665"/>
      <c r="BN14" s="666"/>
      <c r="BO14" s="691">
        <v>2</v>
      </c>
      <c r="BP14" s="691"/>
      <c r="BQ14" s="691"/>
      <c r="BR14" s="691"/>
      <c r="BS14" s="692" t="s">
        <v>238</v>
      </c>
      <c r="BT14" s="692"/>
      <c r="BU14" s="692"/>
      <c r="BV14" s="692"/>
      <c r="BW14" s="692"/>
      <c r="BX14" s="692"/>
      <c r="BY14" s="692"/>
      <c r="BZ14" s="692"/>
      <c r="CA14" s="692"/>
      <c r="CB14" s="759"/>
      <c r="CD14" s="706" t="s">
        <v>263</v>
      </c>
      <c r="CE14" s="703"/>
      <c r="CF14" s="703"/>
      <c r="CG14" s="703"/>
      <c r="CH14" s="703"/>
      <c r="CI14" s="703"/>
      <c r="CJ14" s="703"/>
      <c r="CK14" s="703"/>
      <c r="CL14" s="703"/>
      <c r="CM14" s="703"/>
      <c r="CN14" s="703"/>
      <c r="CO14" s="703"/>
      <c r="CP14" s="703"/>
      <c r="CQ14" s="704"/>
      <c r="CR14" s="664">
        <v>445471</v>
      </c>
      <c r="CS14" s="665"/>
      <c r="CT14" s="665"/>
      <c r="CU14" s="665"/>
      <c r="CV14" s="665"/>
      <c r="CW14" s="665"/>
      <c r="CX14" s="665"/>
      <c r="CY14" s="666"/>
      <c r="CZ14" s="691">
        <v>5.5</v>
      </c>
      <c r="DA14" s="691"/>
      <c r="DB14" s="691"/>
      <c r="DC14" s="691"/>
      <c r="DD14" s="670">
        <v>243422</v>
      </c>
      <c r="DE14" s="665"/>
      <c r="DF14" s="665"/>
      <c r="DG14" s="665"/>
      <c r="DH14" s="665"/>
      <c r="DI14" s="665"/>
      <c r="DJ14" s="665"/>
      <c r="DK14" s="665"/>
      <c r="DL14" s="665"/>
      <c r="DM14" s="665"/>
      <c r="DN14" s="665"/>
      <c r="DO14" s="665"/>
      <c r="DP14" s="666"/>
      <c r="DQ14" s="670">
        <v>210301</v>
      </c>
      <c r="DR14" s="665"/>
      <c r="DS14" s="665"/>
      <c r="DT14" s="665"/>
      <c r="DU14" s="665"/>
      <c r="DV14" s="665"/>
      <c r="DW14" s="665"/>
      <c r="DX14" s="665"/>
      <c r="DY14" s="665"/>
      <c r="DZ14" s="665"/>
      <c r="EA14" s="665"/>
      <c r="EB14" s="665"/>
      <c r="EC14" s="705"/>
    </row>
    <row r="15" spans="2:143" ht="11.25" customHeight="1" x14ac:dyDescent="0.15">
      <c r="B15" s="661" t="s">
        <v>264</v>
      </c>
      <c r="C15" s="662"/>
      <c r="D15" s="662"/>
      <c r="E15" s="662"/>
      <c r="F15" s="662"/>
      <c r="G15" s="662"/>
      <c r="H15" s="662"/>
      <c r="I15" s="662"/>
      <c r="J15" s="662"/>
      <c r="K15" s="662"/>
      <c r="L15" s="662"/>
      <c r="M15" s="662"/>
      <c r="N15" s="662"/>
      <c r="O15" s="662"/>
      <c r="P15" s="662"/>
      <c r="Q15" s="663"/>
      <c r="R15" s="664" t="s">
        <v>238</v>
      </c>
      <c r="S15" s="665"/>
      <c r="T15" s="665"/>
      <c r="U15" s="665"/>
      <c r="V15" s="665"/>
      <c r="W15" s="665"/>
      <c r="X15" s="665"/>
      <c r="Y15" s="666"/>
      <c r="Z15" s="691" t="s">
        <v>247</v>
      </c>
      <c r="AA15" s="691"/>
      <c r="AB15" s="691"/>
      <c r="AC15" s="691"/>
      <c r="AD15" s="692" t="s">
        <v>247</v>
      </c>
      <c r="AE15" s="692"/>
      <c r="AF15" s="692"/>
      <c r="AG15" s="692"/>
      <c r="AH15" s="692"/>
      <c r="AI15" s="692"/>
      <c r="AJ15" s="692"/>
      <c r="AK15" s="692"/>
      <c r="AL15" s="667" t="s">
        <v>238</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166800</v>
      </c>
      <c r="BH15" s="665"/>
      <c r="BI15" s="665"/>
      <c r="BJ15" s="665"/>
      <c r="BK15" s="665"/>
      <c r="BL15" s="665"/>
      <c r="BM15" s="665"/>
      <c r="BN15" s="666"/>
      <c r="BO15" s="691">
        <v>5.7</v>
      </c>
      <c r="BP15" s="691"/>
      <c r="BQ15" s="691"/>
      <c r="BR15" s="691"/>
      <c r="BS15" s="692" t="s">
        <v>247</v>
      </c>
      <c r="BT15" s="692"/>
      <c r="BU15" s="692"/>
      <c r="BV15" s="692"/>
      <c r="BW15" s="692"/>
      <c r="BX15" s="692"/>
      <c r="BY15" s="692"/>
      <c r="BZ15" s="692"/>
      <c r="CA15" s="692"/>
      <c r="CB15" s="759"/>
      <c r="CD15" s="706" t="s">
        <v>266</v>
      </c>
      <c r="CE15" s="703"/>
      <c r="CF15" s="703"/>
      <c r="CG15" s="703"/>
      <c r="CH15" s="703"/>
      <c r="CI15" s="703"/>
      <c r="CJ15" s="703"/>
      <c r="CK15" s="703"/>
      <c r="CL15" s="703"/>
      <c r="CM15" s="703"/>
      <c r="CN15" s="703"/>
      <c r="CO15" s="703"/>
      <c r="CP15" s="703"/>
      <c r="CQ15" s="704"/>
      <c r="CR15" s="664">
        <v>837322</v>
      </c>
      <c r="CS15" s="665"/>
      <c r="CT15" s="665"/>
      <c r="CU15" s="665"/>
      <c r="CV15" s="665"/>
      <c r="CW15" s="665"/>
      <c r="CX15" s="665"/>
      <c r="CY15" s="666"/>
      <c r="CZ15" s="691">
        <v>10.3</v>
      </c>
      <c r="DA15" s="691"/>
      <c r="DB15" s="691"/>
      <c r="DC15" s="691"/>
      <c r="DD15" s="670">
        <v>65229</v>
      </c>
      <c r="DE15" s="665"/>
      <c r="DF15" s="665"/>
      <c r="DG15" s="665"/>
      <c r="DH15" s="665"/>
      <c r="DI15" s="665"/>
      <c r="DJ15" s="665"/>
      <c r="DK15" s="665"/>
      <c r="DL15" s="665"/>
      <c r="DM15" s="665"/>
      <c r="DN15" s="665"/>
      <c r="DO15" s="665"/>
      <c r="DP15" s="666"/>
      <c r="DQ15" s="670">
        <v>637518</v>
      </c>
      <c r="DR15" s="665"/>
      <c r="DS15" s="665"/>
      <c r="DT15" s="665"/>
      <c r="DU15" s="665"/>
      <c r="DV15" s="665"/>
      <c r="DW15" s="665"/>
      <c r="DX15" s="665"/>
      <c r="DY15" s="665"/>
      <c r="DZ15" s="665"/>
      <c r="EA15" s="665"/>
      <c r="EB15" s="665"/>
      <c r="EC15" s="705"/>
    </row>
    <row r="16" spans="2:143" ht="11.25" customHeight="1" x14ac:dyDescent="0.15">
      <c r="B16" s="661" t="s">
        <v>267</v>
      </c>
      <c r="C16" s="662"/>
      <c r="D16" s="662"/>
      <c r="E16" s="662"/>
      <c r="F16" s="662"/>
      <c r="G16" s="662"/>
      <c r="H16" s="662"/>
      <c r="I16" s="662"/>
      <c r="J16" s="662"/>
      <c r="K16" s="662"/>
      <c r="L16" s="662"/>
      <c r="M16" s="662"/>
      <c r="N16" s="662"/>
      <c r="O16" s="662"/>
      <c r="P16" s="662"/>
      <c r="Q16" s="663"/>
      <c r="R16" s="664">
        <v>4080</v>
      </c>
      <c r="S16" s="665"/>
      <c r="T16" s="665"/>
      <c r="U16" s="665"/>
      <c r="V16" s="665"/>
      <c r="W16" s="665"/>
      <c r="X16" s="665"/>
      <c r="Y16" s="666"/>
      <c r="Z16" s="691">
        <v>0</v>
      </c>
      <c r="AA16" s="691"/>
      <c r="AB16" s="691"/>
      <c r="AC16" s="691"/>
      <c r="AD16" s="692">
        <v>4080</v>
      </c>
      <c r="AE16" s="692"/>
      <c r="AF16" s="692"/>
      <c r="AG16" s="692"/>
      <c r="AH16" s="692"/>
      <c r="AI16" s="692"/>
      <c r="AJ16" s="692"/>
      <c r="AK16" s="692"/>
      <c r="AL16" s="667">
        <v>0.1</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238</v>
      </c>
      <c r="BH16" s="665"/>
      <c r="BI16" s="665"/>
      <c r="BJ16" s="665"/>
      <c r="BK16" s="665"/>
      <c r="BL16" s="665"/>
      <c r="BM16" s="665"/>
      <c r="BN16" s="666"/>
      <c r="BO16" s="691" t="s">
        <v>247</v>
      </c>
      <c r="BP16" s="691"/>
      <c r="BQ16" s="691"/>
      <c r="BR16" s="691"/>
      <c r="BS16" s="692" t="s">
        <v>238</v>
      </c>
      <c r="BT16" s="692"/>
      <c r="BU16" s="692"/>
      <c r="BV16" s="692"/>
      <c r="BW16" s="692"/>
      <c r="BX16" s="692"/>
      <c r="BY16" s="692"/>
      <c r="BZ16" s="692"/>
      <c r="CA16" s="692"/>
      <c r="CB16" s="759"/>
      <c r="CD16" s="706" t="s">
        <v>269</v>
      </c>
      <c r="CE16" s="703"/>
      <c r="CF16" s="703"/>
      <c r="CG16" s="703"/>
      <c r="CH16" s="703"/>
      <c r="CI16" s="703"/>
      <c r="CJ16" s="703"/>
      <c r="CK16" s="703"/>
      <c r="CL16" s="703"/>
      <c r="CM16" s="703"/>
      <c r="CN16" s="703"/>
      <c r="CO16" s="703"/>
      <c r="CP16" s="703"/>
      <c r="CQ16" s="704"/>
      <c r="CR16" s="664" t="s">
        <v>238</v>
      </c>
      <c r="CS16" s="665"/>
      <c r="CT16" s="665"/>
      <c r="CU16" s="665"/>
      <c r="CV16" s="665"/>
      <c r="CW16" s="665"/>
      <c r="CX16" s="665"/>
      <c r="CY16" s="666"/>
      <c r="CZ16" s="691" t="s">
        <v>247</v>
      </c>
      <c r="DA16" s="691"/>
      <c r="DB16" s="691"/>
      <c r="DC16" s="691"/>
      <c r="DD16" s="670" t="s">
        <v>247</v>
      </c>
      <c r="DE16" s="665"/>
      <c r="DF16" s="665"/>
      <c r="DG16" s="665"/>
      <c r="DH16" s="665"/>
      <c r="DI16" s="665"/>
      <c r="DJ16" s="665"/>
      <c r="DK16" s="665"/>
      <c r="DL16" s="665"/>
      <c r="DM16" s="665"/>
      <c r="DN16" s="665"/>
      <c r="DO16" s="665"/>
      <c r="DP16" s="666"/>
      <c r="DQ16" s="670" t="s">
        <v>238</v>
      </c>
      <c r="DR16" s="665"/>
      <c r="DS16" s="665"/>
      <c r="DT16" s="665"/>
      <c r="DU16" s="665"/>
      <c r="DV16" s="665"/>
      <c r="DW16" s="665"/>
      <c r="DX16" s="665"/>
      <c r="DY16" s="665"/>
      <c r="DZ16" s="665"/>
      <c r="EA16" s="665"/>
      <c r="EB16" s="665"/>
      <c r="EC16" s="705"/>
    </row>
    <row r="17" spans="2:133" ht="11.25" customHeight="1" x14ac:dyDescent="0.15">
      <c r="B17" s="661" t="s">
        <v>270</v>
      </c>
      <c r="C17" s="662"/>
      <c r="D17" s="662"/>
      <c r="E17" s="662"/>
      <c r="F17" s="662"/>
      <c r="G17" s="662"/>
      <c r="H17" s="662"/>
      <c r="I17" s="662"/>
      <c r="J17" s="662"/>
      <c r="K17" s="662"/>
      <c r="L17" s="662"/>
      <c r="M17" s="662"/>
      <c r="N17" s="662"/>
      <c r="O17" s="662"/>
      <c r="P17" s="662"/>
      <c r="Q17" s="663"/>
      <c r="R17" s="664">
        <v>42122</v>
      </c>
      <c r="S17" s="665"/>
      <c r="T17" s="665"/>
      <c r="U17" s="665"/>
      <c r="V17" s="665"/>
      <c r="W17" s="665"/>
      <c r="X17" s="665"/>
      <c r="Y17" s="666"/>
      <c r="Z17" s="691">
        <v>0.5</v>
      </c>
      <c r="AA17" s="691"/>
      <c r="AB17" s="691"/>
      <c r="AC17" s="691"/>
      <c r="AD17" s="692">
        <v>42122</v>
      </c>
      <c r="AE17" s="692"/>
      <c r="AF17" s="692"/>
      <c r="AG17" s="692"/>
      <c r="AH17" s="692"/>
      <c r="AI17" s="692"/>
      <c r="AJ17" s="692"/>
      <c r="AK17" s="692"/>
      <c r="AL17" s="667">
        <v>1</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238</v>
      </c>
      <c r="BH17" s="665"/>
      <c r="BI17" s="665"/>
      <c r="BJ17" s="665"/>
      <c r="BK17" s="665"/>
      <c r="BL17" s="665"/>
      <c r="BM17" s="665"/>
      <c r="BN17" s="666"/>
      <c r="BO17" s="691" t="s">
        <v>238</v>
      </c>
      <c r="BP17" s="691"/>
      <c r="BQ17" s="691"/>
      <c r="BR17" s="691"/>
      <c r="BS17" s="692" t="s">
        <v>238</v>
      </c>
      <c r="BT17" s="692"/>
      <c r="BU17" s="692"/>
      <c r="BV17" s="692"/>
      <c r="BW17" s="692"/>
      <c r="BX17" s="692"/>
      <c r="BY17" s="692"/>
      <c r="BZ17" s="692"/>
      <c r="CA17" s="692"/>
      <c r="CB17" s="759"/>
      <c r="CD17" s="706" t="s">
        <v>272</v>
      </c>
      <c r="CE17" s="703"/>
      <c r="CF17" s="703"/>
      <c r="CG17" s="703"/>
      <c r="CH17" s="703"/>
      <c r="CI17" s="703"/>
      <c r="CJ17" s="703"/>
      <c r="CK17" s="703"/>
      <c r="CL17" s="703"/>
      <c r="CM17" s="703"/>
      <c r="CN17" s="703"/>
      <c r="CO17" s="703"/>
      <c r="CP17" s="703"/>
      <c r="CQ17" s="704"/>
      <c r="CR17" s="664">
        <v>515003</v>
      </c>
      <c r="CS17" s="665"/>
      <c r="CT17" s="665"/>
      <c r="CU17" s="665"/>
      <c r="CV17" s="665"/>
      <c r="CW17" s="665"/>
      <c r="CX17" s="665"/>
      <c r="CY17" s="666"/>
      <c r="CZ17" s="691">
        <v>6.4</v>
      </c>
      <c r="DA17" s="691"/>
      <c r="DB17" s="691"/>
      <c r="DC17" s="691"/>
      <c r="DD17" s="670" t="s">
        <v>238</v>
      </c>
      <c r="DE17" s="665"/>
      <c r="DF17" s="665"/>
      <c r="DG17" s="665"/>
      <c r="DH17" s="665"/>
      <c r="DI17" s="665"/>
      <c r="DJ17" s="665"/>
      <c r="DK17" s="665"/>
      <c r="DL17" s="665"/>
      <c r="DM17" s="665"/>
      <c r="DN17" s="665"/>
      <c r="DO17" s="665"/>
      <c r="DP17" s="666"/>
      <c r="DQ17" s="670">
        <v>515003</v>
      </c>
      <c r="DR17" s="665"/>
      <c r="DS17" s="665"/>
      <c r="DT17" s="665"/>
      <c r="DU17" s="665"/>
      <c r="DV17" s="665"/>
      <c r="DW17" s="665"/>
      <c r="DX17" s="665"/>
      <c r="DY17" s="665"/>
      <c r="DZ17" s="665"/>
      <c r="EA17" s="665"/>
      <c r="EB17" s="665"/>
      <c r="EC17" s="705"/>
    </row>
    <row r="18" spans="2:133" ht="11.25" customHeight="1" x14ac:dyDescent="0.15">
      <c r="B18" s="661" t="s">
        <v>273</v>
      </c>
      <c r="C18" s="662"/>
      <c r="D18" s="662"/>
      <c r="E18" s="662"/>
      <c r="F18" s="662"/>
      <c r="G18" s="662"/>
      <c r="H18" s="662"/>
      <c r="I18" s="662"/>
      <c r="J18" s="662"/>
      <c r="K18" s="662"/>
      <c r="L18" s="662"/>
      <c r="M18" s="662"/>
      <c r="N18" s="662"/>
      <c r="O18" s="662"/>
      <c r="P18" s="662"/>
      <c r="Q18" s="663"/>
      <c r="R18" s="664">
        <v>82650</v>
      </c>
      <c r="S18" s="665"/>
      <c r="T18" s="665"/>
      <c r="U18" s="665"/>
      <c r="V18" s="665"/>
      <c r="W18" s="665"/>
      <c r="X18" s="665"/>
      <c r="Y18" s="666"/>
      <c r="Z18" s="691">
        <v>1</v>
      </c>
      <c r="AA18" s="691"/>
      <c r="AB18" s="691"/>
      <c r="AC18" s="691"/>
      <c r="AD18" s="692">
        <v>82650</v>
      </c>
      <c r="AE18" s="692"/>
      <c r="AF18" s="692"/>
      <c r="AG18" s="692"/>
      <c r="AH18" s="692"/>
      <c r="AI18" s="692"/>
      <c r="AJ18" s="692"/>
      <c r="AK18" s="692"/>
      <c r="AL18" s="667">
        <v>1.8999999761581421</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247</v>
      </c>
      <c r="BH18" s="665"/>
      <c r="BI18" s="665"/>
      <c r="BJ18" s="665"/>
      <c r="BK18" s="665"/>
      <c r="BL18" s="665"/>
      <c r="BM18" s="665"/>
      <c r="BN18" s="666"/>
      <c r="BO18" s="691" t="s">
        <v>238</v>
      </c>
      <c r="BP18" s="691"/>
      <c r="BQ18" s="691"/>
      <c r="BR18" s="691"/>
      <c r="BS18" s="692" t="s">
        <v>238</v>
      </c>
      <c r="BT18" s="692"/>
      <c r="BU18" s="692"/>
      <c r="BV18" s="692"/>
      <c r="BW18" s="692"/>
      <c r="BX18" s="692"/>
      <c r="BY18" s="692"/>
      <c r="BZ18" s="692"/>
      <c r="CA18" s="692"/>
      <c r="CB18" s="759"/>
      <c r="CD18" s="706" t="s">
        <v>275</v>
      </c>
      <c r="CE18" s="703"/>
      <c r="CF18" s="703"/>
      <c r="CG18" s="703"/>
      <c r="CH18" s="703"/>
      <c r="CI18" s="703"/>
      <c r="CJ18" s="703"/>
      <c r="CK18" s="703"/>
      <c r="CL18" s="703"/>
      <c r="CM18" s="703"/>
      <c r="CN18" s="703"/>
      <c r="CO18" s="703"/>
      <c r="CP18" s="703"/>
      <c r="CQ18" s="704"/>
      <c r="CR18" s="664">
        <v>5740</v>
      </c>
      <c r="CS18" s="665"/>
      <c r="CT18" s="665"/>
      <c r="CU18" s="665"/>
      <c r="CV18" s="665"/>
      <c r="CW18" s="665"/>
      <c r="CX18" s="665"/>
      <c r="CY18" s="666"/>
      <c r="CZ18" s="691">
        <v>0.1</v>
      </c>
      <c r="DA18" s="691"/>
      <c r="DB18" s="691"/>
      <c r="DC18" s="691"/>
      <c r="DD18" s="670" t="s">
        <v>238</v>
      </c>
      <c r="DE18" s="665"/>
      <c r="DF18" s="665"/>
      <c r="DG18" s="665"/>
      <c r="DH18" s="665"/>
      <c r="DI18" s="665"/>
      <c r="DJ18" s="665"/>
      <c r="DK18" s="665"/>
      <c r="DL18" s="665"/>
      <c r="DM18" s="665"/>
      <c r="DN18" s="665"/>
      <c r="DO18" s="665"/>
      <c r="DP18" s="666"/>
      <c r="DQ18" s="670">
        <v>5740</v>
      </c>
      <c r="DR18" s="665"/>
      <c r="DS18" s="665"/>
      <c r="DT18" s="665"/>
      <c r="DU18" s="665"/>
      <c r="DV18" s="665"/>
      <c r="DW18" s="665"/>
      <c r="DX18" s="665"/>
      <c r="DY18" s="665"/>
      <c r="DZ18" s="665"/>
      <c r="EA18" s="665"/>
      <c r="EB18" s="665"/>
      <c r="EC18" s="705"/>
    </row>
    <row r="19" spans="2:133" ht="11.25" customHeight="1" x14ac:dyDescent="0.15">
      <c r="B19" s="661" t="s">
        <v>276</v>
      </c>
      <c r="C19" s="662"/>
      <c r="D19" s="662"/>
      <c r="E19" s="662"/>
      <c r="F19" s="662"/>
      <c r="G19" s="662"/>
      <c r="H19" s="662"/>
      <c r="I19" s="662"/>
      <c r="J19" s="662"/>
      <c r="K19" s="662"/>
      <c r="L19" s="662"/>
      <c r="M19" s="662"/>
      <c r="N19" s="662"/>
      <c r="O19" s="662"/>
      <c r="P19" s="662"/>
      <c r="Q19" s="663"/>
      <c r="R19" s="664">
        <v>14546</v>
      </c>
      <c r="S19" s="665"/>
      <c r="T19" s="665"/>
      <c r="U19" s="665"/>
      <c r="V19" s="665"/>
      <c r="W19" s="665"/>
      <c r="X19" s="665"/>
      <c r="Y19" s="666"/>
      <c r="Z19" s="691">
        <v>0.2</v>
      </c>
      <c r="AA19" s="691"/>
      <c r="AB19" s="691"/>
      <c r="AC19" s="691"/>
      <c r="AD19" s="692">
        <v>14546</v>
      </c>
      <c r="AE19" s="692"/>
      <c r="AF19" s="692"/>
      <c r="AG19" s="692"/>
      <c r="AH19" s="692"/>
      <c r="AI19" s="692"/>
      <c r="AJ19" s="692"/>
      <c r="AK19" s="692"/>
      <c r="AL19" s="667">
        <v>0.3</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t="s">
        <v>238</v>
      </c>
      <c r="BH19" s="665"/>
      <c r="BI19" s="665"/>
      <c r="BJ19" s="665"/>
      <c r="BK19" s="665"/>
      <c r="BL19" s="665"/>
      <c r="BM19" s="665"/>
      <c r="BN19" s="666"/>
      <c r="BO19" s="691" t="s">
        <v>247</v>
      </c>
      <c r="BP19" s="691"/>
      <c r="BQ19" s="691"/>
      <c r="BR19" s="691"/>
      <c r="BS19" s="692" t="s">
        <v>238</v>
      </c>
      <c r="BT19" s="692"/>
      <c r="BU19" s="692"/>
      <c r="BV19" s="692"/>
      <c r="BW19" s="692"/>
      <c r="BX19" s="692"/>
      <c r="BY19" s="692"/>
      <c r="BZ19" s="692"/>
      <c r="CA19" s="692"/>
      <c r="CB19" s="759"/>
      <c r="CD19" s="706" t="s">
        <v>278</v>
      </c>
      <c r="CE19" s="703"/>
      <c r="CF19" s="703"/>
      <c r="CG19" s="703"/>
      <c r="CH19" s="703"/>
      <c r="CI19" s="703"/>
      <c r="CJ19" s="703"/>
      <c r="CK19" s="703"/>
      <c r="CL19" s="703"/>
      <c r="CM19" s="703"/>
      <c r="CN19" s="703"/>
      <c r="CO19" s="703"/>
      <c r="CP19" s="703"/>
      <c r="CQ19" s="704"/>
      <c r="CR19" s="664" t="s">
        <v>238</v>
      </c>
      <c r="CS19" s="665"/>
      <c r="CT19" s="665"/>
      <c r="CU19" s="665"/>
      <c r="CV19" s="665"/>
      <c r="CW19" s="665"/>
      <c r="CX19" s="665"/>
      <c r="CY19" s="666"/>
      <c r="CZ19" s="691" t="s">
        <v>247</v>
      </c>
      <c r="DA19" s="691"/>
      <c r="DB19" s="691"/>
      <c r="DC19" s="691"/>
      <c r="DD19" s="670" t="s">
        <v>247</v>
      </c>
      <c r="DE19" s="665"/>
      <c r="DF19" s="665"/>
      <c r="DG19" s="665"/>
      <c r="DH19" s="665"/>
      <c r="DI19" s="665"/>
      <c r="DJ19" s="665"/>
      <c r="DK19" s="665"/>
      <c r="DL19" s="665"/>
      <c r="DM19" s="665"/>
      <c r="DN19" s="665"/>
      <c r="DO19" s="665"/>
      <c r="DP19" s="666"/>
      <c r="DQ19" s="670" t="s">
        <v>238</v>
      </c>
      <c r="DR19" s="665"/>
      <c r="DS19" s="665"/>
      <c r="DT19" s="665"/>
      <c r="DU19" s="665"/>
      <c r="DV19" s="665"/>
      <c r="DW19" s="665"/>
      <c r="DX19" s="665"/>
      <c r="DY19" s="665"/>
      <c r="DZ19" s="665"/>
      <c r="EA19" s="665"/>
      <c r="EB19" s="665"/>
      <c r="EC19" s="705"/>
    </row>
    <row r="20" spans="2:133" ht="11.25" customHeight="1" x14ac:dyDescent="0.15">
      <c r="B20" s="661" t="s">
        <v>279</v>
      </c>
      <c r="C20" s="662"/>
      <c r="D20" s="662"/>
      <c r="E20" s="662"/>
      <c r="F20" s="662"/>
      <c r="G20" s="662"/>
      <c r="H20" s="662"/>
      <c r="I20" s="662"/>
      <c r="J20" s="662"/>
      <c r="K20" s="662"/>
      <c r="L20" s="662"/>
      <c r="M20" s="662"/>
      <c r="N20" s="662"/>
      <c r="O20" s="662"/>
      <c r="P20" s="662"/>
      <c r="Q20" s="663"/>
      <c r="R20" s="664">
        <v>1484</v>
      </c>
      <c r="S20" s="665"/>
      <c r="T20" s="665"/>
      <c r="U20" s="665"/>
      <c r="V20" s="665"/>
      <c r="W20" s="665"/>
      <c r="X20" s="665"/>
      <c r="Y20" s="666"/>
      <c r="Z20" s="691">
        <v>0</v>
      </c>
      <c r="AA20" s="691"/>
      <c r="AB20" s="691"/>
      <c r="AC20" s="691"/>
      <c r="AD20" s="692">
        <v>1484</v>
      </c>
      <c r="AE20" s="692"/>
      <c r="AF20" s="692"/>
      <c r="AG20" s="692"/>
      <c r="AH20" s="692"/>
      <c r="AI20" s="692"/>
      <c r="AJ20" s="692"/>
      <c r="AK20" s="692"/>
      <c r="AL20" s="667">
        <v>0</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t="s">
        <v>238</v>
      </c>
      <c r="BH20" s="665"/>
      <c r="BI20" s="665"/>
      <c r="BJ20" s="665"/>
      <c r="BK20" s="665"/>
      <c r="BL20" s="665"/>
      <c r="BM20" s="665"/>
      <c r="BN20" s="666"/>
      <c r="BO20" s="691" t="s">
        <v>238</v>
      </c>
      <c r="BP20" s="691"/>
      <c r="BQ20" s="691"/>
      <c r="BR20" s="691"/>
      <c r="BS20" s="692" t="s">
        <v>247</v>
      </c>
      <c r="BT20" s="692"/>
      <c r="BU20" s="692"/>
      <c r="BV20" s="692"/>
      <c r="BW20" s="692"/>
      <c r="BX20" s="692"/>
      <c r="BY20" s="692"/>
      <c r="BZ20" s="692"/>
      <c r="CA20" s="692"/>
      <c r="CB20" s="759"/>
      <c r="CD20" s="706" t="s">
        <v>281</v>
      </c>
      <c r="CE20" s="703"/>
      <c r="CF20" s="703"/>
      <c r="CG20" s="703"/>
      <c r="CH20" s="703"/>
      <c r="CI20" s="703"/>
      <c r="CJ20" s="703"/>
      <c r="CK20" s="703"/>
      <c r="CL20" s="703"/>
      <c r="CM20" s="703"/>
      <c r="CN20" s="703"/>
      <c r="CO20" s="703"/>
      <c r="CP20" s="703"/>
      <c r="CQ20" s="704"/>
      <c r="CR20" s="664">
        <v>8090898</v>
      </c>
      <c r="CS20" s="665"/>
      <c r="CT20" s="665"/>
      <c r="CU20" s="665"/>
      <c r="CV20" s="665"/>
      <c r="CW20" s="665"/>
      <c r="CX20" s="665"/>
      <c r="CY20" s="666"/>
      <c r="CZ20" s="691">
        <v>100</v>
      </c>
      <c r="DA20" s="691"/>
      <c r="DB20" s="691"/>
      <c r="DC20" s="691"/>
      <c r="DD20" s="670">
        <v>1197159</v>
      </c>
      <c r="DE20" s="665"/>
      <c r="DF20" s="665"/>
      <c r="DG20" s="665"/>
      <c r="DH20" s="665"/>
      <c r="DI20" s="665"/>
      <c r="DJ20" s="665"/>
      <c r="DK20" s="665"/>
      <c r="DL20" s="665"/>
      <c r="DM20" s="665"/>
      <c r="DN20" s="665"/>
      <c r="DO20" s="665"/>
      <c r="DP20" s="666"/>
      <c r="DQ20" s="670">
        <v>4781428</v>
      </c>
      <c r="DR20" s="665"/>
      <c r="DS20" s="665"/>
      <c r="DT20" s="665"/>
      <c r="DU20" s="665"/>
      <c r="DV20" s="665"/>
      <c r="DW20" s="665"/>
      <c r="DX20" s="665"/>
      <c r="DY20" s="665"/>
      <c r="DZ20" s="665"/>
      <c r="EA20" s="665"/>
      <c r="EB20" s="665"/>
      <c r="EC20" s="705"/>
    </row>
    <row r="21" spans="2:133" ht="11.25" customHeight="1" x14ac:dyDescent="0.15">
      <c r="B21" s="661" t="s">
        <v>282</v>
      </c>
      <c r="C21" s="662"/>
      <c r="D21" s="662"/>
      <c r="E21" s="662"/>
      <c r="F21" s="662"/>
      <c r="G21" s="662"/>
      <c r="H21" s="662"/>
      <c r="I21" s="662"/>
      <c r="J21" s="662"/>
      <c r="K21" s="662"/>
      <c r="L21" s="662"/>
      <c r="M21" s="662"/>
      <c r="N21" s="662"/>
      <c r="O21" s="662"/>
      <c r="P21" s="662"/>
      <c r="Q21" s="663"/>
      <c r="R21" s="664">
        <v>894</v>
      </c>
      <c r="S21" s="665"/>
      <c r="T21" s="665"/>
      <c r="U21" s="665"/>
      <c r="V21" s="665"/>
      <c r="W21" s="665"/>
      <c r="X21" s="665"/>
      <c r="Y21" s="666"/>
      <c r="Z21" s="691">
        <v>0</v>
      </c>
      <c r="AA21" s="691"/>
      <c r="AB21" s="691"/>
      <c r="AC21" s="691"/>
      <c r="AD21" s="692">
        <v>894</v>
      </c>
      <c r="AE21" s="692"/>
      <c r="AF21" s="692"/>
      <c r="AG21" s="692"/>
      <c r="AH21" s="692"/>
      <c r="AI21" s="692"/>
      <c r="AJ21" s="692"/>
      <c r="AK21" s="692"/>
      <c r="AL21" s="667">
        <v>0</v>
      </c>
      <c r="AM21" s="668"/>
      <c r="AN21" s="668"/>
      <c r="AO21" s="693"/>
      <c r="AP21" s="756" t="s">
        <v>283</v>
      </c>
      <c r="AQ21" s="764"/>
      <c r="AR21" s="764"/>
      <c r="AS21" s="764"/>
      <c r="AT21" s="764"/>
      <c r="AU21" s="764"/>
      <c r="AV21" s="764"/>
      <c r="AW21" s="764"/>
      <c r="AX21" s="764"/>
      <c r="AY21" s="764"/>
      <c r="AZ21" s="764"/>
      <c r="BA21" s="764"/>
      <c r="BB21" s="764"/>
      <c r="BC21" s="764"/>
      <c r="BD21" s="764"/>
      <c r="BE21" s="764"/>
      <c r="BF21" s="758"/>
      <c r="BG21" s="664" t="s">
        <v>238</v>
      </c>
      <c r="BH21" s="665"/>
      <c r="BI21" s="665"/>
      <c r="BJ21" s="665"/>
      <c r="BK21" s="665"/>
      <c r="BL21" s="665"/>
      <c r="BM21" s="665"/>
      <c r="BN21" s="666"/>
      <c r="BO21" s="691" t="s">
        <v>238</v>
      </c>
      <c r="BP21" s="691"/>
      <c r="BQ21" s="691"/>
      <c r="BR21" s="691"/>
      <c r="BS21" s="692" t="s">
        <v>238</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284</v>
      </c>
      <c r="C22" s="728"/>
      <c r="D22" s="728"/>
      <c r="E22" s="728"/>
      <c r="F22" s="728"/>
      <c r="G22" s="728"/>
      <c r="H22" s="728"/>
      <c r="I22" s="728"/>
      <c r="J22" s="728"/>
      <c r="K22" s="728"/>
      <c r="L22" s="728"/>
      <c r="M22" s="728"/>
      <c r="N22" s="728"/>
      <c r="O22" s="728"/>
      <c r="P22" s="728"/>
      <c r="Q22" s="729"/>
      <c r="R22" s="664">
        <v>65726</v>
      </c>
      <c r="S22" s="665"/>
      <c r="T22" s="665"/>
      <c r="U22" s="665"/>
      <c r="V22" s="665"/>
      <c r="W22" s="665"/>
      <c r="X22" s="665"/>
      <c r="Y22" s="666"/>
      <c r="Z22" s="691">
        <v>0.8</v>
      </c>
      <c r="AA22" s="691"/>
      <c r="AB22" s="691"/>
      <c r="AC22" s="691"/>
      <c r="AD22" s="692">
        <v>65726</v>
      </c>
      <c r="AE22" s="692"/>
      <c r="AF22" s="692"/>
      <c r="AG22" s="692"/>
      <c r="AH22" s="692"/>
      <c r="AI22" s="692"/>
      <c r="AJ22" s="692"/>
      <c r="AK22" s="692"/>
      <c r="AL22" s="667">
        <v>1.5</v>
      </c>
      <c r="AM22" s="668"/>
      <c r="AN22" s="668"/>
      <c r="AO22" s="693"/>
      <c r="AP22" s="756" t="s">
        <v>285</v>
      </c>
      <c r="AQ22" s="764"/>
      <c r="AR22" s="764"/>
      <c r="AS22" s="764"/>
      <c r="AT22" s="764"/>
      <c r="AU22" s="764"/>
      <c r="AV22" s="764"/>
      <c r="AW22" s="764"/>
      <c r="AX22" s="764"/>
      <c r="AY22" s="764"/>
      <c r="AZ22" s="764"/>
      <c r="BA22" s="764"/>
      <c r="BB22" s="764"/>
      <c r="BC22" s="764"/>
      <c r="BD22" s="764"/>
      <c r="BE22" s="764"/>
      <c r="BF22" s="758"/>
      <c r="BG22" s="664" t="s">
        <v>238</v>
      </c>
      <c r="BH22" s="665"/>
      <c r="BI22" s="665"/>
      <c r="BJ22" s="665"/>
      <c r="BK22" s="665"/>
      <c r="BL22" s="665"/>
      <c r="BM22" s="665"/>
      <c r="BN22" s="666"/>
      <c r="BO22" s="691" t="s">
        <v>238</v>
      </c>
      <c r="BP22" s="691"/>
      <c r="BQ22" s="691"/>
      <c r="BR22" s="691"/>
      <c r="BS22" s="692" t="s">
        <v>247</v>
      </c>
      <c r="BT22" s="692"/>
      <c r="BU22" s="692"/>
      <c r="BV22" s="692"/>
      <c r="BW22" s="692"/>
      <c r="BX22" s="692"/>
      <c r="BY22" s="692"/>
      <c r="BZ22" s="692"/>
      <c r="CA22" s="692"/>
      <c r="CB22" s="759"/>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287</v>
      </c>
      <c r="C23" s="662"/>
      <c r="D23" s="662"/>
      <c r="E23" s="662"/>
      <c r="F23" s="662"/>
      <c r="G23" s="662"/>
      <c r="H23" s="662"/>
      <c r="I23" s="662"/>
      <c r="J23" s="662"/>
      <c r="K23" s="662"/>
      <c r="L23" s="662"/>
      <c r="M23" s="662"/>
      <c r="N23" s="662"/>
      <c r="O23" s="662"/>
      <c r="P23" s="662"/>
      <c r="Q23" s="663"/>
      <c r="R23" s="664">
        <v>779419</v>
      </c>
      <c r="S23" s="665"/>
      <c r="T23" s="665"/>
      <c r="U23" s="665"/>
      <c r="V23" s="665"/>
      <c r="W23" s="665"/>
      <c r="X23" s="665"/>
      <c r="Y23" s="666"/>
      <c r="Z23" s="691">
        <v>9</v>
      </c>
      <c r="AA23" s="691"/>
      <c r="AB23" s="691"/>
      <c r="AC23" s="691"/>
      <c r="AD23" s="692">
        <v>617247</v>
      </c>
      <c r="AE23" s="692"/>
      <c r="AF23" s="692"/>
      <c r="AG23" s="692"/>
      <c r="AH23" s="692"/>
      <c r="AI23" s="692"/>
      <c r="AJ23" s="692"/>
      <c r="AK23" s="692"/>
      <c r="AL23" s="667">
        <v>14.5</v>
      </c>
      <c r="AM23" s="668"/>
      <c r="AN23" s="668"/>
      <c r="AO23" s="693"/>
      <c r="AP23" s="756" t="s">
        <v>288</v>
      </c>
      <c r="AQ23" s="764"/>
      <c r="AR23" s="764"/>
      <c r="AS23" s="764"/>
      <c r="AT23" s="764"/>
      <c r="AU23" s="764"/>
      <c r="AV23" s="764"/>
      <c r="AW23" s="764"/>
      <c r="AX23" s="764"/>
      <c r="AY23" s="764"/>
      <c r="AZ23" s="764"/>
      <c r="BA23" s="764"/>
      <c r="BB23" s="764"/>
      <c r="BC23" s="764"/>
      <c r="BD23" s="764"/>
      <c r="BE23" s="764"/>
      <c r="BF23" s="758"/>
      <c r="BG23" s="664" t="s">
        <v>247</v>
      </c>
      <c r="BH23" s="665"/>
      <c r="BI23" s="665"/>
      <c r="BJ23" s="665"/>
      <c r="BK23" s="665"/>
      <c r="BL23" s="665"/>
      <c r="BM23" s="665"/>
      <c r="BN23" s="666"/>
      <c r="BO23" s="691" t="s">
        <v>238</v>
      </c>
      <c r="BP23" s="691"/>
      <c r="BQ23" s="691"/>
      <c r="BR23" s="691"/>
      <c r="BS23" s="692" t="s">
        <v>238</v>
      </c>
      <c r="BT23" s="692"/>
      <c r="BU23" s="692"/>
      <c r="BV23" s="692"/>
      <c r="BW23" s="692"/>
      <c r="BX23" s="692"/>
      <c r="BY23" s="692"/>
      <c r="BZ23" s="692"/>
      <c r="CA23" s="692"/>
      <c r="CB23" s="759"/>
      <c r="CD23" s="766" t="s">
        <v>226</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15">
      <c r="B24" s="661" t="s">
        <v>294</v>
      </c>
      <c r="C24" s="662"/>
      <c r="D24" s="662"/>
      <c r="E24" s="662"/>
      <c r="F24" s="662"/>
      <c r="G24" s="662"/>
      <c r="H24" s="662"/>
      <c r="I24" s="662"/>
      <c r="J24" s="662"/>
      <c r="K24" s="662"/>
      <c r="L24" s="662"/>
      <c r="M24" s="662"/>
      <c r="N24" s="662"/>
      <c r="O24" s="662"/>
      <c r="P24" s="662"/>
      <c r="Q24" s="663"/>
      <c r="R24" s="664">
        <v>617247</v>
      </c>
      <c r="S24" s="665"/>
      <c r="T24" s="665"/>
      <c r="U24" s="665"/>
      <c r="V24" s="665"/>
      <c r="W24" s="665"/>
      <c r="X24" s="665"/>
      <c r="Y24" s="666"/>
      <c r="Z24" s="691">
        <v>7.1</v>
      </c>
      <c r="AA24" s="691"/>
      <c r="AB24" s="691"/>
      <c r="AC24" s="691"/>
      <c r="AD24" s="692">
        <v>617247</v>
      </c>
      <c r="AE24" s="692"/>
      <c r="AF24" s="692"/>
      <c r="AG24" s="692"/>
      <c r="AH24" s="692"/>
      <c r="AI24" s="692"/>
      <c r="AJ24" s="692"/>
      <c r="AK24" s="692"/>
      <c r="AL24" s="667">
        <v>14.5</v>
      </c>
      <c r="AM24" s="668"/>
      <c r="AN24" s="668"/>
      <c r="AO24" s="693"/>
      <c r="AP24" s="756" t="s">
        <v>295</v>
      </c>
      <c r="AQ24" s="764"/>
      <c r="AR24" s="764"/>
      <c r="AS24" s="764"/>
      <c r="AT24" s="764"/>
      <c r="AU24" s="764"/>
      <c r="AV24" s="764"/>
      <c r="AW24" s="764"/>
      <c r="AX24" s="764"/>
      <c r="AY24" s="764"/>
      <c r="AZ24" s="764"/>
      <c r="BA24" s="764"/>
      <c r="BB24" s="764"/>
      <c r="BC24" s="764"/>
      <c r="BD24" s="764"/>
      <c r="BE24" s="764"/>
      <c r="BF24" s="758"/>
      <c r="BG24" s="664" t="s">
        <v>238</v>
      </c>
      <c r="BH24" s="665"/>
      <c r="BI24" s="665"/>
      <c r="BJ24" s="665"/>
      <c r="BK24" s="665"/>
      <c r="BL24" s="665"/>
      <c r="BM24" s="665"/>
      <c r="BN24" s="666"/>
      <c r="BO24" s="691" t="s">
        <v>238</v>
      </c>
      <c r="BP24" s="691"/>
      <c r="BQ24" s="691"/>
      <c r="BR24" s="691"/>
      <c r="BS24" s="692" t="s">
        <v>238</v>
      </c>
      <c r="BT24" s="692"/>
      <c r="BU24" s="692"/>
      <c r="BV24" s="692"/>
      <c r="BW24" s="692"/>
      <c r="BX24" s="692"/>
      <c r="BY24" s="692"/>
      <c r="BZ24" s="692"/>
      <c r="CA24" s="692"/>
      <c r="CB24" s="759"/>
      <c r="CD24" s="720" t="s">
        <v>296</v>
      </c>
      <c r="CE24" s="721"/>
      <c r="CF24" s="721"/>
      <c r="CG24" s="721"/>
      <c r="CH24" s="721"/>
      <c r="CI24" s="721"/>
      <c r="CJ24" s="721"/>
      <c r="CK24" s="721"/>
      <c r="CL24" s="721"/>
      <c r="CM24" s="721"/>
      <c r="CN24" s="721"/>
      <c r="CO24" s="721"/>
      <c r="CP24" s="721"/>
      <c r="CQ24" s="722"/>
      <c r="CR24" s="717">
        <v>3737902</v>
      </c>
      <c r="CS24" s="718"/>
      <c r="CT24" s="718"/>
      <c r="CU24" s="718"/>
      <c r="CV24" s="718"/>
      <c r="CW24" s="718"/>
      <c r="CX24" s="718"/>
      <c r="CY24" s="761"/>
      <c r="CZ24" s="762">
        <v>46.2</v>
      </c>
      <c r="DA24" s="736"/>
      <c r="DB24" s="736"/>
      <c r="DC24" s="765"/>
      <c r="DD24" s="760">
        <v>2024369</v>
      </c>
      <c r="DE24" s="718"/>
      <c r="DF24" s="718"/>
      <c r="DG24" s="718"/>
      <c r="DH24" s="718"/>
      <c r="DI24" s="718"/>
      <c r="DJ24" s="718"/>
      <c r="DK24" s="761"/>
      <c r="DL24" s="760">
        <v>1973392</v>
      </c>
      <c r="DM24" s="718"/>
      <c r="DN24" s="718"/>
      <c r="DO24" s="718"/>
      <c r="DP24" s="718"/>
      <c r="DQ24" s="718"/>
      <c r="DR24" s="718"/>
      <c r="DS24" s="718"/>
      <c r="DT24" s="718"/>
      <c r="DU24" s="718"/>
      <c r="DV24" s="761"/>
      <c r="DW24" s="762">
        <v>44</v>
      </c>
      <c r="DX24" s="736"/>
      <c r="DY24" s="736"/>
      <c r="DZ24" s="736"/>
      <c r="EA24" s="736"/>
      <c r="EB24" s="736"/>
      <c r="EC24" s="763"/>
    </row>
    <row r="25" spans="2:133" ht="11.25" customHeight="1" x14ac:dyDescent="0.15">
      <c r="B25" s="661" t="s">
        <v>297</v>
      </c>
      <c r="C25" s="662"/>
      <c r="D25" s="662"/>
      <c r="E25" s="662"/>
      <c r="F25" s="662"/>
      <c r="G25" s="662"/>
      <c r="H25" s="662"/>
      <c r="I25" s="662"/>
      <c r="J25" s="662"/>
      <c r="K25" s="662"/>
      <c r="L25" s="662"/>
      <c r="M25" s="662"/>
      <c r="N25" s="662"/>
      <c r="O25" s="662"/>
      <c r="P25" s="662"/>
      <c r="Q25" s="663"/>
      <c r="R25" s="664">
        <v>162172</v>
      </c>
      <c r="S25" s="665"/>
      <c r="T25" s="665"/>
      <c r="U25" s="665"/>
      <c r="V25" s="665"/>
      <c r="W25" s="665"/>
      <c r="X25" s="665"/>
      <c r="Y25" s="666"/>
      <c r="Z25" s="691">
        <v>1.9</v>
      </c>
      <c r="AA25" s="691"/>
      <c r="AB25" s="691"/>
      <c r="AC25" s="691"/>
      <c r="AD25" s="692" t="s">
        <v>247</v>
      </c>
      <c r="AE25" s="692"/>
      <c r="AF25" s="692"/>
      <c r="AG25" s="692"/>
      <c r="AH25" s="692"/>
      <c r="AI25" s="692"/>
      <c r="AJ25" s="692"/>
      <c r="AK25" s="692"/>
      <c r="AL25" s="667" t="s">
        <v>238</v>
      </c>
      <c r="AM25" s="668"/>
      <c r="AN25" s="668"/>
      <c r="AO25" s="693"/>
      <c r="AP25" s="756" t="s">
        <v>298</v>
      </c>
      <c r="AQ25" s="764"/>
      <c r="AR25" s="764"/>
      <c r="AS25" s="764"/>
      <c r="AT25" s="764"/>
      <c r="AU25" s="764"/>
      <c r="AV25" s="764"/>
      <c r="AW25" s="764"/>
      <c r="AX25" s="764"/>
      <c r="AY25" s="764"/>
      <c r="AZ25" s="764"/>
      <c r="BA25" s="764"/>
      <c r="BB25" s="764"/>
      <c r="BC25" s="764"/>
      <c r="BD25" s="764"/>
      <c r="BE25" s="764"/>
      <c r="BF25" s="758"/>
      <c r="BG25" s="664" t="s">
        <v>238</v>
      </c>
      <c r="BH25" s="665"/>
      <c r="BI25" s="665"/>
      <c r="BJ25" s="665"/>
      <c r="BK25" s="665"/>
      <c r="BL25" s="665"/>
      <c r="BM25" s="665"/>
      <c r="BN25" s="666"/>
      <c r="BO25" s="691" t="s">
        <v>238</v>
      </c>
      <c r="BP25" s="691"/>
      <c r="BQ25" s="691"/>
      <c r="BR25" s="691"/>
      <c r="BS25" s="692" t="s">
        <v>238</v>
      </c>
      <c r="BT25" s="692"/>
      <c r="BU25" s="692"/>
      <c r="BV25" s="692"/>
      <c r="BW25" s="692"/>
      <c r="BX25" s="692"/>
      <c r="BY25" s="692"/>
      <c r="BZ25" s="692"/>
      <c r="CA25" s="692"/>
      <c r="CB25" s="759"/>
      <c r="CD25" s="706" t="s">
        <v>299</v>
      </c>
      <c r="CE25" s="703"/>
      <c r="CF25" s="703"/>
      <c r="CG25" s="703"/>
      <c r="CH25" s="703"/>
      <c r="CI25" s="703"/>
      <c r="CJ25" s="703"/>
      <c r="CK25" s="703"/>
      <c r="CL25" s="703"/>
      <c r="CM25" s="703"/>
      <c r="CN25" s="703"/>
      <c r="CO25" s="703"/>
      <c r="CP25" s="703"/>
      <c r="CQ25" s="704"/>
      <c r="CR25" s="664">
        <v>1219061</v>
      </c>
      <c r="CS25" s="675"/>
      <c r="CT25" s="675"/>
      <c r="CU25" s="675"/>
      <c r="CV25" s="675"/>
      <c r="CW25" s="675"/>
      <c r="CX25" s="675"/>
      <c r="CY25" s="676"/>
      <c r="CZ25" s="667">
        <v>15.1</v>
      </c>
      <c r="DA25" s="677"/>
      <c r="DB25" s="677"/>
      <c r="DC25" s="678"/>
      <c r="DD25" s="670">
        <v>1059828</v>
      </c>
      <c r="DE25" s="675"/>
      <c r="DF25" s="675"/>
      <c r="DG25" s="675"/>
      <c r="DH25" s="675"/>
      <c r="DI25" s="675"/>
      <c r="DJ25" s="675"/>
      <c r="DK25" s="676"/>
      <c r="DL25" s="670">
        <v>1026166</v>
      </c>
      <c r="DM25" s="675"/>
      <c r="DN25" s="675"/>
      <c r="DO25" s="675"/>
      <c r="DP25" s="675"/>
      <c r="DQ25" s="675"/>
      <c r="DR25" s="675"/>
      <c r="DS25" s="675"/>
      <c r="DT25" s="675"/>
      <c r="DU25" s="675"/>
      <c r="DV25" s="676"/>
      <c r="DW25" s="667">
        <v>22.9</v>
      </c>
      <c r="DX25" s="677"/>
      <c r="DY25" s="677"/>
      <c r="DZ25" s="677"/>
      <c r="EA25" s="677"/>
      <c r="EB25" s="677"/>
      <c r="EC25" s="698"/>
    </row>
    <row r="26" spans="2:133" ht="11.25" customHeight="1" x14ac:dyDescent="0.15">
      <c r="B26" s="661" t="s">
        <v>300</v>
      </c>
      <c r="C26" s="662"/>
      <c r="D26" s="662"/>
      <c r="E26" s="662"/>
      <c r="F26" s="662"/>
      <c r="G26" s="662"/>
      <c r="H26" s="662"/>
      <c r="I26" s="662"/>
      <c r="J26" s="662"/>
      <c r="K26" s="662"/>
      <c r="L26" s="662"/>
      <c r="M26" s="662"/>
      <c r="N26" s="662"/>
      <c r="O26" s="662"/>
      <c r="P26" s="662"/>
      <c r="Q26" s="663"/>
      <c r="R26" s="664" t="s">
        <v>247</v>
      </c>
      <c r="S26" s="665"/>
      <c r="T26" s="665"/>
      <c r="U26" s="665"/>
      <c r="V26" s="665"/>
      <c r="W26" s="665"/>
      <c r="X26" s="665"/>
      <c r="Y26" s="666"/>
      <c r="Z26" s="691" t="s">
        <v>238</v>
      </c>
      <c r="AA26" s="691"/>
      <c r="AB26" s="691"/>
      <c r="AC26" s="691"/>
      <c r="AD26" s="692" t="s">
        <v>247</v>
      </c>
      <c r="AE26" s="692"/>
      <c r="AF26" s="692"/>
      <c r="AG26" s="692"/>
      <c r="AH26" s="692"/>
      <c r="AI26" s="692"/>
      <c r="AJ26" s="692"/>
      <c r="AK26" s="692"/>
      <c r="AL26" s="667" t="s">
        <v>247</v>
      </c>
      <c r="AM26" s="668"/>
      <c r="AN26" s="668"/>
      <c r="AO26" s="693"/>
      <c r="AP26" s="756" t="s">
        <v>301</v>
      </c>
      <c r="AQ26" s="757"/>
      <c r="AR26" s="757"/>
      <c r="AS26" s="757"/>
      <c r="AT26" s="757"/>
      <c r="AU26" s="757"/>
      <c r="AV26" s="757"/>
      <c r="AW26" s="757"/>
      <c r="AX26" s="757"/>
      <c r="AY26" s="757"/>
      <c r="AZ26" s="757"/>
      <c r="BA26" s="757"/>
      <c r="BB26" s="757"/>
      <c r="BC26" s="757"/>
      <c r="BD26" s="757"/>
      <c r="BE26" s="757"/>
      <c r="BF26" s="758"/>
      <c r="BG26" s="664" t="s">
        <v>238</v>
      </c>
      <c r="BH26" s="665"/>
      <c r="BI26" s="665"/>
      <c r="BJ26" s="665"/>
      <c r="BK26" s="665"/>
      <c r="BL26" s="665"/>
      <c r="BM26" s="665"/>
      <c r="BN26" s="666"/>
      <c r="BO26" s="691" t="s">
        <v>238</v>
      </c>
      <c r="BP26" s="691"/>
      <c r="BQ26" s="691"/>
      <c r="BR26" s="691"/>
      <c r="BS26" s="692" t="s">
        <v>238</v>
      </c>
      <c r="BT26" s="692"/>
      <c r="BU26" s="692"/>
      <c r="BV26" s="692"/>
      <c r="BW26" s="692"/>
      <c r="BX26" s="692"/>
      <c r="BY26" s="692"/>
      <c r="BZ26" s="692"/>
      <c r="CA26" s="692"/>
      <c r="CB26" s="759"/>
      <c r="CD26" s="706" t="s">
        <v>302</v>
      </c>
      <c r="CE26" s="703"/>
      <c r="CF26" s="703"/>
      <c r="CG26" s="703"/>
      <c r="CH26" s="703"/>
      <c r="CI26" s="703"/>
      <c r="CJ26" s="703"/>
      <c r="CK26" s="703"/>
      <c r="CL26" s="703"/>
      <c r="CM26" s="703"/>
      <c r="CN26" s="703"/>
      <c r="CO26" s="703"/>
      <c r="CP26" s="703"/>
      <c r="CQ26" s="704"/>
      <c r="CR26" s="664">
        <v>675543</v>
      </c>
      <c r="CS26" s="665"/>
      <c r="CT26" s="665"/>
      <c r="CU26" s="665"/>
      <c r="CV26" s="665"/>
      <c r="CW26" s="665"/>
      <c r="CX26" s="665"/>
      <c r="CY26" s="666"/>
      <c r="CZ26" s="667">
        <v>8.3000000000000007</v>
      </c>
      <c r="DA26" s="677"/>
      <c r="DB26" s="677"/>
      <c r="DC26" s="678"/>
      <c r="DD26" s="670">
        <v>577620</v>
      </c>
      <c r="DE26" s="665"/>
      <c r="DF26" s="665"/>
      <c r="DG26" s="665"/>
      <c r="DH26" s="665"/>
      <c r="DI26" s="665"/>
      <c r="DJ26" s="665"/>
      <c r="DK26" s="666"/>
      <c r="DL26" s="670" t="s">
        <v>238</v>
      </c>
      <c r="DM26" s="665"/>
      <c r="DN26" s="665"/>
      <c r="DO26" s="665"/>
      <c r="DP26" s="665"/>
      <c r="DQ26" s="665"/>
      <c r="DR26" s="665"/>
      <c r="DS26" s="665"/>
      <c r="DT26" s="665"/>
      <c r="DU26" s="665"/>
      <c r="DV26" s="666"/>
      <c r="DW26" s="667" t="s">
        <v>238</v>
      </c>
      <c r="DX26" s="677"/>
      <c r="DY26" s="677"/>
      <c r="DZ26" s="677"/>
      <c r="EA26" s="677"/>
      <c r="EB26" s="677"/>
      <c r="EC26" s="698"/>
    </row>
    <row r="27" spans="2:133" ht="11.25" customHeight="1" x14ac:dyDescent="0.15">
      <c r="B27" s="661" t="s">
        <v>303</v>
      </c>
      <c r="C27" s="662"/>
      <c r="D27" s="662"/>
      <c r="E27" s="662"/>
      <c r="F27" s="662"/>
      <c r="G27" s="662"/>
      <c r="H27" s="662"/>
      <c r="I27" s="662"/>
      <c r="J27" s="662"/>
      <c r="K27" s="662"/>
      <c r="L27" s="662"/>
      <c r="M27" s="662"/>
      <c r="N27" s="662"/>
      <c r="O27" s="662"/>
      <c r="P27" s="662"/>
      <c r="Q27" s="663"/>
      <c r="R27" s="664">
        <v>4391121</v>
      </c>
      <c r="S27" s="665"/>
      <c r="T27" s="665"/>
      <c r="U27" s="665"/>
      <c r="V27" s="665"/>
      <c r="W27" s="665"/>
      <c r="X27" s="665"/>
      <c r="Y27" s="666"/>
      <c r="Z27" s="691">
        <v>50.5</v>
      </c>
      <c r="AA27" s="691"/>
      <c r="AB27" s="691"/>
      <c r="AC27" s="691"/>
      <c r="AD27" s="692">
        <v>4228949</v>
      </c>
      <c r="AE27" s="692"/>
      <c r="AF27" s="692"/>
      <c r="AG27" s="692"/>
      <c r="AH27" s="692"/>
      <c r="AI27" s="692"/>
      <c r="AJ27" s="692"/>
      <c r="AK27" s="692"/>
      <c r="AL27" s="667">
        <v>99.300003051757813</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2903620</v>
      </c>
      <c r="BH27" s="665"/>
      <c r="BI27" s="665"/>
      <c r="BJ27" s="665"/>
      <c r="BK27" s="665"/>
      <c r="BL27" s="665"/>
      <c r="BM27" s="665"/>
      <c r="BN27" s="666"/>
      <c r="BO27" s="691">
        <v>100</v>
      </c>
      <c r="BP27" s="691"/>
      <c r="BQ27" s="691"/>
      <c r="BR27" s="691"/>
      <c r="BS27" s="692">
        <v>62125</v>
      </c>
      <c r="BT27" s="692"/>
      <c r="BU27" s="692"/>
      <c r="BV27" s="692"/>
      <c r="BW27" s="692"/>
      <c r="BX27" s="692"/>
      <c r="BY27" s="692"/>
      <c r="BZ27" s="692"/>
      <c r="CA27" s="692"/>
      <c r="CB27" s="759"/>
      <c r="CD27" s="706" t="s">
        <v>305</v>
      </c>
      <c r="CE27" s="703"/>
      <c r="CF27" s="703"/>
      <c r="CG27" s="703"/>
      <c r="CH27" s="703"/>
      <c r="CI27" s="703"/>
      <c r="CJ27" s="703"/>
      <c r="CK27" s="703"/>
      <c r="CL27" s="703"/>
      <c r="CM27" s="703"/>
      <c r="CN27" s="703"/>
      <c r="CO27" s="703"/>
      <c r="CP27" s="703"/>
      <c r="CQ27" s="704"/>
      <c r="CR27" s="664">
        <v>2003838</v>
      </c>
      <c r="CS27" s="675"/>
      <c r="CT27" s="675"/>
      <c r="CU27" s="675"/>
      <c r="CV27" s="675"/>
      <c r="CW27" s="675"/>
      <c r="CX27" s="675"/>
      <c r="CY27" s="676"/>
      <c r="CZ27" s="667">
        <v>24.8</v>
      </c>
      <c r="DA27" s="677"/>
      <c r="DB27" s="677"/>
      <c r="DC27" s="678"/>
      <c r="DD27" s="670">
        <v>449538</v>
      </c>
      <c r="DE27" s="675"/>
      <c r="DF27" s="675"/>
      <c r="DG27" s="675"/>
      <c r="DH27" s="675"/>
      <c r="DI27" s="675"/>
      <c r="DJ27" s="675"/>
      <c r="DK27" s="676"/>
      <c r="DL27" s="670">
        <v>432223</v>
      </c>
      <c r="DM27" s="675"/>
      <c r="DN27" s="675"/>
      <c r="DO27" s="675"/>
      <c r="DP27" s="675"/>
      <c r="DQ27" s="675"/>
      <c r="DR27" s="675"/>
      <c r="DS27" s="675"/>
      <c r="DT27" s="675"/>
      <c r="DU27" s="675"/>
      <c r="DV27" s="676"/>
      <c r="DW27" s="667">
        <v>9.6</v>
      </c>
      <c r="DX27" s="677"/>
      <c r="DY27" s="677"/>
      <c r="DZ27" s="677"/>
      <c r="EA27" s="677"/>
      <c r="EB27" s="677"/>
      <c r="EC27" s="698"/>
    </row>
    <row r="28" spans="2:133" ht="11.25" customHeight="1" x14ac:dyDescent="0.15">
      <c r="B28" s="661" t="s">
        <v>306</v>
      </c>
      <c r="C28" s="662"/>
      <c r="D28" s="662"/>
      <c r="E28" s="662"/>
      <c r="F28" s="662"/>
      <c r="G28" s="662"/>
      <c r="H28" s="662"/>
      <c r="I28" s="662"/>
      <c r="J28" s="662"/>
      <c r="K28" s="662"/>
      <c r="L28" s="662"/>
      <c r="M28" s="662"/>
      <c r="N28" s="662"/>
      <c r="O28" s="662"/>
      <c r="P28" s="662"/>
      <c r="Q28" s="663"/>
      <c r="R28" s="664">
        <v>3737</v>
      </c>
      <c r="S28" s="665"/>
      <c r="T28" s="665"/>
      <c r="U28" s="665"/>
      <c r="V28" s="665"/>
      <c r="W28" s="665"/>
      <c r="X28" s="665"/>
      <c r="Y28" s="666"/>
      <c r="Z28" s="691">
        <v>0</v>
      </c>
      <c r="AA28" s="691"/>
      <c r="AB28" s="691"/>
      <c r="AC28" s="691"/>
      <c r="AD28" s="692">
        <v>3737</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307</v>
      </c>
      <c r="CE28" s="703"/>
      <c r="CF28" s="703"/>
      <c r="CG28" s="703"/>
      <c r="CH28" s="703"/>
      <c r="CI28" s="703"/>
      <c r="CJ28" s="703"/>
      <c r="CK28" s="703"/>
      <c r="CL28" s="703"/>
      <c r="CM28" s="703"/>
      <c r="CN28" s="703"/>
      <c r="CO28" s="703"/>
      <c r="CP28" s="703"/>
      <c r="CQ28" s="704"/>
      <c r="CR28" s="664">
        <v>515003</v>
      </c>
      <c r="CS28" s="665"/>
      <c r="CT28" s="665"/>
      <c r="CU28" s="665"/>
      <c r="CV28" s="665"/>
      <c r="CW28" s="665"/>
      <c r="CX28" s="665"/>
      <c r="CY28" s="666"/>
      <c r="CZ28" s="667">
        <v>6.4</v>
      </c>
      <c r="DA28" s="677"/>
      <c r="DB28" s="677"/>
      <c r="DC28" s="678"/>
      <c r="DD28" s="670">
        <v>515003</v>
      </c>
      <c r="DE28" s="665"/>
      <c r="DF28" s="665"/>
      <c r="DG28" s="665"/>
      <c r="DH28" s="665"/>
      <c r="DI28" s="665"/>
      <c r="DJ28" s="665"/>
      <c r="DK28" s="666"/>
      <c r="DL28" s="670">
        <v>515003</v>
      </c>
      <c r="DM28" s="665"/>
      <c r="DN28" s="665"/>
      <c r="DO28" s="665"/>
      <c r="DP28" s="665"/>
      <c r="DQ28" s="665"/>
      <c r="DR28" s="665"/>
      <c r="DS28" s="665"/>
      <c r="DT28" s="665"/>
      <c r="DU28" s="665"/>
      <c r="DV28" s="666"/>
      <c r="DW28" s="667">
        <v>11.5</v>
      </c>
      <c r="DX28" s="677"/>
      <c r="DY28" s="677"/>
      <c r="DZ28" s="677"/>
      <c r="EA28" s="677"/>
      <c r="EB28" s="677"/>
      <c r="EC28" s="698"/>
    </row>
    <row r="29" spans="2:133" ht="11.25" customHeight="1" x14ac:dyDescent="0.15">
      <c r="B29" s="661" t="s">
        <v>308</v>
      </c>
      <c r="C29" s="662"/>
      <c r="D29" s="662"/>
      <c r="E29" s="662"/>
      <c r="F29" s="662"/>
      <c r="G29" s="662"/>
      <c r="H29" s="662"/>
      <c r="I29" s="662"/>
      <c r="J29" s="662"/>
      <c r="K29" s="662"/>
      <c r="L29" s="662"/>
      <c r="M29" s="662"/>
      <c r="N29" s="662"/>
      <c r="O29" s="662"/>
      <c r="P29" s="662"/>
      <c r="Q29" s="663"/>
      <c r="R29" s="664">
        <v>67028</v>
      </c>
      <c r="S29" s="665"/>
      <c r="T29" s="665"/>
      <c r="U29" s="665"/>
      <c r="V29" s="665"/>
      <c r="W29" s="665"/>
      <c r="X29" s="665"/>
      <c r="Y29" s="666"/>
      <c r="Z29" s="691">
        <v>0.8</v>
      </c>
      <c r="AA29" s="691"/>
      <c r="AB29" s="691"/>
      <c r="AC29" s="691"/>
      <c r="AD29" s="692" t="s">
        <v>238</v>
      </c>
      <c r="AE29" s="692"/>
      <c r="AF29" s="692"/>
      <c r="AG29" s="692"/>
      <c r="AH29" s="692"/>
      <c r="AI29" s="692"/>
      <c r="AJ29" s="692"/>
      <c r="AK29" s="692"/>
      <c r="AL29" s="667" t="s">
        <v>238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309</v>
      </c>
      <c r="CE29" s="751"/>
      <c r="CF29" s="706" t="s">
        <v>69</v>
      </c>
      <c r="CG29" s="703"/>
      <c r="CH29" s="703"/>
      <c r="CI29" s="703"/>
      <c r="CJ29" s="703"/>
      <c r="CK29" s="703"/>
      <c r="CL29" s="703"/>
      <c r="CM29" s="703"/>
      <c r="CN29" s="703"/>
      <c r="CO29" s="703"/>
      <c r="CP29" s="703"/>
      <c r="CQ29" s="704"/>
      <c r="CR29" s="664">
        <v>515003</v>
      </c>
      <c r="CS29" s="675"/>
      <c r="CT29" s="675"/>
      <c r="CU29" s="675"/>
      <c r="CV29" s="675"/>
      <c r="CW29" s="675"/>
      <c r="CX29" s="675"/>
      <c r="CY29" s="676"/>
      <c r="CZ29" s="667">
        <v>6.4</v>
      </c>
      <c r="DA29" s="677"/>
      <c r="DB29" s="677"/>
      <c r="DC29" s="678"/>
      <c r="DD29" s="670">
        <v>515003</v>
      </c>
      <c r="DE29" s="675"/>
      <c r="DF29" s="675"/>
      <c r="DG29" s="675"/>
      <c r="DH29" s="675"/>
      <c r="DI29" s="675"/>
      <c r="DJ29" s="675"/>
      <c r="DK29" s="676"/>
      <c r="DL29" s="670">
        <v>515003</v>
      </c>
      <c r="DM29" s="675"/>
      <c r="DN29" s="675"/>
      <c r="DO29" s="675"/>
      <c r="DP29" s="675"/>
      <c r="DQ29" s="675"/>
      <c r="DR29" s="675"/>
      <c r="DS29" s="675"/>
      <c r="DT29" s="675"/>
      <c r="DU29" s="675"/>
      <c r="DV29" s="676"/>
      <c r="DW29" s="667">
        <v>11.5</v>
      </c>
      <c r="DX29" s="677"/>
      <c r="DY29" s="677"/>
      <c r="DZ29" s="677"/>
      <c r="EA29" s="677"/>
      <c r="EB29" s="677"/>
      <c r="EC29" s="698"/>
    </row>
    <row r="30" spans="2:133" ht="11.25" customHeight="1" x14ac:dyDescent="0.15">
      <c r="B30" s="661" t="s">
        <v>310</v>
      </c>
      <c r="C30" s="662"/>
      <c r="D30" s="662"/>
      <c r="E30" s="662"/>
      <c r="F30" s="662"/>
      <c r="G30" s="662"/>
      <c r="H30" s="662"/>
      <c r="I30" s="662"/>
      <c r="J30" s="662"/>
      <c r="K30" s="662"/>
      <c r="L30" s="662"/>
      <c r="M30" s="662"/>
      <c r="N30" s="662"/>
      <c r="O30" s="662"/>
      <c r="P30" s="662"/>
      <c r="Q30" s="663"/>
      <c r="R30" s="664">
        <v>73656</v>
      </c>
      <c r="S30" s="665"/>
      <c r="T30" s="665"/>
      <c r="U30" s="665"/>
      <c r="V30" s="665"/>
      <c r="W30" s="665"/>
      <c r="X30" s="665"/>
      <c r="Y30" s="666"/>
      <c r="Z30" s="691">
        <v>0.8</v>
      </c>
      <c r="AA30" s="691"/>
      <c r="AB30" s="691"/>
      <c r="AC30" s="691"/>
      <c r="AD30" s="692">
        <v>3846</v>
      </c>
      <c r="AE30" s="692"/>
      <c r="AF30" s="692"/>
      <c r="AG30" s="692"/>
      <c r="AH30" s="692"/>
      <c r="AI30" s="692"/>
      <c r="AJ30" s="692"/>
      <c r="AK30" s="692"/>
      <c r="AL30" s="667">
        <v>0.1</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311</v>
      </c>
      <c r="BH30" s="739"/>
      <c r="BI30" s="739"/>
      <c r="BJ30" s="739"/>
      <c r="BK30" s="739"/>
      <c r="BL30" s="739"/>
      <c r="BM30" s="739"/>
      <c r="BN30" s="739"/>
      <c r="BO30" s="739"/>
      <c r="BP30" s="739"/>
      <c r="BQ30" s="740"/>
      <c r="BR30" s="723" t="s">
        <v>312</v>
      </c>
      <c r="BS30" s="739"/>
      <c r="BT30" s="739"/>
      <c r="BU30" s="739"/>
      <c r="BV30" s="739"/>
      <c r="BW30" s="739"/>
      <c r="BX30" s="739"/>
      <c r="BY30" s="739"/>
      <c r="BZ30" s="739"/>
      <c r="CA30" s="739"/>
      <c r="CB30" s="740"/>
      <c r="CD30" s="752"/>
      <c r="CE30" s="753"/>
      <c r="CF30" s="706" t="s">
        <v>313</v>
      </c>
      <c r="CG30" s="703"/>
      <c r="CH30" s="703"/>
      <c r="CI30" s="703"/>
      <c r="CJ30" s="703"/>
      <c r="CK30" s="703"/>
      <c r="CL30" s="703"/>
      <c r="CM30" s="703"/>
      <c r="CN30" s="703"/>
      <c r="CO30" s="703"/>
      <c r="CP30" s="703"/>
      <c r="CQ30" s="704"/>
      <c r="CR30" s="664">
        <v>493692</v>
      </c>
      <c r="CS30" s="665"/>
      <c r="CT30" s="665"/>
      <c r="CU30" s="665"/>
      <c r="CV30" s="665"/>
      <c r="CW30" s="665"/>
      <c r="CX30" s="665"/>
      <c r="CY30" s="666"/>
      <c r="CZ30" s="667">
        <v>6.1</v>
      </c>
      <c r="DA30" s="677"/>
      <c r="DB30" s="677"/>
      <c r="DC30" s="678"/>
      <c r="DD30" s="670">
        <v>493692</v>
      </c>
      <c r="DE30" s="665"/>
      <c r="DF30" s="665"/>
      <c r="DG30" s="665"/>
      <c r="DH30" s="665"/>
      <c r="DI30" s="665"/>
      <c r="DJ30" s="665"/>
      <c r="DK30" s="666"/>
      <c r="DL30" s="670">
        <v>493692</v>
      </c>
      <c r="DM30" s="665"/>
      <c r="DN30" s="665"/>
      <c r="DO30" s="665"/>
      <c r="DP30" s="665"/>
      <c r="DQ30" s="665"/>
      <c r="DR30" s="665"/>
      <c r="DS30" s="665"/>
      <c r="DT30" s="665"/>
      <c r="DU30" s="665"/>
      <c r="DV30" s="666"/>
      <c r="DW30" s="667">
        <v>11</v>
      </c>
      <c r="DX30" s="677"/>
      <c r="DY30" s="677"/>
      <c r="DZ30" s="677"/>
      <c r="EA30" s="677"/>
      <c r="EB30" s="677"/>
      <c r="EC30" s="698"/>
    </row>
    <row r="31" spans="2:133" ht="11.25" customHeight="1" x14ac:dyDescent="0.15">
      <c r="B31" s="661" t="s">
        <v>314</v>
      </c>
      <c r="C31" s="662"/>
      <c r="D31" s="662"/>
      <c r="E31" s="662"/>
      <c r="F31" s="662"/>
      <c r="G31" s="662"/>
      <c r="H31" s="662"/>
      <c r="I31" s="662"/>
      <c r="J31" s="662"/>
      <c r="K31" s="662"/>
      <c r="L31" s="662"/>
      <c r="M31" s="662"/>
      <c r="N31" s="662"/>
      <c r="O31" s="662"/>
      <c r="P31" s="662"/>
      <c r="Q31" s="663"/>
      <c r="R31" s="664">
        <v>38061</v>
      </c>
      <c r="S31" s="665"/>
      <c r="T31" s="665"/>
      <c r="U31" s="665"/>
      <c r="V31" s="665"/>
      <c r="W31" s="665"/>
      <c r="X31" s="665"/>
      <c r="Y31" s="666"/>
      <c r="Z31" s="691">
        <v>0.4</v>
      </c>
      <c r="AA31" s="691"/>
      <c r="AB31" s="691"/>
      <c r="AC31" s="691"/>
      <c r="AD31" s="692" t="s">
        <v>238</v>
      </c>
      <c r="AE31" s="692"/>
      <c r="AF31" s="692"/>
      <c r="AG31" s="692"/>
      <c r="AH31" s="692"/>
      <c r="AI31" s="692"/>
      <c r="AJ31" s="692"/>
      <c r="AK31" s="692"/>
      <c r="AL31" s="667" t="s">
        <v>238</v>
      </c>
      <c r="AM31" s="668"/>
      <c r="AN31" s="668"/>
      <c r="AO31" s="693"/>
      <c r="AP31" s="741" t="s">
        <v>315</v>
      </c>
      <c r="AQ31" s="742"/>
      <c r="AR31" s="742"/>
      <c r="AS31" s="742"/>
      <c r="AT31" s="747" t="s">
        <v>316</v>
      </c>
      <c r="AU31" s="217"/>
      <c r="AV31" s="217"/>
      <c r="AW31" s="217"/>
      <c r="AX31" s="731" t="s">
        <v>190</v>
      </c>
      <c r="AY31" s="732"/>
      <c r="AZ31" s="732"/>
      <c r="BA31" s="732"/>
      <c r="BB31" s="732"/>
      <c r="BC31" s="732"/>
      <c r="BD31" s="732"/>
      <c r="BE31" s="732"/>
      <c r="BF31" s="733"/>
      <c r="BG31" s="734">
        <v>99.3</v>
      </c>
      <c r="BH31" s="735"/>
      <c r="BI31" s="735"/>
      <c r="BJ31" s="735"/>
      <c r="BK31" s="735"/>
      <c r="BL31" s="735"/>
      <c r="BM31" s="736">
        <v>96.6</v>
      </c>
      <c r="BN31" s="735"/>
      <c r="BO31" s="735"/>
      <c r="BP31" s="735"/>
      <c r="BQ31" s="737"/>
      <c r="BR31" s="734">
        <v>97.2</v>
      </c>
      <c r="BS31" s="735"/>
      <c r="BT31" s="735"/>
      <c r="BU31" s="735"/>
      <c r="BV31" s="735"/>
      <c r="BW31" s="735"/>
      <c r="BX31" s="736">
        <v>93.7</v>
      </c>
      <c r="BY31" s="735"/>
      <c r="BZ31" s="735"/>
      <c r="CA31" s="735"/>
      <c r="CB31" s="737"/>
      <c r="CD31" s="752"/>
      <c r="CE31" s="753"/>
      <c r="CF31" s="706" t="s">
        <v>317</v>
      </c>
      <c r="CG31" s="703"/>
      <c r="CH31" s="703"/>
      <c r="CI31" s="703"/>
      <c r="CJ31" s="703"/>
      <c r="CK31" s="703"/>
      <c r="CL31" s="703"/>
      <c r="CM31" s="703"/>
      <c r="CN31" s="703"/>
      <c r="CO31" s="703"/>
      <c r="CP31" s="703"/>
      <c r="CQ31" s="704"/>
      <c r="CR31" s="664">
        <v>21311</v>
      </c>
      <c r="CS31" s="675"/>
      <c r="CT31" s="675"/>
      <c r="CU31" s="675"/>
      <c r="CV31" s="675"/>
      <c r="CW31" s="675"/>
      <c r="CX31" s="675"/>
      <c r="CY31" s="676"/>
      <c r="CZ31" s="667">
        <v>0.3</v>
      </c>
      <c r="DA31" s="677"/>
      <c r="DB31" s="677"/>
      <c r="DC31" s="678"/>
      <c r="DD31" s="670">
        <v>21311</v>
      </c>
      <c r="DE31" s="675"/>
      <c r="DF31" s="675"/>
      <c r="DG31" s="675"/>
      <c r="DH31" s="675"/>
      <c r="DI31" s="675"/>
      <c r="DJ31" s="675"/>
      <c r="DK31" s="676"/>
      <c r="DL31" s="670">
        <v>21311</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318</v>
      </c>
      <c r="C32" s="662"/>
      <c r="D32" s="662"/>
      <c r="E32" s="662"/>
      <c r="F32" s="662"/>
      <c r="G32" s="662"/>
      <c r="H32" s="662"/>
      <c r="I32" s="662"/>
      <c r="J32" s="662"/>
      <c r="K32" s="662"/>
      <c r="L32" s="662"/>
      <c r="M32" s="662"/>
      <c r="N32" s="662"/>
      <c r="O32" s="662"/>
      <c r="P32" s="662"/>
      <c r="Q32" s="663"/>
      <c r="R32" s="664">
        <v>2019238</v>
      </c>
      <c r="S32" s="665"/>
      <c r="T32" s="665"/>
      <c r="U32" s="665"/>
      <c r="V32" s="665"/>
      <c r="W32" s="665"/>
      <c r="X32" s="665"/>
      <c r="Y32" s="666"/>
      <c r="Z32" s="691">
        <v>23.2</v>
      </c>
      <c r="AA32" s="691"/>
      <c r="AB32" s="691"/>
      <c r="AC32" s="691"/>
      <c r="AD32" s="692" t="s">
        <v>238</v>
      </c>
      <c r="AE32" s="692"/>
      <c r="AF32" s="692"/>
      <c r="AG32" s="692"/>
      <c r="AH32" s="692"/>
      <c r="AI32" s="692"/>
      <c r="AJ32" s="692"/>
      <c r="AK32" s="692"/>
      <c r="AL32" s="667" t="s">
        <v>247</v>
      </c>
      <c r="AM32" s="668"/>
      <c r="AN32" s="668"/>
      <c r="AO32" s="693"/>
      <c r="AP32" s="743"/>
      <c r="AQ32" s="744"/>
      <c r="AR32" s="744"/>
      <c r="AS32" s="744"/>
      <c r="AT32" s="748"/>
      <c r="AU32" s="216" t="s">
        <v>319</v>
      </c>
      <c r="AV32" s="216"/>
      <c r="AW32" s="216"/>
      <c r="AX32" s="661" t="s">
        <v>320</v>
      </c>
      <c r="AY32" s="662"/>
      <c r="AZ32" s="662"/>
      <c r="BA32" s="662"/>
      <c r="BB32" s="662"/>
      <c r="BC32" s="662"/>
      <c r="BD32" s="662"/>
      <c r="BE32" s="662"/>
      <c r="BF32" s="663"/>
      <c r="BG32" s="738">
        <v>99.1</v>
      </c>
      <c r="BH32" s="675"/>
      <c r="BI32" s="675"/>
      <c r="BJ32" s="675"/>
      <c r="BK32" s="675"/>
      <c r="BL32" s="675"/>
      <c r="BM32" s="668">
        <v>97.4</v>
      </c>
      <c r="BN32" s="730"/>
      <c r="BO32" s="730"/>
      <c r="BP32" s="730"/>
      <c r="BQ32" s="702"/>
      <c r="BR32" s="738">
        <v>99</v>
      </c>
      <c r="BS32" s="675"/>
      <c r="BT32" s="675"/>
      <c r="BU32" s="675"/>
      <c r="BV32" s="675"/>
      <c r="BW32" s="675"/>
      <c r="BX32" s="668">
        <v>97.4</v>
      </c>
      <c r="BY32" s="730"/>
      <c r="BZ32" s="730"/>
      <c r="CA32" s="730"/>
      <c r="CB32" s="702"/>
      <c r="CD32" s="754"/>
      <c r="CE32" s="755"/>
      <c r="CF32" s="706" t="s">
        <v>321</v>
      </c>
      <c r="CG32" s="703"/>
      <c r="CH32" s="703"/>
      <c r="CI32" s="703"/>
      <c r="CJ32" s="703"/>
      <c r="CK32" s="703"/>
      <c r="CL32" s="703"/>
      <c r="CM32" s="703"/>
      <c r="CN32" s="703"/>
      <c r="CO32" s="703"/>
      <c r="CP32" s="703"/>
      <c r="CQ32" s="704"/>
      <c r="CR32" s="664" t="s">
        <v>247</v>
      </c>
      <c r="CS32" s="665"/>
      <c r="CT32" s="665"/>
      <c r="CU32" s="665"/>
      <c r="CV32" s="665"/>
      <c r="CW32" s="665"/>
      <c r="CX32" s="665"/>
      <c r="CY32" s="666"/>
      <c r="CZ32" s="667" t="s">
        <v>238</v>
      </c>
      <c r="DA32" s="677"/>
      <c r="DB32" s="677"/>
      <c r="DC32" s="678"/>
      <c r="DD32" s="670" t="s">
        <v>238</v>
      </c>
      <c r="DE32" s="665"/>
      <c r="DF32" s="665"/>
      <c r="DG32" s="665"/>
      <c r="DH32" s="665"/>
      <c r="DI32" s="665"/>
      <c r="DJ32" s="665"/>
      <c r="DK32" s="666"/>
      <c r="DL32" s="670" t="s">
        <v>238</v>
      </c>
      <c r="DM32" s="665"/>
      <c r="DN32" s="665"/>
      <c r="DO32" s="665"/>
      <c r="DP32" s="665"/>
      <c r="DQ32" s="665"/>
      <c r="DR32" s="665"/>
      <c r="DS32" s="665"/>
      <c r="DT32" s="665"/>
      <c r="DU32" s="665"/>
      <c r="DV32" s="666"/>
      <c r="DW32" s="667" t="s">
        <v>238</v>
      </c>
      <c r="DX32" s="677"/>
      <c r="DY32" s="677"/>
      <c r="DZ32" s="677"/>
      <c r="EA32" s="677"/>
      <c r="EB32" s="677"/>
      <c r="EC32" s="698"/>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247</v>
      </c>
      <c r="S33" s="665"/>
      <c r="T33" s="665"/>
      <c r="U33" s="665"/>
      <c r="V33" s="665"/>
      <c r="W33" s="665"/>
      <c r="X33" s="665"/>
      <c r="Y33" s="666"/>
      <c r="Z33" s="691" t="s">
        <v>238</v>
      </c>
      <c r="AA33" s="691"/>
      <c r="AB33" s="691"/>
      <c r="AC33" s="691"/>
      <c r="AD33" s="692" t="s">
        <v>247</v>
      </c>
      <c r="AE33" s="692"/>
      <c r="AF33" s="692"/>
      <c r="AG33" s="692"/>
      <c r="AH33" s="692"/>
      <c r="AI33" s="692"/>
      <c r="AJ33" s="692"/>
      <c r="AK33" s="692"/>
      <c r="AL33" s="667" t="s">
        <v>238</v>
      </c>
      <c r="AM33" s="668"/>
      <c r="AN33" s="668"/>
      <c r="AO33" s="693"/>
      <c r="AP33" s="745"/>
      <c r="AQ33" s="746"/>
      <c r="AR33" s="746"/>
      <c r="AS33" s="746"/>
      <c r="AT33" s="749"/>
      <c r="AU33" s="218"/>
      <c r="AV33" s="218"/>
      <c r="AW33" s="218"/>
      <c r="AX33" s="641" t="s">
        <v>323</v>
      </c>
      <c r="AY33" s="642"/>
      <c r="AZ33" s="642"/>
      <c r="BA33" s="642"/>
      <c r="BB33" s="642"/>
      <c r="BC33" s="642"/>
      <c r="BD33" s="642"/>
      <c r="BE33" s="642"/>
      <c r="BF33" s="643"/>
      <c r="BG33" s="726">
        <v>99.4</v>
      </c>
      <c r="BH33" s="645"/>
      <c r="BI33" s="645"/>
      <c r="BJ33" s="645"/>
      <c r="BK33" s="645"/>
      <c r="BL33" s="645"/>
      <c r="BM33" s="683">
        <v>95.6</v>
      </c>
      <c r="BN33" s="645"/>
      <c r="BO33" s="645"/>
      <c r="BP33" s="645"/>
      <c r="BQ33" s="694"/>
      <c r="BR33" s="726">
        <v>95</v>
      </c>
      <c r="BS33" s="645"/>
      <c r="BT33" s="645"/>
      <c r="BU33" s="645"/>
      <c r="BV33" s="645"/>
      <c r="BW33" s="645"/>
      <c r="BX33" s="683">
        <v>89.7</v>
      </c>
      <c r="BY33" s="645"/>
      <c r="BZ33" s="645"/>
      <c r="CA33" s="645"/>
      <c r="CB33" s="694"/>
      <c r="CD33" s="706" t="s">
        <v>324</v>
      </c>
      <c r="CE33" s="703"/>
      <c r="CF33" s="703"/>
      <c r="CG33" s="703"/>
      <c r="CH33" s="703"/>
      <c r="CI33" s="703"/>
      <c r="CJ33" s="703"/>
      <c r="CK33" s="703"/>
      <c r="CL33" s="703"/>
      <c r="CM33" s="703"/>
      <c r="CN33" s="703"/>
      <c r="CO33" s="703"/>
      <c r="CP33" s="703"/>
      <c r="CQ33" s="704"/>
      <c r="CR33" s="664">
        <v>3155837</v>
      </c>
      <c r="CS33" s="675"/>
      <c r="CT33" s="675"/>
      <c r="CU33" s="675"/>
      <c r="CV33" s="675"/>
      <c r="CW33" s="675"/>
      <c r="CX33" s="675"/>
      <c r="CY33" s="676"/>
      <c r="CZ33" s="667">
        <v>39</v>
      </c>
      <c r="DA33" s="677"/>
      <c r="DB33" s="677"/>
      <c r="DC33" s="678"/>
      <c r="DD33" s="670">
        <v>2517505</v>
      </c>
      <c r="DE33" s="675"/>
      <c r="DF33" s="675"/>
      <c r="DG33" s="675"/>
      <c r="DH33" s="675"/>
      <c r="DI33" s="675"/>
      <c r="DJ33" s="675"/>
      <c r="DK33" s="676"/>
      <c r="DL33" s="670">
        <v>1680223</v>
      </c>
      <c r="DM33" s="675"/>
      <c r="DN33" s="675"/>
      <c r="DO33" s="675"/>
      <c r="DP33" s="675"/>
      <c r="DQ33" s="675"/>
      <c r="DR33" s="675"/>
      <c r="DS33" s="675"/>
      <c r="DT33" s="675"/>
      <c r="DU33" s="675"/>
      <c r="DV33" s="676"/>
      <c r="DW33" s="667">
        <v>37.4</v>
      </c>
      <c r="DX33" s="677"/>
      <c r="DY33" s="677"/>
      <c r="DZ33" s="677"/>
      <c r="EA33" s="677"/>
      <c r="EB33" s="677"/>
      <c r="EC33" s="698"/>
    </row>
    <row r="34" spans="2:133" ht="11.25" customHeight="1" x14ac:dyDescent="0.15">
      <c r="B34" s="661" t="s">
        <v>325</v>
      </c>
      <c r="C34" s="662"/>
      <c r="D34" s="662"/>
      <c r="E34" s="662"/>
      <c r="F34" s="662"/>
      <c r="G34" s="662"/>
      <c r="H34" s="662"/>
      <c r="I34" s="662"/>
      <c r="J34" s="662"/>
      <c r="K34" s="662"/>
      <c r="L34" s="662"/>
      <c r="M34" s="662"/>
      <c r="N34" s="662"/>
      <c r="O34" s="662"/>
      <c r="P34" s="662"/>
      <c r="Q34" s="663"/>
      <c r="R34" s="664">
        <v>566295</v>
      </c>
      <c r="S34" s="665"/>
      <c r="T34" s="665"/>
      <c r="U34" s="665"/>
      <c r="V34" s="665"/>
      <c r="W34" s="665"/>
      <c r="X34" s="665"/>
      <c r="Y34" s="666"/>
      <c r="Z34" s="691">
        <v>6.5</v>
      </c>
      <c r="AA34" s="691"/>
      <c r="AB34" s="691"/>
      <c r="AC34" s="691"/>
      <c r="AD34" s="692" t="s">
        <v>238</v>
      </c>
      <c r="AE34" s="692"/>
      <c r="AF34" s="692"/>
      <c r="AG34" s="692"/>
      <c r="AH34" s="692"/>
      <c r="AI34" s="692"/>
      <c r="AJ34" s="692"/>
      <c r="AK34" s="692"/>
      <c r="AL34" s="667" t="s">
        <v>238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1206330</v>
      </c>
      <c r="CS34" s="665"/>
      <c r="CT34" s="665"/>
      <c r="CU34" s="665"/>
      <c r="CV34" s="665"/>
      <c r="CW34" s="665"/>
      <c r="CX34" s="665"/>
      <c r="CY34" s="666"/>
      <c r="CZ34" s="667">
        <v>14.9</v>
      </c>
      <c r="DA34" s="677"/>
      <c r="DB34" s="677"/>
      <c r="DC34" s="678"/>
      <c r="DD34" s="670">
        <v>766975</v>
      </c>
      <c r="DE34" s="665"/>
      <c r="DF34" s="665"/>
      <c r="DG34" s="665"/>
      <c r="DH34" s="665"/>
      <c r="DI34" s="665"/>
      <c r="DJ34" s="665"/>
      <c r="DK34" s="666"/>
      <c r="DL34" s="670">
        <v>632775</v>
      </c>
      <c r="DM34" s="665"/>
      <c r="DN34" s="665"/>
      <c r="DO34" s="665"/>
      <c r="DP34" s="665"/>
      <c r="DQ34" s="665"/>
      <c r="DR34" s="665"/>
      <c r="DS34" s="665"/>
      <c r="DT34" s="665"/>
      <c r="DU34" s="665"/>
      <c r="DV34" s="666"/>
      <c r="DW34" s="667">
        <v>14.1</v>
      </c>
      <c r="DX34" s="677"/>
      <c r="DY34" s="677"/>
      <c r="DZ34" s="677"/>
      <c r="EA34" s="677"/>
      <c r="EB34" s="677"/>
      <c r="EC34" s="698"/>
    </row>
    <row r="35" spans="2:133" ht="11.25" customHeight="1" x14ac:dyDescent="0.15">
      <c r="B35" s="661" t="s">
        <v>327</v>
      </c>
      <c r="C35" s="662"/>
      <c r="D35" s="662"/>
      <c r="E35" s="662"/>
      <c r="F35" s="662"/>
      <c r="G35" s="662"/>
      <c r="H35" s="662"/>
      <c r="I35" s="662"/>
      <c r="J35" s="662"/>
      <c r="K35" s="662"/>
      <c r="L35" s="662"/>
      <c r="M35" s="662"/>
      <c r="N35" s="662"/>
      <c r="O35" s="662"/>
      <c r="P35" s="662"/>
      <c r="Q35" s="663"/>
      <c r="R35" s="664">
        <v>20323</v>
      </c>
      <c r="S35" s="665"/>
      <c r="T35" s="665"/>
      <c r="U35" s="665"/>
      <c r="V35" s="665"/>
      <c r="W35" s="665"/>
      <c r="X35" s="665"/>
      <c r="Y35" s="666"/>
      <c r="Z35" s="691">
        <v>0.2</v>
      </c>
      <c r="AA35" s="691"/>
      <c r="AB35" s="691"/>
      <c r="AC35" s="691"/>
      <c r="AD35" s="692">
        <v>14187</v>
      </c>
      <c r="AE35" s="692"/>
      <c r="AF35" s="692"/>
      <c r="AG35" s="692"/>
      <c r="AH35" s="692"/>
      <c r="AI35" s="692"/>
      <c r="AJ35" s="692"/>
      <c r="AK35" s="692"/>
      <c r="AL35" s="667">
        <v>0.3</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111381</v>
      </c>
      <c r="CS35" s="675"/>
      <c r="CT35" s="675"/>
      <c r="CU35" s="675"/>
      <c r="CV35" s="675"/>
      <c r="CW35" s="675"/>
      <c r="CX35" s="675"/>
      <c r="CY35" s="676"/>
      <c r="CZ35" s="667">
        <v>1.4</v>
      </c>
      <c r="DA35" s="677"/>
      <c r="DB35" s="677"/>
      <c r="DC35" s="678"/>
      <c r="DD35" s="670">
        <v>101669</v>
      </c>
      <c r="DE35" s="675"/>
      <c r="DF35" s="675"/>
      <c r="DG35" s="675"/>
      <c r="DH35" s="675"/>
      <c r="DI35" s="675"/>
      <c r="DJ35" s="675"/>
      <c r="DK35" s="676"/>
      <c r="DL35" s="670">
        <v>101669</v>
      </c>
      <c r="DM35" s="675"/>
      <c r="DN35" s="675"/>
      <c r="DO35" s="675"/>
      <c r="DP35" s="675"/>
      <c r="DQ35" s="675"/>
      <c r="DR35" s="675"/>
      <c r="DS35" s="675"/>
      <c r="DT35" s="675"/>
      <c r="DU35" s="675"/>
      <c r="DV35" s="676"/>
      <c r="DW35" s="667">
        <v>2.2999999999999998</v>
      </c>
      <c r="DX35" s="677"/>
      <c r="DY35" s="677"/>
      <c r="DZ35" s="677"/>
      <c r="EA35" s="677"/>
      <c r="EB35" s="677"/>
      <c r="EC35" s="698"/>
    </row>
    <row r="36" spans="2:133" ht="11.25" customHeight="1" x14ac:dyDescent="0.15">
      <c r="B36" s="661" t="s">
        <v>331</v>
      </c>
      <c r="C36" s="662"/>
      <c r="D36" s="662"/>
      <c r="E36" s="662"/>
      <c r="F36" s="662"/>
      <c r="G36" s="662"/>
      <c r="H36" s="662"/>
      <c r="I36" s="662"/>
      <c r="J36" s="662"/>
      <c r="K36" s="662"/>
      <c r="L36" s="662"/>
      <c r="M36" s="662"/>
      <c r="N36" s="662"/>
      <c r="O36" s="662"/>
      <c r="P36" s="662"/>
      <c r="Q36" s="663"/>
      <c r="R36" s="664">
        <v>58339</v>
      </c>
      <c r="S36" s="665"/>
      <c r="T36" s="665"/>
      <c r="U36" s="665"/>
      <c r="V36" s="665"/>
      <c r="W36" s="665"/>
      <c r="X36" s="665"/>
      <c r="Y36" s="666"/>
      <c r="Z36" s="691">
        <v>0.7</v>
      </c>
      <c r="AA36" s="691"/>
      <c r="AB36" s="691"/>
      <c r="AC36" s="691"/>
      <c r="AD36" s="692" t="s">
        <v>238</v>
      </c>
      <c r="AE36" s="692"/>
      <c r="AF36" s="692"/>
      <c r="AG36" s="692"/>
      <c r="AH36" s="692"/>
      <c r="AI36" s="692"/>
      <c r="AJ36" s="692"/>
      <c r="AK36" s="692"/>
      <c r="AL36" s="667" t="s">
        <v>247</v>
      </c>
      <c r="AM36" s="668"/>
      <c r="AN36" s="668"/>
      <c r="AO36" s="693"/>
      <c r="AP36" s="221"/>
      <c r="AQ36" s="714" t="s">
        <v>332</v>
      </c>
      <c r="AR36" s="715"/>
      <c r="AS36" s="715"/>
      <c r="AT36" s="715"/>
      <c r="AU36" s="715"/>
      <c r="AV36" s="715"/>
      <c r="AW36" s="715"/>
      <c r="AX36" s="715"/>
      <c r="AY36" s="716"/>
      <c r="AZ36" s="717">
        <v>640847</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76643</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634739</v>
      </c>
      <c r="CS36" s="665"/>
      <c r="CT36" s="665"/>
      <c r="CU36" s="665"/>
      <c r="CV36" s="665"/>
      <c r="CW36" s="665"/>
      <c r="CX36" s="665"/>
      <c r="CY36" s="666"/>
      <c r="CZ36" s="667">
        <v>7.8</v>
      </c>
      <c r="DA36" s="677"/>
      <c r="DB36" s="677"/>
      <c r="DC36" s="678"/>
      <c r="DD36" s="670">
        <v>581920</v>
      </c>
      <c r="DE36" s="665"/>
      <c r="DF36" s="665"/>
      <c r="DG36" s="665"/>
      <c r="DH36" s="665"/>
      <c r="DI36" s="665"/>
      <c r="DJ36" s="665"/>
      <c r="DK36" s="666"/>
      <c r="DL36" s="670">
        <v>429625</v>
      </c>
      <c r="DM36" s="665"/>
      <c r="DN36" s="665"/>
      <c r="DO36" s="665"/>
      <c r="DP36" s="665"/>
      <c r="DQ36" s="665"/>
      <c r="DR36" s="665"/>
      <c r="DS36" s="665"/>
      <c r="DT36" s="665"/>
      <c r="DU36" s="665"/>
      <c r="DV36" s="666"/>
      <c r="DW36" s="667">
        <v>9.6</v>
      </c>
      <c r="DX36" s="677"/>
      <c r="DY36" s="677"/>
      <c r="DZ36" s="677"/>
      <c r="EA36" s="677"/>
      <c r="EB36" s="677"/>
      <c r="EC36" s="698"/>
    </row>
    <row r="37" spans="2:133" ht="11.25" customHeight="1" x14ac:dyDescent="0.15">
      <c r="B37" s="661" t="s">
        <v>335</v>
      </c>
      <c r="C37" s="662"/>
      <c r="D37" s="662"/>
      <c r="E37" s="662"/>
      <c r="F37" s="662"/>
      <c r="G37" s="662"/>
      <c r="H37" s="662"/>
      <c r="I37" s="662"/>
      <c r="J37" s="662"/>
      <c r="K37" s="662"/>
      <c r="L37" s="662"/>
      <c r="M37" s="662"/>
      <c r="N37" s="662"/>
      <c r="O37" s="662"/>
      <c r="P37" s="662"/>
      <c r="Q37" s="663"/>
      <c r="R37" s="664">
        <v>42367</v>
      </c>
      <c r="S37" s="665"/>
      <c r="T37" s="665"/>
      <c r="U37" s="665"/>
      <c r="V37" s="665"/>
      <c r="W37" s="665"/>
      <c r="X37" s="665"/>
      <c r="Y37" s="666"/>
      <c r="Z37" s="691">
        <v>0.5</v>
      </c>
      <c r="AA37" s="691"/>
      <c r="AB37" s="691"/>
      <c r="AC37" s="691"/>
      <c r="AD37" s="692" t="s">
        <v>238</v>
      </c>
      <c r="AE37" s="692"/>
      <c r="AF37" s="692"/>
      <c r="AG37" s="692"/>
      <c r="AH37" s="692"/>
      <c r="AI37" s="692"/>
      <c r="AJ37" s="692"/>
      <c r="AK37" s="692"/>
      <c r="AL37" s="667" t="s">
        <v>247</v>
      </c>
      <c r="AM37" s="668"/>
      <c r="AN37" s="668"/>
      <c r="AO37" s="693"/>
      <c r="AQ37" s="699" t="s">
        <v>336</v>
      </c>
      <c r="AR37" s="700"/>
      <c r="AS37" s="700"/>
      <c r="AT37" s="700"/>
      <c r="AU37" s="700"/>
      <c r="AV37" s="700"/>
      <c r="AW37" s="700"/>
      <c r="AX37" s="700"/>
      <c r="AY37" s="701"/>
      <c r="AZ37" s="664">
        <v>108414</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76643</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88625</v>
      </c>
      <c r="CS37" s="675"/>
      <c r="CT37" s="675"/>
      <c r="CU37" s="675"/>
      <c r="CV37" s="675"/>
      <c r="CW37" s="675"/>
      <c r="CX37" s="675"/>
      <c r="CY37" s="676"/>
      <c r="CZ37" s="667">
        <v>1.1000000000000001</v>
      </c>
      <c r="DA37" s="677"/>
      <c r="DB37" s="677"/>
      <c r="DC37" s="678"/>
      <c r="DD37" s="670">
        <v>88625</v>
      </c>
      <c r="DE37" s="675"/>
      <c r="DF37" s="675"/>
      <c r="DG37" s="675"/>
      <c r="DH37" s="675"/>
      <c r="DI37" s="675"/>
      <c r="DJ37" s="675"/>
      <c r="DK37" s="676"/>
      <c r="DL37" s="670">
        <v>82083</v>
      </c>
      <c r="DM37" s="675"/>
      <c r="DN37" s="675"/>
      <c r="DO37" s="675"/>
      <c r="DP37" s="675"/>
      <c r="DQ37" s="675"/>
      <c r="DR37" s="675"/>
      <c r="DS37" s="675"/>
      <c r="DT37" s="675"/>
      <c r="DU37" s="675"/>
      <c r="DV37" s="676"/>
      <c r="DW37" s="667">
        <v>1.8</v>
      </c>
      <c r="DX37" s="677"/>
      <c r="DY37" s="677"/>
      <c r="DZ37" s="677"/>
      <c r="EA37" s="677"/>
      <c r="EB37" s="677"/>
      <c r="EC37" s="698"/>
    </row>
    <row r="38" spans="2:133" ht="11.25" customHeight="1" x14ac:dyDescent="0.15">
      <c r="B38" s="661" t="s">
        <v>339</v>
      </c>
      <c r="C38" s="662"/>
      <c r="D38" s="662"/>
      <c r="E38" s="662"/>
      <c r="F38" s="662"/>
      <c r="G38" s="662"/>
      <c r="H38" s="662"/>
      <c r="I38" s="662"/>
      <c r="J38" s="662"/>
      <c r="K38" s="662"/>
      <c r="L38" s="662"/>
      <c r="M38" s="662"/>
      <c r="N38" s="662"/>
      <c r="O38" s="662"/>
      <c r="P38" s="662"/>
      <c r="Q38" s="663"/>
      <c r="R38" s="664">
        <v>529675</v>
      </c>
      <c r="S38" s="665"/>
      <c r="T38" s="665"/>
      <c r="U38" s="665"/>
      <c r="V38" s="665"/>
      <c r="W38" s="665"/>
      <c r="X38" s="665"/>
      <c r="Y38" s="666"/>
      <c r="Z38" s="691">
        <v>6.1</v>
      </c>
      <c r="AA38" s="691"/>
      <c r="AB38" s="691"/>
      <c r="AC38" s="691"/>
      <c r="AD38" s="692" t="s">
        <v>238</v>
      </c>
      <c r="AE38" s="692"/>
      <c r="AF38" s="692"/>
      <c r="AG38" s="692"/>
      <c r="AH38" s="692"/>
      <c r="AI38" s="692"/>
      <c r="AJ38" s="692"/>
      <c r="AK38" s="692"/>
      <c r="AL38" s="667" t="s">
        <v>247</v>
      </c>
      <c r="AM38" s="668"/>
      <c r="AN38" s="668"/>
      <c r="AO38" s="693"/>
      <c r="AQ38" s="699" t="s">
        <v>340</v>
      </c>
      <c r="AR38" s="700"/>
      <c r="AS38" s="700"/>
      <c r="AT38" s="700"/>
      <c r="AU38" s="700"/>
      <c r="AV38" s="700"/>
      <c r="AW38" s="700"/>
      <c r="AX38" s="700"/>
      <c r="AY38" s="701"/>
      <c r="AZ38" s="664">
        <v>800</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2019</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640047</v>
      </c>
      <c r="CS38" s="665"/>
      <c r="CT38" s="665"/>
      <c r="CU38" s="665"/>
      <c r="CV38" s="665"/>
      <c r="CW38" s="665"/>
      <c r="CX38" s="665"/>
      <c r="CY38" s="666"/>
      <c r="CZ38" s="667">
        <v>7.9</v>
      </c>
      <c r="DA38" s="677"/>
      <c r="DB38" s="677"/>
      <c r="DC38" s="678"/>
      <c r="DD38" s="670">
        <v>526860</v>
      </c>
      <c r="DE38" s="665"/>
      <c r="DF38" s="665"/>
      <c r="DG38" s="665"/>
      <c r="DH38" s="665"/>
      <c r="DI38" s="665"/>
      <c r="DJ38" s="665"/>
      <c r="DK38" s="666"/>
      <c r="DL38" s="670">
        <v>516154</v>
      </c>
      <c r="DM38" s="665"/>
      <c r="DN38" s="665"/>
      <c r="DO38" s="665"/>
      <c r="DP38" s="665"/>
      <c r="DQ38" s="665"/>
      <c r="DR38" s="665"/>
      <c r="DS38" s="665"/>
      <c r="DT38" s="665"/>
      <c r="DU38" s="665"/>
      <c r="DV38" s="666"/>
      <c r="DW38" s="667">
        <v>11.5</v>
      </c>
      <c r="DX38" s="677"/>
      <c r="DY38" s="677"/>
      <c r="DZ38" s="677"/>
      <c r="EA38" s="677"/>
      <c r="EB38" s="677"/>
      <c r="EC38" s="698"/>
    </row>
    <row r="39" spans="2:133" ht="11.25" customHeight="1" x14ac:dyDescent="0.15">
      <c r="B39" s="661" t="s">
        <v>343</v>
      </c>
      <c r="C39" s="662"/>
      <c r="D39" s="662"/>
      <c r="E39" s="662"/>
      <c r="F39" s="662"/>
      <c r="G39" s="662"/>
      <c r="H39" s="662"/>
      <c r="I39" s="662"/>
      <c r="J39" s="662"/>
      <c r="K39" s="662"/>
      <c r="L39" s="662"/>
      <c r="M39" s="662"/>
      <c r="N39" s="662"/>
      <c r="O39" s="662"/>
      <c r="P39" s="662"/>
      <c r="Q39" s="663"/>
      <c r="R39" s="664">
        <v>245710</v>
      </c>
      <c r="S39" s="665"/>
      <c r="T39" s="665"/>
      <c r="U39" s="665"/>
      <c r="V39" s="665"/>
      <c r="W39" s="665"/>
      <c r="X39" s="665"/>
      <c r="Y39" s="666"/>
      <c r="Z39" s="691">
        <v>2.8</v>
      </c>
      <c r="AA39" s="691"/>
      <c r="AB39" s="691"/>
      <c r="AC39" s="691"/>
      <c r="AD39" s="692">
        <v>9096</v>
      </c>
      <c r="AE39" s="692"/>
      <c r="AF39" s="692"/>
      <c r="AG39" s="692"/>
      <c r="AH39" s="692"/>
      <c r="AI39" s="692"/>
      <c r="AJ39" s="692"/>
      <c r="AK39" s="692"/>
      <c r="AL39" s="667">
        <v>0.2</v>
      </c>
      <c r="AM39" s="668"/>
      <c r="AN39" s="668"/>
      <c r="AO39" s="693"/>
      <c r="AQ39" s="699" t="s">
        <v>344</v>
      </c>
      <c r="AR39" s="700"/>
      <c r="AS39" s="700"/>
      <c r="AT39" s="700"/>
      <c r="AU39" s="700"/>
      <c r="AV39" s="700"/>
      <c r="AW39" s="700"/>
      <c r="AX39" s="700"/>
      <c r="AY39" s="701"/>
      <c r="AZ39" s="664" t="s">
        <v>238</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2972</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558340</v>
      </c>
      <c r="CS39" s="675"/>
      <c r="CT39" s="675"/>
      <c r="CU39" s="675"/>
      <c r="CV39" s="675"/>
      <c r="CW39" s="675"/>
      <c r="CX39" s="675"/>
      <c r="CY39" s="676"/>
      <c r="CZ39" s="667">
        <v>6.9</v>
      </c>
      <c r="DA39" s="677"/>
      <c r="DB39" s="677"/>
      <c r="DC39" s="678"/>
      <c r="DD39" s="670">
        <v>540081</v>
      </c>
      <c r="DE39" s="675"/>
      <c r="DF39" s="675"/>
      <c r="DG39" s="675"/>
      <c r="DH39" s="675"/>
      <c r="DI39" s="675"/>
      <c r="DJ39" s="675"/>
      <c r="DK39" s="676"/>
      <c r="DL39" s="670" t="s">
        <v>238</v>
      </c>
      <c r="DM39" s="675"/>
      <c r="DN39" s="675"/>
      <c r="DO39" s="675"/>
      <c r="DP39" s="675"/>
      <c r="DQ39" s="675"/>
      <c r="DR39" s="675"/>
      <c r="DS39" s="675"/>
      <c r="DT39" s="675"/>
      <c r="DU39" s="675"/>
      <c r="DV39" s="676"/>
      <c r="DW39" s="667" t="s">
        <v>238</v>
      </c>
      <c r="DX39" s="677"/>
      <c r="DY39" s="677"/>
      <c r="DZ39" s="677"/>
      <c r="EA39" s="677"/>
      <c r="EB39" s="677"/>
      <c r="EC39" s="698"/>
    </row>
    <row r="40" spans="2:133" ht="11.25" customHeight="1" x14ac:dyDescent="0.15">
      <c r="B40" s="661" t="s">
        <v>347</v>
      </c>
      <c r="C40" s="662"/>
      <c r="D40" s="662"/>
      <c r="E40" s="662"/>
      <c r="F40" s="662"/>
      <c r="G40" s="662"/>
      <c r="H40" s="662"/>
      <c r="I40" s="662"/>
      <c r="J40" s="662"/>
      <c r="K40" s="662"/>
      <c r="L40" s="662"/>
      <c r="M40" s="662"/>
      <c r="N40" s="662"/>
      <c r="O40" s="662"/>
      <c r="P40" s="662"/>
      <c r="Q40" s="663"/>
      <c r="R40" s="664">
        <v>636200</v>
      </c>
      <c r="S40" s="665"/>
      <c r="T40" s="665"/>
      <c r="U40" s="665"/>
      <c r="V40" s="665"/>
      <c r="W40" s="665"/>
      <c r="X40" s="665"/>
      <c r="Y40" s="666"/>
      <c r="Z40" s="691">
        <v>7.3</v>
      </c>
      <c r="AA40" s="691"/>
      <c r="AB40" s="691"/>
      <c r="AC40" s="691"/>
      <c r="AD40" s="692" t="s">
        <v>247</v>
      </c>
      <c r="AE40" s="692"/>
      <c r="AF40" s="692"/>
      <c r="AG40" s="692"/>
      <c r="AH40" s="692"/>
      <c r="AI40" s="692"/>
      <c r="AJ40" s="692"/>
      <c r="AK40" s="692"/>
      <c r="AL40" s="667" t="s">
        <v>238</v>
      </c>
      <c r="AM40" s="668"/>
      <c r="AN40" s="668"/>
      <c r="AO40" s="693"/>
      <c r="AQ40" s="699" t="s">
        <v>348</v>
      </c>
      <c r="AR40" s="700"/>
      <c r="AS40" s="700"/>
      <c r="AT40" s="700"/>
      <c r="AU40" s="700"/>
      <c r="AV40" s="700"/>
      <c r="AW40" s="700"/>
      <c r="AX40" s="700"/>
      <c r="AY40" s="701"/>
      <c r="AZ40" s="664" t="s">
        <v>247</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93</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5000</v>
      </c>
      <c r="CS40" s="665"/>
      <c r="CT40" s="665"/>
      <c r="CU40" s="665"/>
      <c r="CV40" s="665"/>
      <c r="CW40" s="665"/>
      <c r="CX40" s="665"/>
      <c r="CY40" s="666"/>
      <c r="CZ40" s="667">
        <v>0.1</v>
      </c>
      <c r="DA40" s="677"/>
      <c r="DB40" s="677"/>
      <c r="DC40" s="678"/>
      <c r="DD40" s="670" t="s">
        <v>247</v>
      </c>
      <c r="DE40" s="665"/>
      <c r="DF40" s="665"/>
      <c r="DG40" s="665"/>
      <c r="DH40" s="665"/>
      <c r="DI40" s="665"/>
      <c r="DJ40" s="665"/>
      <c r="DK40" s="666"/>
      <c r="DL40" s="670" t="s">
        <v>238</v>
      </c>
      <c r="DM40" s="665"/>
      <c r="DN40" s="665"/>
      <c r="DO40" s="665"/>
      <c r="DP40" s="665"/>
      <c r="DQ40" s="665"/>
      <c r="DR40" s="665"/>
      <c r="DS40" s="665"/>
      <c r="DT40" s="665"/>
      <c r="DU40" s="665"/>
      <c r="DV40" s="666"/>
      <c r="DW40" s="667" t="s">
        <v>238</v>
      </c>
      <c r="DX40" s="677"/>
      <c r="DY40" s="677"/>
      <c r="DZ40" s="677"/>
      <c r="EA40" s="677"/>
      <c r="EB40" s="677"/>
      <c r="EC40" s="698"/>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238</v>
      </c>
      <c r="S41" s="665"/>
      <c r="T41" s="665"/>
      <c r="U41" s="665"/>
      <c r="V41" s="665"/>
      <c r="W41" s="665"/>
      <c r="X41" s="665"/>
      <c r="Y41" s="666"/>
      <c r="Z41" s="691" t="s">
        <v>238</v>
      </c>
      <c r="AA41" s="691"/>
      <c r="AB41" s="691"/>
      <c r="AC41" s="691"/>
      <c r="AD41" s="692" t="s">
        <v>238</v>
      </c>
      <c r="AE41" s="692"/>
      <c r="AF41" s="692"/>
      <c r="AG41" s="692"/>
      <c r="AH41" s="692"/>
      <c r="AI41" s="692"/>
      <c r="AJ41" s="692"/>
      <c r="AK41" s="692"/>
      <c r="AL41" s="667" t="s">
        <v>238</v>
      </c>
      <c r="AM41" s="668"/>
      <c r="AN41" s="668"/>
      <c r="AO41" s="693"/>
      <c r="AQ41" s="699" t="s">
        <v>353</v>
      </c>
      <c r="AR41" s="700"/>
      <c r="AS41" s="700"/>
      <c r="AT41" s="700"/>
      <c r="AU41" s="700"/>
      <c r="AV41" s="700"/>
      <c r="AW41" s="700"/>
      <c r="AX41" s="700"/>
      <c r="AY41" s="701"/>
      <c r="AZ41" s="664">
        <v>142889</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238</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238</v>
      </c>
      <c r="CS41" s="675"/>
      <c r="CT41" s="675"/>
      <c r="CU41" s="675"/>
      <c r="CV41" s="675"/>
      <c r="CW41" s="675"/>
      <c r="CX41" s="675"/>
      <c r="CY41" s="676"/>
      <c r="CZ41" s="667" t="s">
        <v>238</v>
      </c>
      <c r="DA41" s="677"/>
      <c r="DB41" s="677"/>
      <c r="DC41" s="678"/>
      <c r="DD41" s="670" t="s">
        <v>247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238</v>
      </c>
      <c r="S42" s="665"/>
      <c r="T42" s="665"/>
      <c r="U42" s="665"/>
      <c r="V42" s="665"/>
      <c r="W42" s="665"/>
      <c r="X42" s="665"/>
      <c r="Y42" s="666"/>
      <c r="Z42" s="691" t="s">
        <v>247</v>
      </c>
      <c r="AA42" s="691"/>
      <c r="AB42" s="691"/>
      <c r="AC42" s="691"/>
      <c r="AD42" s="692" t="s">
        <v>247</v>
      </c>
      <c r="AE42" s="692"/>
      <c r="AF42" s="692"/>
      <c r="AG42" s="692"/>
      <c r="AH42" s="692"/>
      <c r="AI42" s="692"/>
      <c r="AJ42" s="692"/>
      <c r="AK42" s="692"/>
      <c r="AL42" s="667" t="s">
        <v>238</v>
      </c>
      <c r="AM42" s="668"/>
      <c r="AN42" s="668"/>
      <c r="AO42" s="693"/>
      <c r="AQ42" s="711" t="s">
        <v>357</v>
      </c>
      <c r="AR42" s="712"/>
      <c r="AS42" s="712"/>
      <c r="AT42" s="712"/>
      <c r="AU42" s="712"/>
      <c r="AV42" s="712"/>
      <c r="AW42" s="712"/>
      <c r="AX42" s="712"/>
      <c r="AY42" s="713"/>
      <c r="AZ42" s="644">
        <v>388744</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381</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1197159</v>
      </c>
      <c r="CS42" s="675"/>
      <c r="CT42" s="675"/>
      <c r="CU42" s="675"/>
      <c r="CV42" s="675"/>
      <c r="CW42" s="675"/>
      <c r="CX42" s="675"/>
      <c r="CY42" s="676"/>
      <c r="CZ42" s="667">
        <v>14.8</v>
      </c>
      <c r="DA42" s="677"/>
      <c r="DB42" s="677"/>
      <c r="DC42" s="678"/>
      <c r="DD42" s="670">
        <v>239554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230000</v>
      </c>
      <c r="S43" s="665"/>
      <c r="T43" s="665"/>
      <c r="U43" s="665"/>
      <c r="V43" s="665"/>
      <c r="W43" s="665"/>
      <c r="X43" s="665"/>
      <c r="Y43" s="666"/>
      <c r="Z43" s="691">
        <v>2.6</v>
      </c>
      <c r="AA43" s="691"/>
      <c r="AB43" s="691"/>
      <c r="AC43" s="691"/>
      <c r="AD43" s="692" t="s">
        <v>247</v>
      </c>
      <c r="AE43" s="692"/>
      <c r="AF43" s="692"/>
      <c r="AG43" s="692"/>
      <c r="AH43" s="692"/>
      <c r="AI43" s="692"/>
      <c r="AJ43" s="692"/>
      <c r="AK43" s="692"/>
      <c r="AL43" s="667" t="s">
        <v>238</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v>6109</v>
      </c>
      <c r="CS43" s="675"/>
      <c r="CT43" s="675"/>
      <c r="CU43" s="675"/>
      <c r="CV43" s="675"/>
      <c r="CW43" s="675"/>
      <c r="CX43" s="675"/>
      <c r="CY43" s="676"/>
      <c r="CZ43" s="667">
        <v>0.1</v>
      </c>
      <c r="DA43" s="677"/>
      <c r="DB43" s="677"/>
      <c r="DC43" s="678"/>
      <c r="DD43" s="670">
        <v>6109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8691750</v>
      </c>
      <c r="S44" s="679"/>
      <c r="T44" s="679"/>
      <c r="U44" s="679"/>
      <c r="V44" s="679"/>
      <c r="W44" s="679"/>
      <c r="X44" s="679"/>
      <c r="Y44" s="680"/>
      <c r="Z44" s="681">
        <v>100</v>
      </c>
      <c r="AA44" s="681"/>
      <c r="AB44" s="681"/>
      <c r="AC44" s="681"/>
      <c r="AD44" s="682">
        <v>4259815</v>
      </c>
      <c r="AE44" s="682"/>
      <c r="AF44" s="682"/>
      <c r="AG44" s="682"/>
      <c r="AH44" s="682"/>
      <c r="AI44" s="682"/>
      <c r="AJ44" s="682"/>
      <c r="AK44" s="682"/>
      <c r="AL44" s="647">
        <v>100</v>
      </c>
      <c r="AM44" s="683"/>
      <c r="AN44" s="683"/>
      <c r="AO44" s="684"/>
      <c r="CD44" s="685" t="s">
        <v>309</v>
      </c>
      <c r="CE44" s="686"/>
      <c r="CF44" s="661" t="s">
        <v>363</v>
      </c>
      <c r="CG44" s="662"/>
      <c r="CH44" s="662"/>
      <c r="CI44" s="662"/>
      <c r="CJ44" s="662"/>
      <c r="CK44" s="662"/>
      <c r="CL44" s="662"/>
      <c r="CM44" s="662"/>
      <c r="CN44" s="662"/>
      <c r="CO44" s="662"/>
      <c r="CP44" s="662"/>
      <c r="CQ44" s="663"/>
      <c r="CR44" s="664">
        <v>1197159</v>
      </c>
      <c r="CS44" s="665"/>
      <c r="CT44" s="665"/>
      <c r="CU44" s="665"/>
      <c r="CV44" s="665"/>
      <c r="CW44" s="665"/>
      <c r="CX44" s="665"/>
      <c r="CY44" s="666"/>
      <c r="CZ44" s="667">
        <v>14.8</v>
      </c>
      <c r="DA44" s="668"/>
      <c r="DB44" s="668"/>
      <c r="DC44" s="669"/>
      <c r="DD44" s="670">
        <v>239554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805216</v>
      </c>
      <c r="CS45" s="675"/>
      <c r="CT45" s="675"/>
      <c r="CU45" s="675"/>
      <c r="CV45" s="675"/>
      <c r="CW45" s="675"/>
      <c r="CX45" s="675"/>
      <c r="CY45" s="676"/>
      <c r="CZ45" s="667">
        <v>10</v>
      </c>
      <c r="DA45" s="677"/>
      <c r="DB45" s="677"/>
      <c r="DC45" s="678"/>
      <c r="DD45" s="670">
        <v>122164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384977</v>
      </c>
      <c r="CS46" s="665"/>
      <c r="CT46" s="665"/>
      <c r="CU46" s="665"/>
      <c r="CV46" s="665"/>
      <c r="CW46" s="665"/>
      <c r="CX46" s="665"/>
      <c r="CY46" s="666"/>
      <c r="CZ46" s="667">
        <v>4.8</v>
      </c>
      <c r="DA46" s="668"/>
      <c r="DB46" s="668"/>
      <c r="DC46" s="669"/>
      <c r="DD46" s="670">
        <v>117390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t="s">
        <v>247</v>
      </c>
      <c r="CS47" s="675"/>
      <c r="CT47" s="675"/>
      <c r="CU47" s="675"/>
      <c r="CV47" s="675"/>
      <c r="CW47" s="675"/>
      <c r="CX47" s="675"/>
      <c r="CY47" s="676"/>
      <c r="CZ47" s="667" t="s">
        <v>247</v>
      </c>
      <c r="DA47" s="677"/>
      <c r="DB47" s="677"/>
      <c r="DC47" s="678"/>
      <c r="DD47" s="670" t="s">
        <v>247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247</v>
      </c>
      <c r="CS48" s="665"/>
      <c r="CT48" s="665"/>
      <c r="CU48" s="665"/>
      <c r="CV48" s="665"/>
      <c r="CW48" s="665"/>
      <c r="CX48" s="665"/>
      <c r="CY48" s="666"/>
      <c r="CZ48" s="667" t="s">
        <v>247</v>
      </c>
      <c r="DA48" s="668"/>
      <c r="DB48" s="668"/>
      <c r="DC48" s="669"/>
      <c r="DD48" s="670" t="s">
        <v>247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8090898</v>
      </c>
      <c r="CS49" s="645"/>
      <c r="CT49" s="645"/>
      <c r="CU49" s="645"/>
      <c r="CV49" s="645"/>
      <c r="CW49" s="645"/>
      <c r="CX49" s="645"/>
      <c r="CY49" s="646"/>
      <c r="CZ49" s="647">
        <v>100</v>
      </c>
      <c r="DA49" s="648"/>
      <c r="DB49" s="648"/>
      <c r="DC49" s="649"/>
      <c r="DD49" s="650">
        <v>4781428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pi37QjVt9W8E2Wt3Gx/KvrcklMERQl+0F37imwZcGuRWexo2GmQzVyeioKxd7y0U3jbVv5RZ9r6FKywGI3IKlg==" saltValue="z/lSqbFtWxjOJlOiBXyE3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373</v>
      </c>
      <c r="DK2" s="1156"/>
      <c r="DL2" s="1156"/>
      <c r="DM2" s="1156"/>
      <c r="DN2" s="1156"/>
      <c r="DO2" s="1157"/>
      <c r="DP2" s="231"/>
      <c r="DQ2" s="1155" t="s">
        <v>374</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394</v>
      </c>
      <c r="C7" s="1112"/>
      <c r="D7" s="1112"/>
      <c r="E7" s="1112"/>
      <c r="F7" s="1112"/>
      <c r="G7" s="1112"/>
      <c r="H7" s="1112"/>
      <c r="I7" s="1112"/>
      <c r="J7" s="1112"/>
      <c r="K7" s="1112"/>
      <c r="L7" s="1112"/>
      <c r="M7" s="1112"/>
      <c r="N7" s="1112"/>
      <c r="O7" s="1112"/>
      <c r="P7" s="1113"/>
      <c r="Q7" s="1166">
        <v>8708</v>
      </c>
      <c r="R7" s="1167"/>
      <c r="S7" s="1167"/>
      <c r="T7" s="1167"/>
      <c r="U7" s="1167"/>
      <c r="V7" s="1167">
        <v>8107</v>
      </c>
      <c r="W7" s="1167"/>
      <c r="X7" s="1167"/>
      <c r="Y7" s="1167"/>
      <c r="Z7" s="1167"/>
      <c r="AA7" s="1167">
        <v>601</v>
      </c>
      <c r="AB7" s="1167"/>
      <c r="AC7" s="1167"/>
      <c r="AD7" s="1167"/>
      <c r="AE7" s="1168"/>
      <c r="AF7" s="1169">
        <v>592</v>
      </c>
      <c r="AG7" s="1170"/>
      <c r="AH7" s="1170"/>
      <c r="AI7" s="1170"/>
      <c r="AJ7" s="1171"/>
      <c r="AK7" s="1172">
        <v>42</v>
      </c>
      <c r="AL7" s="1173"/>
      <c r="AM7" s="1173"/>
      <c r="AN7" s="1173"/>
      <c r="AO7" s="1173"/>
      <c r="AP7" s="1173">
        <v>5731</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588</v>
      </c>
      <c r="BT7" s="1164"/>
      <c r="BU7" s="1164"/>
      <c r="BV7" s="1164"/>
      <c r="BW7" s="1164"/>
      <c r="BX7" s="1164"/>
      <c r="BY7" s="1164"/>
      <c r="BZ7" s="1164"/>
      <c r="CA7" s="1164"/>
      <c r="CB7" s="1164"/>
      <c r="CC7" s="1164"/>
      <c r="CD7" s="1164"/>
      <c r="CE7" s="1164"/>
      <c r="CF7" s="1164"/>
      <c r="CG7" s="1176"/>
      <c r="CH7" s="1160">
        <v>-2</v>
      </c>
      <c r="CI7" s="1161"/>
      <c r="CJ7" s="1161"/>
      <c r="CK7" s="1161"/>
      <c r="CL7" s="1162"/>
      <c r="CM7" s="1160">
        <v>13</v>
      </c>
      <c r="CN7" s="1161"/>
      <c r="CO7" s="1161"/>
      <c r="CP7" s="1161"/>
      <c r="CQ7" s="1162"/>
      <c r="CR7" s="1160">
        <v>10</v>
      </c>
      <c r="CS7" s="1161"/>
      <c r="CT7" s="1161"/>
      <c r="CU7" s="1161"/>
      <c r="CV7" s="1162"/>
      <c r="CW7" s="1160" t="s">
        <v>516</v>
      </c>
      <c r="CX7" s="1161"/>
      <c r="CY7" s="1161"/>
      <c r="CZ7" s="1161"/>
      <c r="DA7" s="1162"/>
      <c r="DB7" s="1160" t="s">
        <v>516</v>
      </c>
      <c r="DC7" s="1161"/>
      <c r="DD7" s="1161"/>
      <c r="DE7" s="1161"/>
      <c r="DF7" s="1162"/>
      <c r="DG7" s="1160" t="s">
        <v>516</v>
      </c>
      <c r="DH7" s="1161"/>
      <c r="DI7" s="1161"/>
      <c r="DJ7" s="1161"/>
      <c r="DK7" s="1162"/>
      <c r="DL7" s="1160" t="s">
        <v>516</v>
      </c>
      <c r="DM7" s="1161"/>
      <c r="DN7" s="1161"/>
      <c r="DO7" s="1161"/>
      <c r="DP7" s="1162"/>
      <c r="DQ7" s="1160" t="s">
        <v>516</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396</v>
      </c>
      <c r="B23" s="1001" t="s">
        <v>397</v>
      </c>
      <c r="C23" s="1002"/>
      <c r="D23" s="1002"/>
      <c r="E23" s="1002"/>
      <c r="F23" s="1002"/>
      <c r="G23" s="1002"/>
      <c r="H23" s="1002"/>
      <c r="I23" s="1002"/>
      <c r="J23" s="1002"/>
      <c r="K23" s="1002"/>
      <c r="L23" s="1002"/>
      <c r="M23" s="1002"/>
      <c r="N23" s="1002"/>
      <c r="O23" s="1002"/>
      <c r="P23" s="1012"/>
      <c r="Q23" s="1131">
        <v>8708</v>
      </c>
      <c r="R23" s="1125"/>
      <c r="S23" s="1125"/>
      <c r="T23" s="1125"/>
      <c r="U23" s="1125"/>
      <c r="V23" s="1125">
        <v>8107</v>
      </c>
      <c r="W23" s="1125"/>
      <c r="X23" s="1125"/>
      <c r="Y23" s="1125"/>
      <c r="Z23" s="1125"/>
      <c r="AA23" s="1125">
        <v>601</v>
      </c>
      <c r="AB23" s="1125"/>
      <c r="AC23" s="1125"/>
      <c r="AD23" s="1125"/>
      <c r="AE23" s="1132"/>
      <c r="AF23" s="1133">
        <v>592</v>
      </c>
      <c r="AG23" s="1125"/>
      <c r="AH23" s="1125"/>
      <c r="AI23" s="1125"/>
      <c r="AJ23" s="1134"/>
      <c r="AK23" s="1135"/>
      <c r="AL23" s="1136"/>
      <c r="AM23" s="1136"/>
      <c r="AN23" s="1136"/>
      <c r="AO23" s="1136"/>
      <c r="AP23" s="1125">
        <v>5731</v>
      </c>
      <c r="AQ23" s="1125"/>
      <c r="AR23" s="1125"/>
      <c r="AS23" s="1125"/>
      <c r="AT23" s="1125"/>
      <c r="AU23" s="1126"/>
      <c r="AV23" s="1126"/>
      <c r="AW23" s="1126"/>
      <c r="AX23" s="1126"/>
      <c r="AY23" s="1127"/>
      <c r="AZ23" s="1128" t="s">
        <v>398</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400</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377</v>
      </c>
      <c r="B26" s="1060"/>
      <c r="C26" s="1060"/>
      <c r="D26" s="1060"/>
      <c r="E26" s="1060"/>
      <c r="F26" s="1060"/>
      <c r="G26" s="1060"/>
      <c r="H26" s="1060"/>
      <c r="I26" s="1060"/>
      <c r="J26" s="1060"/>
      <c r="K26" s="1060"/>
      <c r="L26" s="1060"/>
      <c r="M26" s="1060"/>
      <c r="N26" s="1060"/>
      <c r="O26" s="1060"/>
      <c r="P26" s="1061"/>
      <c r="Q26" s="1065" t="s">
        <v>401</v>
      </c>
      <c r="R26" s="1066"/>
      <c r="S26" s="1066"/>
      <c r="T26" s="1066"/>
      <c r="U26" s="1067"/>
      <c r="V26" s="1065" t="s">
        <v>402</v>
      </c>
      <c r="W26" s="1066"/>
      <c r="X26" s="1066"/>
      <c r="Y26" s="1066"/>
      <c r="Z26" s="1067"/>
      <c r="AA26" s="1065" t="s">
        <v>403</v>
      </c>
      <c r="AB26" s="1066"/>
      <c r="AC26" s="1066"/>
      <c r="AD26" s="1066"/>
      <c r="AE26" s="1066"/>
      <c r="AF26" s="1119" t="s">
        <v>404</v>
      </c>
      <c r="AG26" s="1072"/>
      <c r="AH26" s="1072"/>
      <c r="AI26" s="1072"/>
      <c r="AJ26" s="1120"/>
      <c r="AK26" s="1066" t="s">
        <v>405</v>
      </c>
      <c r="AL26" s="1066"/>
      <c r="AM26" s="1066"/>
      <c r="AN26" s="1066"/>
      <c r="AO26" s="1067"/>
      <c r="AP26" s="1065" t="s">
        <v>406</v>
      </c>
      <c r="AQ26" s="1066"/>
      <c r="AR26" s="1066"/>
      <c r="AS26" s="1066"/>
      <c r="AT26" s="1067"/>
      <c r="AU26" s="1065" t="s">
        <v>407</v>
      </c>
      <c r="AV26" s="1066"/>
      <c r="AW26" s="1066"/>
      <c r="AX26" s="1066"/>
      <c r="AY26" s="1067"/>
      <c r="AZ26" s="1065" t="s">
        <v>408</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409</v>
      </c>
      <c r="C28" s="1112"/>
      <c r="D28" s="1112"/>
      <c r="E28" s="1112"/>
      <c r="F28" s="1112"/>
      <c r="G28" s="1112"/>
      <c r="H28" s="1112"/>
      <c r="I28" s="1112"/>
      <c r="J28" s="1112"/>
      <c r="K28" s="1112"/>
      <c r="L28" s="1112"/>
      <c r="M28" s="1112"/>
      <c r="N28" s="1112"/>
      <c r="O28" s="1112"/>
      <c r="P28" s="1113"/>
      <c r="Q28" s="1114">
        <v>1637</v>
      </c>
      <c r="R28" s="1115"/>
      <c r="S28" s="1115"/>
      <c r="T28" s="1115"/>
      <c r="U28" s="1115"/>
      <c r="V28" s="1115">
        <v>1560</v>
      </c>
      <c r="W28" s="1115"/>
      <c r="X28" s="1115"/>
      <c r="Y28" s="1115"/>
      <c r="Z28" s="1115"/>
      <c r="AA28" s="1115">
        <v>77</v>
      </c>
      <c r="AB28" s="1115"/>
      <c r="AC28" s="1115"/>
      <c r="AD28" s="1115"/>
      <c r="AE28" s="1116"/>
      <c r="AF28" s="1117">
        <v>77</v>
      </c>
      <c r="AG28" s="1115"/>
      <c r="AH28" s="1115"/>
      <c r="AI28" s="1115"/>
      <c r="AJ28" s="1118"/>
      <c r="AK28" s="1106">
        <v>123</v>
      </c>
      <c r="AL28" s="1107"/>
      <c r="AM28" s="1107"/>
      <c r="AN28" s="1107"/>
      <c r="AO28" s="1107"/>
      <c r="AP28" s="1107" t="s">
        <v>577</v>
      </c>
      <c r="AQ28" s="1107"/>
      <c r="AR28" s="1107"/>
      <c r="AS28" s="1107"/>
      <c r="AT28" s="1107"/>
      <c r="AU28" s="1107" t="s">
        <v>577</v>
      </c>
      <c r="AV28" s="1107"/>
      <c r="AW28" s="1107"/>
      <c r="AX28" s="1107"/>
      <c r="AY28" s="1107"/>
      <c r="AZ28" s="1108" t="s">
        <v>586</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410</v>
      </c>
      <c r="C29" s="1095"/>
      <c r="D29" s="1095"/>
      <c r="E29" s="1095"/>
      <c r="F29" s="1095"/>
      <c r="G29" s="1095"/>
      <c r="H29" s="1095"/>
      <c r="I29" s="1095"/>
      <c r="J29" s="1095"/>
      <c r="K29" s="1095"/>
      <c r="L29" s="1095"/>
      <c r="M29" s="1095"/>
      <c r="N29" s="1095"/>
      <c r="O29" s="1095"/>
      <c r="P29" s="1096"/>
      <c r="Q29" s="1102">
        <v>1145</v>
      </c>
      <c r="R29" s="1103"/>
      <c r="S29" s="1103"/>
      <c r="T29" s="1103"/>
      <c r="U29" s="1103"/>
      <c r="V29" s="1103">
        <v>1105</v>
      </c>
      <c r="W29" s="1103"/>
      <c r="X29" s="1103"/>
      <c r="Y29" s="1103"/>
      <c r="Z29" s="1103"/>
      <c r="AA29" s="1103">
        <v>40</v>
      </c>
      <c r="AB29" s="1103"/>
      <c r="AC29" s="1103"/>
      <c r="AD29" s="1103"/>
      <c r="AE29" s="1104"/>
      <c r="AF29" s="1099">
        <v>40</v>
      </c>
      <c r="AG29" s="1100"/>
      <c r="AH29" s="1100"/>
      <c r="AI29" s="1100"/>
      <c r="AJ29" s="1101"/>
      <c r="AK29" s="1044">
        <v>152</v>
      </c>
      <c r="AL29" s="1035"/>
      <c r="AM29" s="1035"/>
      <c r="AN29" s="1035"/>
      <c r="AO29" s="1035"/>
      <c r="AP29" s="1035" t="s">
        <v>577</v>
      </c>
      <c r="AQ29" s="1035"/>
      <c r="AR29" s="1035"/>
      <c r="AS29" s="1035"/>
      <c r="AT29" s="1035"/>
      <c r="AU29" s="1035" t="s">
        <v>577</v>
      </c>
      <c r="AV29" s="1035"/>
      <c r="AW29" s="1035"/>
      <c r="AX29" s="1035"/>
      <c r="AY29" s="1035"/>
      <c r="AZ29" s="1105" t="s">
        <v>586</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411</v>
      </c>
      <c r="C30" s="1095"/>
      <c r="D30" s="1095"/>
      <c r="E30" s="1095"/>
      <c r="F30" s="1095"/>
      <c r="G30" s="1095"/>
      <c r="H30" s="1095"/>
      <c r="I30" s="1095"/>
      <c r="J30" s="1095"/>
      <c r="K30" s="1095"/>
      <c r="L30" s="1095"/>
      <c r="M30" s="1095"/>
      <c r="N30" s="1095"/>
      <c r="O30" s="1095"/>
      <c r="P30" s="1096"/>
      <c r="Q30" s="1102">
        <v>205</v>
      </c>
      <c r="R30" s="1103"/>
      <c r="S30" s="1103"/>
      <c r="T30" s="1103"/>
      <c r="U30" s="1103"/>
      <c r="V30" s="1103">
        <v>200</v>
      </c>
      <c r="W30" s="1103"/>
      <c r="X30" s="1103"/>
      <c r="Y30" s="1103"/>
      <c r="Z30" s="1103"/>
      <c r="AA30" s="1103">
        <v>5</v>
      </c>
      <c r="AB30" s="1103"/>
      <c r="AC30" s="1103"/>
      <c r="AD30" s="1103"/>
      <c r="AE30" s="1104"/>
      <c r="AF30" s="1099">
        <v>5</v>
      </c>
      <c r="AG30" s="1100"/>
      <c r="AH30" s="1100"/>
      <c r="AI30" s="1100"/>
      <c r="AJ30" s="1101"/>
      <c r="AK30" s="1044">
        <v>50</v>
      </c>
      <c r="AL30" s="1035"/>
      <c r="AM30" s="1035"/>
      <c r="AN30" s="1035"/>
      <c r="AO30" s="1035"/>
      <c r="AP30" s="1035" t="s">
        <v>577</v>
      </c>
      <c r="AQ30" s="1035"/>
      <c r="AR30" s="1035"/>
      <c r="AS30" s="1035"/>
      <c r="AT30" s="1035"/>
      <c r="AU30" s="1035" t="s">
        <v>577</v>
      </c>
      <c r="AV30" s="1035"/>
      <c r="AW30" s="1035"/>
      <c r="AX30" s="1035"/>
      <c r="AY30" s="1035"/>
      <c r="AZ30" s="1105" t="s">
        <v>586</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412</v>
      </c>
      <c r="C31" s="1095"/>
      <c r="D31" s="1095"/>
      <c r="E31" s="1095"/>
      <c r="F31" s="1095"/>
      <c r="G31" s="1095"/>
      <c r="H31" s="1095"/>
      <c r="I31" s="1095"/>
      <c r="J31" s="1095"/>
      <c r="K31" s="1095"/>
      <c r="L31" s="1095"/>
      <c r="M31" s="1095"/>
      <c r="N31" s="1095"/>
      <c r="O31" s="1095"/>
      <c r="P31" s="1096"/>
      <c r="Q31" s="1102">
        <v>587</v>
      </c>
      <c r="R31" s="1103"/>
      <c r="S31" s="1103"/>
      <c r="T31" s="1103"/>
      <c r="U31" s="1103"/>
      <c r="V31" s="1103">
        <v>568</v>
      </c>
      <c r="W31" s="1103"/>
      <c r="X31" s="1103"/>
      <c r="Y31" s="1103"/>
      <c r="Z31" s="1103"/>
      <c r="AA31" s="1103">
        <v>18</v>
      </c>
      <c r="AB31" s="1103"/>
      <c r="AC31" s="1103"/>
      <c r="AD31" s="1103"/>
      <c r="AE31" s="1104"/>
      <c r="AF31" s="1099">
        <v>18</v>
      </c>
      <c r="AG31" s="1100"/>
      <c r="AH31" s="1100"/>
      <c r="AI31" s="1100"/>
      <c r="AJ31" s="1101"/>
      <c r="AK31" s="1044">
        <v>108</v>
      </c>
      <c r="AL31" s="1035"/>
      <c r="AM31" s="1035"/>
      <c r="AN31" s="1035"/>
      <c r="AO31" s="1035"/>
      <c r="AP31" s="1035">
        <v>2505</v>
      </c>
      <c r="AQ31" s="1035"/>
      <c r="AR31" s="1035"/>
      <c r="AS31" s="1035"/>
      <c r="AT31" s="1035"/>
      <c r="AU31" s="1035">
        <v>1102</v>
      </c>
      <c r="AV31" s="1035"/>
      <c r="AW31" s="1035"/>
      <c r="AX31" s="1035"/>
      <c r="AY31" s="1035"/>
      <c r="AZ31" s="1105" t="s">
        <v>586</v>
      </c>
      <c r="BA31" s="1105"/>
      <c r="BB31" s="1105"/>
      <c r="BC31" s="1105"/>
      <c r="BD31" s="1105"/>
      <c r="BE31" s="1036" t="s">
        <v>413</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414</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396</v>
      </c>
      <c r="B63" s="1001" t="s">
        <v>415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140</v>
      </c>
      <c r="AG63" s="1023"/>
      <c r="AH63" s="1023"/>
      <c r="AI63" s="1023"/>
      <c r="AJ63" s="1086"/>
      <c r="AK63" s="1087"/>
      <c r="AL63" s="1027"/>
      <c r="AM63" s="1027"/>
      <c r="AN63" s="1027"/>
      <c r="AO63" s="1027"/>
      <c r="AP63" s="1023">
        <v>2505</v>
      </c>
      <c r="AQ63" s="1023"/>
      <c r="AR63" s="1023"/>
      <c r="AS63" s="1023"/>
      <c r="AT63" s="1023"/>
      <c r="AU63" s="1023">
        <v>1102</v>
      </c>
      <c r="AV63" s="1023"/>
      <c r="AW63" s="1023"/>
      <c r="AX63" s="1023"/>
      <c r="AY63" s="1023"/>
      <c r="AZ63" s="1081"/>
      <c r="BA63" s="1081"/>
      <c r="BB63" s="1081"/>
      <c r="BC63" s="1081"/>
      <c r="BD63" s="1081"/>
      <c r="BE63" s="1024"/>
      <c r="BF63" s="1024"/>
      <c r="BG63" s="1024"/>
      <c r="BH63" s="1024"/>
      <c r="BI63" s="1025"/>
      <c r="BJ63" s="1082" t="s">
        <v>398</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417</v>
      </c>
      <c r="B66" s="1060"/>
      <c r="C66" s="1060"/>
      <c r="D66" s="1060"/>
      <c r="E66" s="1060"/>
      <c r="F66" s="1060"/>
      <c r="G66" s="1060"/>
      <c r="H66" s="1060"/>
      <c r="I66" s="1060"/>
      <c r="J66" s="1060"/>
      <c r="K66" s="1060"/>
      <c r="L66" s="1060"/>
      <c r="M66" s="1060"/>
      <c r="N66" s="1060"/>
      <c r="O66" s="1060"/>
      <c r="P66" s="1061"/>
      <c r="Q66" s="1065" t="s">
        <v>418</v>
      </c>
      <c r="R66" s="1066"/>
      <c r="S66" s="1066"/>
      <c r="T66" s="1066"/>
      <c r="U66" s="1067"/>
      <c r="V66" s="1065" t="s">
        <v>419</v>
      </c>
      <c r="W66" s="1066"/>
      <c r="X66" s="1066"/>
      <c r="Y66" s="1066"/>
      <c r="Z66" s="1067"/>
      <c r="AA66" s="1065" t="s">
        <v>420</v>
      </c>
      <c r="AB66" s="1066"/>
      <c r="AC66" s="1066"/>
      <c r="AD66" s="1066"/>
      <c r="AE66" s="1067"/>
      <c r="AF66" s="1071" t="s">
        <v>421</v>
      </c>
      <c r="AG66" s="1072"/>
      <c r="AH66" s="1072"/>
      <c r="AI66" s="1072"/>
      <c r="AJ66" s="1073"/>
      <c r="AK66" s="1065" t="s">
        <v>422</v>
      </c>
      <c r="AL66" s="1060"/>
      <c r="AM66" s="1060"/>
      <c r="AN66" s="1060"/>
      <c r="AO66" s="1061"/>
      <c r="AP66" s="1065" t="s">
        <v>406</v>
      </c>
      <c r="AQ66" s="1066"/>
      <c r="AR66" s="1066"/>
      <c r="AS66" s="1066"/>
      <c r="AT66" s="1067"/>
      <c r="AU66" s="1065" t="s">
        <v>423</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578</v>
      </c>
      <c r="C68" s="1050"/>
      <c r="D68" s="1050"/>
      <c r="E68" s="1050"/>
      <c r="F68" s="1050"/>
      <c r="G68" s="1050"/>
      <c r="H68" s="1050"/>
      <c r="I68" s="1050"/>
      <c r="J68" s="1050"/>
      <c r="K68" s="1050"/>
      <c r="L68" s="1050"/>
      <c r="M68" s="1050"/>
      <c r="N68" s="1050"/>
      <c r="O68" s="1050"/>
      <c r="P68" s="1051"/>
      <c r="Q68" s="1052">
        <v>775</v>
      </c>
      <c r="R68" s="1046"/>
      <c r="S68" s="1046"/>
      <c r="T68" s="1046"/>
      <c r="U68" s="1046"/>
      <c r="V68" s="1046">
        <v>775</v>
      </c>
      <c r="W68" s="1046"/>
      <c r="X68" s="1046"/>
      <c r="Y68" s="1046"/>
      <c r="Z68" s="1046"/>
      <c r="AA68" s="1046">
        <v>0</v>
      </c>
      <c r="AB68" s="1046"/>
      <c r="AC68" s="1046"/>
      <c r="AD68" s="1046"/>
      <c r="AE68" s="1046"/>
      <c r="AF68" s="1046">
        <v>0</v>
      </c>
      <c r="AG68" s="1046"/>
      <c r="AH68" s="1046"/>
      <c r="AI68" s="1046"/>
      <c r="AJ68" s="1046"/>
      <c r="AK68" s="1046" t="s">
        <v>577</v>
      </c>
      <c r="AL68" s="1046"/>
      <c r="AM68" s="1046"/>
      <c r="AN68" s="1046"/>
      <c r="AO68" s="1046"/>
      <c r="AP68" s="1046">
        <v>251</v>
      </c>
      <c r="AQ68" s="1046"/>
      <c r="AR68" s="1046"/>
      <c r="AS68" s="1046"/>
      <c r="AT68" s="1046"/>
      <c r="AU68" s="1046">
        <v>73</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579</v>
      </c>
      <c r="C69" s="1039"/>
      <c r="D69" s="1039"/>
      <c r="E69" s="1039"/>
      <c r="F69" s="1039"/>
      <c r="G69" s="1039"/>
      <c r="H69" s="1039"/>
      <c r="I69" s="1039"/>
      <c r="J69" s="1039"/>
      <c r="K69" s="1039"/>
      <c r="L69" s="1039"/>
      <c r="M69" s="1039"/>
      <c r="N69" s="1039"/>
      <c r="O69" s="1039"/>
      <c r="P69" s="1040"/>
      <c r="Q69" s="1041">
        <v>15717</v>
      </c>
      <c r="R69" s="1035"/>
      <c r="S69" s="1035"/>
      <c r="T69" s="1035"/>
      <c r="U69" s="1035"/>
      <c r="V69" s="1035">
        <v>15714</v>
      </c>
      <c r="W69" s="1035"/>
      <c r="X69" s="1035"/>
      <c r="Y69" s="1035"/>
      <c r="Z69" s="1035"/>
      <c r="AA69" s="1035">
        <v>3</v>
      </c>
      <c r="AB69" s="1035"/>
      <c r="AC69" s="1035"/>
      <c r="AD69" s="1035"/>
      <c r="AE69" s="1035"/>
      <c r="AF69" s="1035">
        <v>3</v>
      </c>
      <c r="AG69" s="1035"/>
      <c r="AH69" s="1035"/>
      <c r="AI69" s="1035"/>
      <c r="AJ69" s="1035"/>
      <c r="AK69" s="1035" t="s">
        <v>577</v>
      </c>
      <c r="AL69" s="1035"/>
      <c r="AM69" s="1035"/>
      <c r="AN69" s="1035"/>
      <c r="AO69" s="1035"/>
      <c r="AP69" s="1035" t="s">
        <v>577</v>
      </c>
      <c r="AQ69" s="1035"/>
      <c r="AR69" s="1035"/>
      <c r="AS69" s="1035"/>
      <c r="AT69" s="1035"/>
      <c r="AU69" s="1035" t="s">
        <v>577</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580</v>
      </c>
      <c r="C70" s="1039"/>
      <c r="D70" s="1039"/>
      <c r="E70" s="1039"/>
      <c r="F70" s="1039"/>
      <c r="G70" s="1039"/>
      <c r="H70" s="1039"/>
      <c r="I70" s="1039"/>
      <c r="J70" s="1039"/>
      <c r="K70" s="1039"/>
      <c r="L70" s="1039"/>
      <c r="M70" s="1039"/>
      <c r="N70" s="1039"/>
      <c r="O70" s="1039"/>
      <c r="P70" s="1040"/>
      <c r="Q70" s="1041">
        <v>3996</v>
      </c>
      <c r="R70" s="1035"/>
      <c r="S70" s="1035"/>
      <c r="T70" s="1035"/>
      <c r="U70" s="1035"/>
      <c r="V70" s="1035">
        <v>3591</v>
      </c>
      <c r="W70" s="1035"/>
      <c r="X70" s="1035"/>
      <c r="Y70" s="1035"/>
      <c r="Z70" s="1035"/>
      <c r="AA70" s="1035">
        <v>406</v>
      </c>
      <c r="AB70" s="1035"/>
      <c r="AC70" s="1035"/>
      <c r="AD70" s="1035"/>
      <c r="AE70" s="1035"/>
      <c r="AF70" s="1035">
        <v>406</v>
      </c>
      <c r="AG70" s="1035"/>
      <c r="AH70" s="1035"/>
      <c r="AI70" s="1035"/>
      <c r="AJ70" s="1035"/>
      <c r="AK70" s="1035" t="s">
        <v>577</v>
      </c>
      <c r="AL70" s="1035"/>
      <c r="AM70" s="1035"/>
      <c r="AN70" s="1035"/>
      <c r="AO70" s="1035"/>
      <c r="AP70" s="1035" t="s">
        <v>577</v>
      </c>
      <c r="AQ70" s="1035"/>
      <c r="AR70" s="1035"/>
      <c r="AS70" s="1035"/>
      <c r="AT70" s="1035"/>
      <c r="AU70" s="1035" t="s">
        <v>577</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581</v>
      </c>
      <c r="C71" s="1039"/>
      <c r="D71" s="1039"/>
      <c r="E71" s="1039"/>
      <c r="F71" s="1039"/>
      <c r="G71" s="1039"/>
      <c r="H71" s="1039"/>
      <c r="I71" s="1039"/>
      <c r="J71" s="1039"/>
      <c r="K71" s="1039"/>
      <c r="L71" s="1039"/>
      <c r="M71" s="1039"/>
      <c r="N71" s="1039"/>
      <c r="O71" s="1039"/>
      <c r="P71" s="1040"/>
      <c r="Q71" s="1041">
        <v>671</v>
      </c>
      <c r="R71" s="1035"/>
      <c r="S71" s="1035"/>
      <c r="T71" s="1035"/>
      <c r="U71" s="1035"/>
      <c r="V71" s="1035">
        <v>594</v>
      </c>
      <c r="W71" s="1035"/>
      <c r="X71" s="1035"/>
      <c r="Y71" s="1035"/>
      <c r="Z71" s="1035"/>
      <c r="AA71" s="1035">
        <v>76</v>
      </c>
      <c r="AB71" s="1035"/>
      <c r="AC71" s="1035"/>
      <c r="AD71" s="1035"/>
      <c r="AE71" s="1035"/>
      <c r="AF71" s="1035">
        <v>76</v>
      </c>
      <c r="AG71" s="1035"/>
      <c r="AH71" s="1035"/>
      <c r="AI71" s="1035"/>
      <c r="AJ71" s="1035"/>
      <c r="AK71" s="1035">
        <v>97</v>
      </c>
      <c r="AL71" s="1035"/>
      <c r="AM71" s="1035"/>
      <c r="AN71" s="1035"/>
      <c r="AO71" s="1035"/>
      <c r="AP71" s="1035" t="s">
        <v>577</v>
      </c>
      <c r="AQ71" s="1035"/>
      <c r="AR71" s="1035"/>
      <c r="AS71" s="1035"/>
      <c r="AT71" s="1035"/>
      <c r="AU71" s="1035" t="s">
        <v>577</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582</v>
      </c>
      <c r="C72" s="1039"/>
      <c r="D72" s="1039"/>
      <c r="E72" s="1039"/>
      <c r="F72" s="1039"/>
      <c r="G72" s="1039"/>
      <c r="H72" s="1039"/>
      <c r="I72" s="1039"/>
      <c r="J72" s="1039"/>
      <c r="K72" s="1039"/>
      <c r="L72" s="1039"/>
      <c r="M72" s="1039"/>
      <c r="N72" s="1039"/>
      <c r="O72" s="1039"/>
      <c r="P72" s="1040"/>
      <c r="Q72" s="1041">
        <v>150467</v>
      </c>
      <c r="R72" s="1035"/>
      <c r="S72" s="1035"/>
      <c r="T72" s="1035"/>
      <c r="U72" s="1035"/>
      <c r="V72" s="1035">
        <v>145866</v>
      </c>
      <c r="W72" s="1035"/>
      <c r="X72" s="1035"/>
      <c r="Y72" s="1035"/>
      <c r="Z72" s="1035"/>
      <c r="AA72" s="1035">
        <v>4601</v>
      </c>
      <c r="AB72" s="1035"/>
      <c r="AC72" s="1035"/>
      <c r="AD72" s="1035"/>
      <c r="AE72" s="1035"/>
      <c r="AF72" s="1035">
        <v>4601</v>
      </c>
      <c r="AG72" s="1035"/>
      <c r="AH72" s="1035"/>
      <c r="AI72" s="1035"/>
      <c r="AJ72" s="1035"/>
      <c r="AK72" s="1035">
        <v>3000</v>
      </c>
      <c r="AL72" s="1035"/>
      <c r="AM72" s="1035"/>
      <c r="AN72" s="1035"/>
      <c r="AO72" s="1035"/>
      <c r="AP72" s="1035" t="s">
        <v>577</v>
      </c>
      <c r="AQ72" s="1035"/>
      <c r="AR72" s="1035"/>
      <c r="AS72" s="1035"/>
      <c r="AT72" s="1035"/>
      <c r="AU72" s="1035" t="s">
        <v>577</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583</v>
      </c>
      <c r="C73" s="1039"/>
      <c r="D73" s="1039"/>
      <c r="E73" s="1039"/>
      <c r="F73" s="1039"/>
      <c r="G73" s="1039"/>
      <c r="H73" s="1039"/>
      <c r="I73" s="1039"/>
      <c r="J73" s="1039"/>
      <c r="K73" s="1039"/>
      <c r="L73" s="1039"/>
      <c r="M73" s="1039"/>
      <c r="N73" s="1039"/>
      <c r="O73" s="1039"/>
      <c r="P73" s="1040"/>
      <c r="Q73" s="1041">
        <v>21933</v>
      </c>
      <c r="R73" s="1035"/>
      <c r="S73" s="1035"/>
      <c r="T73" s="1035"/>
      <c r="U73" s="1035"/>
      <c r="V73" s="1035">
        <v>20389</v>
      </c>
      <c r="W73" s="1035"/>
      <c r="X73" s="1035"/>
      <c r="Y73" s="1035"/>
      <c r="Z73" s="1035"/>
      <c r="AA73" s="1035">
        <v>1544</v>
      </c>
      <c r="AB73" s="1035"/>
      <c r="AC73" s="1035"/>
      <c r="AD73" s="1035"/>
      <c r="AE73" s="1035"/>
      <c r="AF73" s="1035">
        <v>29459</v>
      </c>
      <c r="AG73" s="1035"/>
      <c r="AH73" s="1035"/>
      <c r="AI73" s="1035"/>
      <c r="AJ73" s="1035"/>
      <c r="AK73" s="1035" t="s">
        <v>577</v>
      </c>
      <c r="AL73" s="1035"/>
      <c r="AM73" s="1035"/>
      <c r="AN73" s="1035"/>
      <c r="AO73" s="1035"/>
      <c r="AP73" s="1035">
        <v>53900</v>
      </c>
      <c r="AQ73" s="1035"/>
      <c r="AR73" s="1035"/>
      <c r="AS73" s="1035"/>
      <c r="AT73" s="1035"/>
      <c r="AU73" s="1035" t="s">
        <v>577</v>
      </c>
      <c r="AV73" s="1035"/>
      <c r="AW73" s="1035"/>
      <c r="AX73" s="1035"/>
      <c r="AY73" s="1035"/>
      <c r="AZ73" s="1036" t="s">
        <v>587</v>
      </c>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584</v>
      </c>
      <c r="C74" s="1039"/>
      <c r="D74" s="1039"/>
      <c r="E74" s="1039"/>
      <c r="F74" s="1039"/>
      <c r="G74" s="1039"/>
      <c r="H74" s="1039"/>
      <c r="I74" s="1039"/>
      <c r="J74" s="1039"/>
      <c r="K74" s="1039"/>
      <c r="L74" s="1039"/>
      <c r="M74" s="1039"/>
      <c r="N74" s="1039"/>
      <c r="O74" s="1039"/>
      <c r="P74" s="1040"/>
      <c r="Q74" s="1041">
        <v>751</v>
      </c>
      <c r="R74" s="1035"/>
      <c r="S74" s="1035"/>
      <c r="T74" s="1035"/>
      <c r="U74" s="1035"/>
      <c r="V74" s="1035">
        <v>643</v>
      </c>
      <c r="W74" s="1035"/>
      <c r="X74" s="1035"/>
      <c r="Y74" s="1035"/>
      <c r="Z74" s="1035"/>
      <c r="AA74" s="1035">
        <v>109</v>
      </c>
      <c r="AB74" s="1035"/>
      <c r="AC74" s="1035"/>
      <c r="AD74" s="1035"/>
      <c r="AE74" s="1035"/>
      <c r="AF74" s="1035">
        <v>1652</v>
      </c>
      <c r="AG74" s="1035"/>
      <c r="AH74" s="1035"/>
      <c r="AI74" s="1035"/>
      <c r="AJ74" s="1035"/>
      <c r="AK74" s="1035" t="s">
        <v>577</v>
      </c>
      <c r="AL74" s="1035"/>
      <c r="AM74" s="1035"/>
      <c r="AN74" s="1035"/>
      <c r="AO74" s="1035"/>
      <c r="AP74" s="1035">
        <v>1192</v>
      </c>
      <c r="AQ74" s="1035"/>
      <c r="AR74" s="1035"/>
      <c r="AS74" s="1035"/>
      <c r="AT74" s="1035"/>
      <c r="AU74" s="1035" t="s">
        <v>577</v>
      </c>
      <c r="AV74" s="1035"/>
      <c r="AW74" s="1035"/>
      <c r="AX74" s="1035"/>
      <c r="AY74" s="1035"/>
      <c r="AZ74" s="1036" t="s">
        <v>587</v>
      </c>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396</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36197</v>
      </c>
      <c r="AG88" s="1023"/>
      <c r="AH88" s="1023"/>
      <c r="AI88" s="1023"/>
      <c r="AJ88" s="1023"/>
      <c r="AK88" s="1027"/>
      <c r="AL88" s="1027"/>
      <c r="AM88" s="1027"/>
      <c r="AN88" s="1027"/>
      <c r="AO88" s="1027"/>
      <c r="AP88" s="1023">
        <v>55342</v>
      </c>
      <c r="AQ88" s="1023"/>
      <c r="AR88" s="1023"/>
      <c r="AS88" s="1023"/>
      <c r="AT88" s="1023"/>
      <c r="AU88" s="1023">
        <v>73</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v>
      </c>
      <c r="CS102" s="1017"/>
      <c r="CT102" s="1017"/>
      <c r="CU102" s="1017"/>
      <c r="CV102" s="1018"/>
      <c r="CW102" s="1016" t="s">
        <v>577</v>
      </c>
      <c r="CX102" s="1017"/>
      <c r="CY102" s="1017"/>
      <c r="CZ102" s="1017"/>
      <c r="DA102" s="1018"/>
      <c r="DB102" s="1016" t="s">
        <v>577</v>
      </c>
      <c r="DC102" s="1017"/>
      <c r="DD102" s="1017"/>
      <c r="DE102" s="1017"/>
      <c r="DF102" s="1018"/>
      <c r="DG102" s="1016" t="s">
        <v>577</v>
      </c>
      <c r="DH102" s="1017"/>
      <c r="DI102" s="1017"/>
      <c r="DJ102" s="1017"/>
      <c r="DK102" s="1018"/>
      <c r="DL102" s="1016" t="s">
        <v>577</v>
      </c>
      <c r="DM102" s="1017"/>
      <c r="DN102" s="1017"/>
      <c r="DO102" s="1017"/>
      <c r="DP102" s="1018"/>
      <c r="DQ102" s="1016" t="s">
        <v>577</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311</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311</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311</v>
      </c>
      <c r="DR109" s="960"/>
      <c r="DS109" s="960"/>
      <c r="DT109" s="960"/>
      <c r="DU109" s="961"/>
      <c r="DV109" s="962" t="s">
        <v>435</v>
      </c>
      <c r="DW109" s="960"/>
      <c r="DX109" s="960"/>
      <c r="DY109" s="960"/>
      <c r="DZ109" s="993"/>
    </row>
    <row r="110" spans="1:131" s="233"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465944</v>
      </c>
      <c r="AB110" s="953"/>
      <c r="AC110" s="953"/>
      <c r="AD110" s="953"/>
      <c r="AE110" s="954"/>
      <c r="AF110" s="955">
        <v>501422</v>
      </c>
      <c r="AG110" s="953"/>
      <c r="AH110" s="953"/>
      <c r="AI110" s="953"/>
      <c r="AJ110" s="954"/>
      <c r="AK110" s="955">
        <v>515003</v>
      </c>
      <c r="AL110" s="953"/>
      <c r="AM110" s="953"/>
      <c r="AN110" s="953"/>
      <c r="AO110" s="954"/>
      <c r="AP110" s="956">
        <v>12.9</v>
      </c>
      <c r="AQ110" s="957"/>
      <c r="AR110" s="957"/>
      <c r="AS110" s="957"/>
      <c r="AT110" s="958"/>
      <c r="AU110" s="994" t="s">
        <v>72</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6031353</v>
      </c>
      <c r="BR110" s="906"/>
      <c r="BS110" s="906"/>
      <c r="BT110" s="906"/>
      <c r="BU110" s="906"/>
      <c r="BV110" s="906">
        <v>5588307</v>
      </c>
      <c r="BW110" s="906"/>
      <c r="BX110" s="906"/>
      <c r="BY110" s="906"/>
      <c r="BZ110" s="906"/>
      <c r="CA110" s="906">
        <v>5730815</v>
      </c>
      <c r="CB110" s="906"/>
      <c r="CC110" s="906"/>
      <c r="CD110" s="906"/>
      <c r="CE110" s="906"/>
      <c r="CF110" s="930">
        <v>143.30000000000001</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239099</v>
      </c>
      <c r="DH110" s="906"/>
      <c r="DI110" s="906"/>
      <c r="DJ110" s="906"/>
      <c r="DK110" s="906"/>
      <c r="DL110" s="906">
        <v>204963</v>
      </c>
      <c r="DM110" s="906"/>
      <c r="DN110" s="906"/>
      <c r="DO110" s="906"/>
      <c r="DP110" s="906"/>
      <c r="DQ110" s="906">
        <v>151648</v>
      </c>
      <c r="DR110" s="906"/>
      <c r="DS110" s="906"/>
      <c r="DT110" s="906"/>
      <c r="DU110" s="906"/>
      <c r="DV110" s="907">
        <v>3.8</v>
      </c>
      <c r="DW110" s="907"/>
      <c r="DX110" s="907"/>
      <c r="DY110" s="907"/>
      <c r="DZ110" s="908"/>
    </row>
    <row r="111" spans="1:131" s="233" customFormat="1" ht="26.25" customHeight="1" x14ac:dyDescent="0.15">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238</v>
      </c>
      <c r="AB111" s="983"/>
      <c r="AC111" s="983"/>
      <c r="AD111" s="983"/>
      <c r="AE111" s="984"/>
      <c r="AF111" s="985" t="s">
        <v>238</v>
      </c>
      <c r="AG111" s="983"/>
      <c r="AH111" s="983"/>
      <c r="AI111" s="983"/>
      <c r="AJ111" s="984"/>
      <c r="AK111" s="985" t="s">
        <v>238</v>
      </c>
      <c r="AL111" s="983"/>
      <c r="AM111" s="983"/>
      <c r="AN111" s="983"/>
      <c r="AO111" s="984"/>
      <c r="AP111" s="986" t="s">
        <v>238</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v>239099</v>
      </c>
      <c r="BR111" s="881"/>
      <c r="BS111" s="881"/>
      <c r="BT111" s="881"/>
      <c r="BU111" s="881"/>
      <c r="BV111" s="881">
        <v>204963</v>
      </c>
      <c r="BW111" s="881"/>
      <c r="BX111" s="881"/>
      <c r="BY111" s="881"/>
      <c r="BZ111" s="881"/>
      <c r="CA111" s="881">
        <v>151648</v>
      </c>
      <c r="CB111" s="881"/>
      <c r="CC111" s="881"/>
      <c r="CD111" s="881"/>
      <c r="CE111" s="881"/>
      <c r="CF111" s="939">
        <v>3.8</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238</v>
      </c>
      <c r="DH111" s="881"/>
      <c r="DI111" s="881"/>
      <c r="DJ111" s="881"/>
      <c r="DK111" s="881"/>
      <c r="DL111" s="881" t="s">
        <v>238</v>
      </c>
      <c r="DM111" s="881"/>
      <c r="DN111" s="881"/>
      <c r="DO111" s="881"/>
      <c r="DP111" s="881"/>
      <c r="DQ111" s="881" t="s">
        <v>238</v>
      </c>
      <c r="DR111" s="881"/>
      <c r="DS111" s="881"/>
      <c r="DT111" s="881"/>
      <c r="DU111" s="881"/>
      <c r="DV111" s="858" t="s">
        <v>238</v>
      </c>
      <c r="DW111" s="858"/>
      <c r="DX111" s="858"/>
      <c r="DY111" s="858"/>
      <c r="DZ111" s="859"/>
    </row>
    <row r="112" spans="1:131" s="233" customFormat="1" ht="26.25" customHeight="1" x14ac:dyDescent="0.15">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238</v>
      </c>
      <c r="AB112" s="844"/>
      <c r="AC112" s="844"/>
      <c r="AD112" s="844"/>
      <c r="AE112" s="845"/>
      <c r="AF112" s="846" t="s">
        <v>238</v>
      </c>
      <c r="AG112" s="844"/>
      <c r="AH112" s="844"/>
      <c r="AI112" s="844"/>
      <c r="AJ112" s="845"/>
      <c r="AK112" s="846" t="s">
        <v>238</v>
      </c>
      <c r="AL112" s="844"/>
      <c r="AM112" s="844"/>
      <c r="AN112" s="844"/>
      <c r="AO112" s="845"/>
      <c r="AP112" s="888" t="s">
        <v>238</v>
      </c>
      <c r="AQ112" s="889"/>
      <c r="AR112" s="889"/>
      <c r="AS112" s="889"/>
      <c r="AT112" s="890"/>
      <c r="AU112" s="996"/>
      <c r="AV112" s="997"/>
      <c r="AW112" s="997"/>
      <c r="AX112" s="997"/>
      <c r="AY112" s="997"/>
      <c r="AZ112" s="879" t="s">
        <v>446</v>
      </c>
      <c r="BA112" s="816"/>
      <c r="BB112" s="816"/>
      <c r="BC112" s="816"/>
      <c r="BD112" s="816"/>
      <c r="BE112" s="816"/>
      <c r="BF112" s="816"/>
      <c r="BG112" s="816"/>
      <c r="BH112" s="816"/>
      <c r="BI112" s="816"/>
      <c r="BJ112" s="816"/>
      <c r="BK112" s="816"/>
      <c r="BL112" s="816"/>
      <c r="BM112" s="816"/>
      <c r="BN112" s="816"/>
      <c r="BO112" s="816"/>
      <c r="BP112" s="817"/>
      <c r="BQ112" s="880">
        <v>1399173</v>
      </c>
      <c r="BR112" s="881"/>
      <c r="BS112" s="881"/>
      <c r="BT112" s="881"/>
      <c r="BU112" s="881"/>
      <c r="BV112" s="881">
        <v>1264569</v>
      </c>
      <c r="BW112" s="881"/>
      <c r="BX112" s="881"/>
      <c r="BY112" s="881"/>
      <c r="BZ112" s="881"/>
      <c r="CA112" s="881">
        <v>1102132</v>
      </c>
      <c r="CB112" s="881"/>
      <c r="CC112" s="881"/>
      <c r="CD112" s="881"/>
      <c r="CE112" s="881"/>
      <c r="CF112" s="939">
        <v>27.6</v>
      </c>
      <c r="CG112" s="940"/>
      <c r="CH112" s="940"/>
      <c r="CI112" s="940"/>
      <c r="CJ112" s="940"/>
      <c r="CK112" s="991"/>
      <c r="CL112" s="885"/>
      <c r="CM112" s="879"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238</v>
      </c>
      <c r="DH112" s="881"/>
      <c r="DI112" s="881"/>
      <c r="DJ112" s="881"/>
      <c r="DK112" s="881"/>
      <c r="DL112" s="881" t="s">
        <v>238</v>
      </c>
      <c r="DM112" s="881"/>
      <c r="DN112" s="881"/>
      <c r="DO112" s="881"/>
      <c r="DP112" s="881"/>
      <c r="DQ112" s="881" t="s">
        <v>238</v>
      </c>
      <c r="DR112" s="881"/>
      <c r="DS112" s="881"/>
      <c r="DT112" s="881"/>
      <c r="DU112" s="881"/>
      <c r="DV112" s="858" t="s">
        <v>238</v>
      </c>
      <c r="DW112" s="858"/>
      <c r="DX112" s="858"/>
      <c r="DY112" s="858"/>
      <c r="DZ112" s="859"/>
    </row>
    <row r="113" spans="1:130" s="233" customFormat="1" ht="26.25" customHeight="1" x14ac:dyDescent="0.15">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141817</v>
      </c>
      <c r="AB113" s="983"/>
      <c r="AC113" s="983"/>
      <c r="AD113" s="983"/>
      <c r="AE113" s="984"/>
      <c r="AF113" s="985">
        <v>104892</v>
      </c>
      <c r="AG113" s="983"/>
      <c r="AH113" s="983"/>
      <c r="AI113" s="983"/>
      <c r="AJ113" s="984"/>
      <c r="AK113" s="985">
        <v>79503</v>
      </c>
      <c r="AL113" s="983"/>
      <c r="AM113" s="983"/>
      <c r="AN113" s="983"/>
      <c r="AO113" s="984"/>
      <c r="AP113" s="986">
        <v>2</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t="s">
        <v>238</v>
      </c>
      <c r="BR113" s="881"/>
      <c r="BS113" s="881"/>
      <c r="BT113" s="881"/>
      <c r="BU113" s="881"/>
      <c r="BV113" s="881">
        <v>51091</v>
      </c>
      <c r="BW113" s="881"/>
      <c r="BX113" s="881"/>
      <c r="BY113" s="881"/>
      <c r="BZ113" s="881"/>
      <c r="CA113" s="881">
        <v>73376</v>
      </c>
      <c r="CB113" s="881"/>
      <c r="CC113" s="881"/>
      <c r="CD113" s="881"/>
      <c r="CE113" s="881"/>
      <c r="CF113" s="939">
        <v>1.8</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238</v>
      </c>
      <c r="DH113" s="844"/>
      <c r="DI113" s="844"/>
      <c r="DJ113" s="844"/>
      <c r="DK113" s="845"/>
      <c r="DL113" s="846" t="s">
        <v>238</v>
      </c>
      <c r="DM113" s="844"/>
      <c r="DN113" s="844"/>
      <c r="DO113" s="844"/>
      <c r="DP113" s="845"/>
      <c r="DQ113" s="846" t="s">
        <v>238</v>
      </c>
      <c r="DR113" s="844"/>
      <c r="DS113" s="844"/>
      <c r="DT113" s="844"/>
      <c r="DU113" s="845"/>
      <c r="DV113" s="888" t="s">
        <v>238</v>
      </c>
      <c r="DW113" s="889"/>
      <c r="DX113" s="889"/>
      <c r="DY113" s="889"/>
      <c r="DZ113" s="890"/>
    </row>
    <row r="114" spans="1:130" s="233" customFormat="1" ht="26.25" customHeight="1" x14ac:dyDescent="0.15">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60</v>
      </c>
      <c r="AB114" s="844"/>
      <c r="AC114" s="844"/>
      <c r="AD114" s="844"/>
      <c r="AE114" s="845"/>
      <c r="AF114" s="846">
        <v>57</v>
      </c>
      <c r="AG114" s="844"/>
      <c r="AH114" s="844"/>
      <c r="AI114" s="844"/>
      <c r="AJ114" s="845"/>
      <c r="AK114" s="846">
        <v>149</v>
      </c>
      <c r="AL114" s="844"/>
      <c r="AM114" s="844"/>
      <c r="AN114" s="844"/>
      <c r="AO114" s="845"/>
      <c r="AP114" s="888">
        <v>0</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535046</v>
      </c>
      <c r="BR114" s="881"/>
      <c r="BS114" s="881"/>
      <c r="BT114" s="881"/>
      <c r="BU114" s="881"/>
      <c r="BV114" s="881">
        <v>507034</v>
      </c>
      <c r="BW114" s="881"/>
      <c r="BX114" s="881"/>
      <c r="BY114" s="881"/>
      <c r="BZ114" s="881"/>
      <c r="CA114" s="881">
        <v>464858</v>
      </c>
      <c r="CB114" s="881"/>
      <c r="CC114" s="881"/>
      <c r="CD114" s="881"/>
      <c r="CE114" s="881"/>
      <c r="CF114" s="939">
        <v>11.6</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238</v>
      </c>
      <c r="DH114" s="844"/>
      <c r="DI114" s="844"/>
      <c r="DJ114" s="844"/>
      <c r="DK114" s="845"/>
      <c r="DL114" s="846" t="s">
        <v>238</v>
      </c>
      <c r="DM114" s="844"/>
      <c r="DN114" s="844"/>
      <c r="DO114" s="844"/>
      <c r="DP114" s="845"/>
      <c r="DQ114" s="846" t="s">
        <v>238</v>
      </c>
      <c r="DR114" s="844"/>
      <c r="DS114" s="844"/>
      <c r="DT114" s="844"/>
      <c r="DU114" s="845"/>
      <c r="DV114" s="888" t="s">
        <v>238</v>
      </c>
      <c r="DW114" s="889"/>
      <c r="DX114" s="889"/>
      <c r="DY114" s="889"/>
      <c r="DZ114" s="890"/>
    </row>
    <row r="115" spans="1:130" s="233" customFormat="1" ht="26.25" customHeight="1" x14ac:dyDescent="0.15">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30758</v>
      </c>
      <c r="AB115" s="983"/>
      <c r="AC115" s="983"/>
      <c r="AD115" s="983"/>
      <c r="AE115" s="984"/>
      <c r="AF115" s="985">
        <v>30767</v>
      </c>
      <c r="AG115" s="983"/>
      <c r="AH115" s="983"/>
      <c r="AI115" s="983"/>
      <c r="AJ115" s="984"/>
      <c r="AK115" s="985">
        <v>30776</v>
      </c>
      <c r="AL115" s="983"/>
      <c r="AM115" s="983"/>
      <c r="AN115" s="983"/>
      <c r="AO115" s="984"/>
      <c r="AP115" s="986">
        <v>0.8</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t="s">
        <v>238</v>
      </c>
      <c r="BR115" s="881"/>
      <c r="BS115" s="881"/>
      <c r="BT115" s="881"/>
      <c r="BU115" s="881"/>
      <c r="BV115" s="881" t="s">
        <v>238</v>
      </c>
      <c r="BW115" s="881"/>
      <c r="BX115" s="881"/>
      <c r="BY115" s="881"/>
      <c r="BZ115" s="881"/>
      <c r="CA115" s="881" t="s">
        <v>238</v>
      </c>
      <c r="CB115" s="881"/>
      <c r="CC115" s="881"/>
      <c r="CD115" s="881"/>
      <c r="CE115" s="881"/>
      <c r="CF115" s="939" t="s">
        <v>238</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238</v>
      </c>
      <c r="DH115" s="844"/>
      <c r="DI115" s="844"/>
      <c r="DJ115" s="844"/>
      <c r="DK115" s="845"/>
      <c r="DL115" s="846" t="s">
        <v>238</v>
      </c>
      <c r="DM115" s="844"/>
      <c r="DN115" s="844"/>
      <c r="DO115" s="844"/>
      <c r="DP115" s="845"/>
      <c r="DQ115" s="846" t="s">
        <v>238</v>
      </c>
      <c r="DR115" s="844"/>
      <c r="DS115" s="844"/>
      <c r="DT115" s="844"/>
      <c r="DU115" s="845"/>
      <c r="DV115" s="888" t="s">
        <v>238</v>
      </c>
      <c r="DW115" s="889"/>
      <c r="DX115" s="889"/>
      <c r="DY115" s="889"/>
      <c r="DZ115" s="890"/>
    </row>
    <row r="116" spans="1:130" s="233" customFormat="1" ht="26.25" customHeight="1" x14ac:dyDescent="0.15">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238</v>
      </c>
      <c r="AB116" s="844"/>
      <c r="AC116" s="844"/>
      <c r="AD116" s="844"/>
      <c r="AE116" s="845"/>
      <c r="AF116" s="846" t="s">
        <v>238</v>
      </c>
      <c r="AG116" s="844"/>
      <c r="AH116" s="844"/>
      <c r="AI116" s="844"/>
      <c r="AJ116" s="845"/>
      <c r="AK116" s="846" t="s">
        <v>238</v>
      </c>
      <c r="AL116" s="844"/>
      <c r="AM116" s="844"/>
      <c r="AN116" s="844"/>
      <c r="AO116" s="845"/>
      <c r="AP116" s="888" t="s">
        <v>238</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80" t="s">
        <v>238</v>
      </c>
      <c r="BR116" s="881"/>
      <c r="BS116" s="881"/>
      <c r="BT116" s="881"/>
      <c r="BU116" s="881"/>
      <c r="BV116" s="881" t="s">
        <v>238</v>
      </c>
      <c r="BW116" s="881"/>
      <c r="BX116" s="881"/>
      <c r="BY116" s="881"/>
      <c r="BZ116" s="881"/>
      <c r="CA116" s="881" t="s">
        <v>238</v>
      </c>
      <c r="CB116" s="881"/>
      <c r="CC116" s="881"/>
      <c r="CD116" s="881"/>
      <c r="CE116" s="881"/>
      <c r="CF116" s="939" t="s">
        <v>238</v>
      </c>
      <c r="CG116" s="940"/>
      <c r="CH116" s="940"/>
      <c r="CI116" s="940"/>
      <c r="CJ116" s="940"/>
      <c r="CK116" s="991"/>
      <c r="CL116" s="885"/>
      <c r="CM116" s="879"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238</v>
      </c>
      <c r="DH116" s="844"/>
      <c r="DI116" s="844"/>
      <c r="DJ116" s="844"/>
      <c r="DK116" s="845"/>
      <c r="DL116" s="846" t="s">
        <v>238</v>
      </c>
      <c r="DM116" s="844"/>
      <c r="DN116" s="844"/>
      <c r="DO116" s="844"/>
      <c r="DP116" s="845"/>
      <c r="DQ116" s="846" t="s">
        <v>238</v>
      </c>
      <c r="DR116" s="844"/>
      <c r="DS116" s="844"/>
      <c r="DT116" s="844"/>
      <c r="DU116" s="845"/>
      <c r="DV116" s="888" t="s">
        <v>238</v>
      </c>
      <c r="DW116" s="889"/>
      <c r="DX116" s="889"/>
      <c r="DY116" s="889"/>
      <c r="DZ116" s="890"/>
    </row>
    <row r="117" spans="1:130" s="233"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638579</v>
      </c>
      <c r="AB117" s="967"/>
      <c r="AC117" s="967"/>
      <c r="AD117" s="967"/>
      <c r="AE117" s="968"/>
      <c r="AF117" s="969">
        <v>637138</v>
      </c>
      <c r="AG117" s="967"/>
      <c r="AH117" s="967"/>
      <c r="AI117" s="967"/>
      <c r="AJ117" s="968"/>
      <c r="AK117" s="969">
        <v>625431</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80" t="s">
        <v>238</v>
      </c>
      <c r="BR117" s="881"/>
      <c r="BS117" s="881"/>
      <c r="BT117" s="881"/>
      <c r="BU117" s="881"/>
      <c r="BV117" s="881" t="s">
        <v>238</v>
      </c>
      <c r="BW117" s="881"/>
      <c r="BX117" s="881"/>
      <c r="BY117" s="881"/>
      <c r="BZ117" s="881"/>
      <c r="CA117" s="881" t="s">
        <v>238</v>
      </c>
      <c r="CB117" s="881"/>
      <c r="CC117" s="881"/>
      <c r="CD117" s="881"/>
      <c r="CE117" s="881"/>
      <c r="CF117" s="939" t="s">
        <v>238</v>
      </c>
      <c r="CG117" s="940"/>
      <c r="CH117" s="940"/>
      <c r="CI117" s="940"/>
      <c r="CJ117" s="940"/>
      <c r="CK117" s="991"/>
      <c r="CL117" s="885"/>
      <c r="CM117" s="879" t="s">
        <v>462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238</v>
      </c>
      <c r="DH117" s="844"/>
      <c r="DI117" s="844"/>
      <c r="DJ117" s="844"/>
      <c r="DK117" s="845"/>
      <c r="DL117" s="846" t="s">
        <v>238</v>
      </c>
      <c r="DM117" s="844"/>
      <c r="DN117" s="844"/>
      <c r="DO117" s="844"/>
      <c r="DP117" s="845"/>
      <c r="DQ117" s="846" t="s">
        <v>238</v>
      </c>
      <c r="DR117" s="844"/>
      <c r="DS117" s="844"/>
      <c r="DT117" s="844"/>
      <c r="DU117" s="845"/>
      <c r="DV117" s="888" t="s">
        <v>238</v>
      </c>
      <c r="DW117" s="889"/>
      <c r="DX117" s="889"/>
      <c r="DY117" s="889"/>
      <c r="DZ117" s="890"/>
    </row>
    <row r="118" spans="1:130" s="233"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311</v>
      </c>
      <c r="AL118" s="960"/>
      <c r="AM118" s="960"/>
      <c r="AN118" s="960"/>
      <c r="AO118" s="961"/>
      <c r="AP118" s="963" t="s">
        <v>435</v>
      </c>
      <c r="AQ118" s="964"/>
      <c r="AR118" s="964"/>
      <c r="AS118" s="964"/>
      <c r="AT118" s="965"/>
      <c r="AU118" s="996"/>
      <c r="AV118" s="997"/>
      <c r="AW118" s="997"/>
      <c r="AX118" s="997"/>
      <c r="AY118" s="997"/>
      <c r="AZ118" s="902" t="s">
        <v>463</v>
      </c>
      <c r="BA118" s="903"/>
      <c r="BB118" s="903"/>
      <c r="BC118" s="903"/>
      <c r="BD118" s="903"/>
      <c r="BE118" s="903"/>
      <c r="BF118" s="903"/>
      <c r="BG118" s="903"/>
      <c r="BH118" s="903"/>
      <c r="BI118" s="903"/>
      <c r="BJ118" s="903"/>
      <c r="BK118" s="903"/>
      <c r="BL118" s="903"/>
      <c r="BM118" s="903"/>
      <c r="BN118" s="903"/>
      <c r="BO118" s="903"/>
      <c r="BP118" s="904"/>
      <c r="BQ118" s="943" t="s">
        <v>238</v>
      </c>
      <c r="BR118" s="909"/>
      <c r="BS118" s="909"/>
      <c r="BT118" s="909"/>
      <c r="BU118" s="909"/>
      <c r="BV118" s="909" t="s">
        <v>238</v>
      </c>
      <c r="BW118" s="909"/>
      <c r="BX118" s="909"/>
      <c r="BY118" s="909"/>
      <c r="BZ118" s="909"/>
      <c r="CA118" s="909" t="s">
        <v>238</v>
      </c>
      <c r="CB118" s="909"/>
      <c r="CC118" s="909"/>
      <c r="CD118" s="909"/>
      <c r="CE118" s="909"/>
      <c r="CF118" s="939" t="s">
        <v>238</v>
      </c>
      <c r="CG118" s="940"/>
      <c r="CH118" s="940"/>
      <c r="CI118" s="940"/>
      <c r="CJ118" s="940"/>
      <c r="CK118" s="991"/>
      <c r="CL118" s="885"/>
      <c r="CM118" s="879" t="s">
        <v>464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238</v>
      </c>
      <c r="DH118" s="844"/>
      <c r="DI118" s="844"/>
      <c r="DJ118" s="844"/>
      <c r="DK118" s="845"/>
      <c r="DL118" s="846" t="s">
        <v>465</v>
      </c>
      <c r="DM118" s="844"/>
      <c r="DN118" s="844"/>
      <c r="DO118" s="844"/>
      <c r="DP118" s="845"/>
      <c r="DQ118" s="846" t="s">
        <v>466</v>
      </c>
      <c r="DR118" s="844"/>
      <c r="DS118" s="844"/>
      <c r="DT118" s="844"/>
      <c r="DU118" s="845"/>
      <c r="DV118" s="888" t="s">
        <v>465</v>
      </c>
      <c r="DW118" s="889"/>
      <c r="DX118" s="889"/>
      <c r="DY118" s="889"/>
      <c r="DZ118" s="890"/>
    </row>
    <row r="119" spans="1:130" s="233"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30758</v>
      </c>
      <c r="AB119" s="953"/>
      <c r="AC119" s="953"/>
      <c r="AD119" s="953"/>
      <c r="AE119" s="954"/>
      <c r="AF119" s="955">
        <v>30767</v>
      </c>
      <c r="AG119" s="953"/>
      <c r="AH119" s="953"/>
      <c r="AI119" s="953"/>
      <c r="AJ119" s="954"/>
      <c r="AK119" s="955">
        <v>30776</v>
      </c>
      <c r="AL119" s="953"/>
      <c r="AM119" s="953"/>
      <c r="AN119" s="953"/>
      <c r="AO119" s="954"/>
      <c r="AP119" s="956">
        <v>0.8</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467</v>
      </c>
      <c r="BP119" s="942"/>
      <c r="BQ119" s="943">
        <v>8204671</v>
      </c>
      <c r="BR119" s="909"/>
      <c r="BS119" s="909"/>
      <c r="BT119" s="909"/>
      <c r="BU119" s="909"/>
      <c r="BV119" s="909">
        <v>7615964</v>
      </c>
      <c r="BW119" s="909"/>
      <c r="BX119" s="909"/>
      <c r="BY119" s="909"/>
      <c r="BZ119" s="909"/>
      <c r="CA119" s="909">
        <v>7522829</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238</v>
      </c>
      <c r="DH119" s="828"/>
      <c r="DI119" s="828"/>
      <c r="DJ119" s="828"/>
      <c r="DK119" s="829"/>
      <c r="DL119" s="830" t="s">
        <v>465</v>
      </c>
      <c r="DM119" s="828"/>
      <c r="DN119" s="828"/>
      <c r="DO119" s="828"/>
      <c r="DP119" s="829"/>
      <c r="DQ119" s="830" t="s">
        <v>465</v>
      </c>
      <c r="DR119" s="828"/>
      <c r="DS119" s="828"/>
      <c r="DT119" s="828"/>
      <c r="DU119" s="829"/>
      <c r="DV119" s="912" t="s">
        <v>465</v>
      </c>
      <c r="DW119" s="913"/>
      <c r="DX119" s="913"/>
      <c r="DY119" s="913"/>
      <c r="DZ119" s="914"/>
    </row>
    <row r="120" spans="1:130" s="233" customFormat="1" ht="26.25" customHeight="1" x14ac:dyDescent="0.15">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238</v>
      </c>
      <c r="AB120" s="844"/>
      <c r="AC120" s="844"/>
      <c r="AD120" s="844"/>
      <c r="AE120" s="845"/>
      <c r="AF120" s="846" t="s">
        <v>238</v>
      </c>
      <c r="AG120" s="844"/>
      <c r="AH120" s="844"/>
      <c r="AI120" s="844"/>
      <c r="AJ120" s="845"/>
      <c r="AK120" s="846" t="s">
        <v>238</v>
      </c>
      <c r="AL120" s="844"/>
      <c r="AM120" s="844"/>
      <c r="AN120" s="844"/>
      <c r="AO120" s="845"/>
      <c r="AP120" s="888" t="s">
        <v>238</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2499604</v>
      </c>
      <c r="BR120" s="906"/>
      <c r="BS120" s="906"/>
      <c r="BT120" s="906"/>
      <c r="BU120" s="906"/>
      <c r="BV120" s="906">
        <v>2224264</v>
      </c>
      <c r="BW120" s="906"/>
      <c r="BX120" s="906"/>
      <c r="BY120" s="906"/>
      <c r="BZ120" s="906"/>
      <c r="CA120" s="906">
        <v>2873207</v>
      </c>
      <c r="CB120" s="906"/>
      <c r="CC120" s="906"/>
      <c r="CD120" s="906"/>
      <c r="CE120" s="906"/>
      <c r="CF120" s="930">
        <v>71.900000000000006</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v>1399173</v>
      </c>
      <c r="DH120" s="906"/>
      <c r="DI120" s="906"/>
      <c r="DJ120" s="906"/>
      <c r="DK120" s="906"/>
      <c r="DL120" s="906">
        <v>1264569</v>
      </c>
      <c r="DM120" s="906"/>
      <c r="DN120" s="906"/>
      <c r="DO120" s="906"/>
      <c r="DP120" s="906"/>
      <c r="DQ120" s="906">
        <v>1102132</v>
      </c>
      <c r="DR120" s="906"/>
      <c r="DS120" s="906"/>
      <c r="DT120" s="906"/>
      <c r="DU120" s="906"/>
      <c r="DV120" s="907">
        <v>27.6</v>
      </c>
      <c r="DW120" s="907"/>
      <c r="DX120" s="907"/>
      <c r="DY120" s="907"/>
      <c r="DZ120" s="908"/>
    </row>
    <row r="121" spans="1:130" s="233" customFormat="1" ht="26.25" customHeight="1" x14ac:dyDescent="0.15">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238</v>
      </c>
      <c r="AB121" s="844"/>
      <c r="AC121" s="844"/>
      <c r="AD121" s="844"/>
      <c r="AE121" s="845"/>
      <c r="AF121" s="846" t="s">
        <v>465</v>
      </c>
      <c r="AG121" s="844"/>
      <c r="AH121" s="844"/>
      <c r="AI121" s="844"/>
      <c r="AJ121" s="845"/>
      <c r="AK121" s="846" t="s">
        <v>238</v>
      </c>
      <c r="AL121" s="844"/>
      <c r="AM121" s="844"/>
      <c r="AN121" s="844"/>
      <c r="AO121" s="845"/>
      <c r="AP121" s="888" t="s">
        <v>238</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59020</v>
      </c>
      <c r="BR121" s="881"/>
      <c r="BS121" s="881"/>
      <c r="BT121" s="881"/>
      <c r="BU121" s="881"/>
      <c r="BV121" s="881">
        <v>28718</v>
      </c>
      <c r="BW121" s="881"/>
      <c r="BX121" s="881"/>
      <c r="BY121" s="881"/>
      <c r="BZ121" s="881"/>
      <c r="CA121" s="881" t="s">
        <v>466</v>
      </c>
      <c r="CB121" s="881"/>
      <c r="CC121" s="881"/>
      <c r="CD121" s="881"/>
      <c r="CE121" s="881"/>
      <c r="CF121" s="939" t="s">
        <v>238</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t="s">
        <v>238</v>
      </c>
      <c r="DH121" s="881"/>
      <c r="DI121" s="881"/>
      <c r="DJ121" s="881"/>
      <c r="DK121" s="881"/>
      <c r="DL121" s="881" t="s">
        <v>465</v>
      </c>
      <c r="DM121" s="881"/>
      <c r="DN121" s="881"/>
      <c r="DO121" s="881"/>
      <c r="DP121" s="881"/>
      <c r="DQ121" s="881" t="s">
        <v>238</v>
      </c>
      <c r="DR121" s="881"/>
      <c r="DS121" s="881"/>
      <c r="DT121" s="881"/>
      <c r="DU121" s="881"/>
      <c r="DV121" s="858" t="s">
        <v>465</v>
      </c>
      <c r="DW121" s="858"/>
      <c r="DX121" s="858"/>
      <c r="DY121" s="858"/>
      <c r="DZ121" s="859"/>
    </row>
    <row r="122" spans="1:130" s="233" customFormat="1" ht="26.25" customHeight="1" x14ac:dyDescent="0.15">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238</v>
      </c>
      <c r="AB122" s="844"/>
      <c r="AC122" s="844"/>
      <c r="AD122" s="844"/>
      <c r="AE122" s="845"/>
      <c r="AF122" s="846" t="s">
        <v>238</v>
      </c>
      <c r="AG122" s="844"/>
      <c r="AH122" s="844"/>
      <c r="AI122" s="844"/>
      <c r="AJ122" s="845"/>
      <c r="AK122" s="846" t="s">
        <v>465</v>
      </c>
      <c r="AL122" s="844"/>
      <c r="AM122" s="844"/>
      <c r="AN122" s="844"/>
      <c r="AO122" s="845"/>
      <c r="AP122" s="888" t="s">
        <v>238</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5166648</v>
      </c>
      <c r="BR122" s="909"/>
      <c r="BS122" s="909"/>
      <c r="BT122" s="909"/>
      <c r="BU122" s="909"/>
      <c r="BV122" s="909">
        <v>5370492</v>
      </c>
      <c r="BW122" s="909"/>
      <c r="BX122" s="909"/>
      <c r="BY122" s="909"/>
      <c r="BZ122" s="909"/>
      <c r="CA122" s="909">
        <v>5345191</v>
      </c>
      <c r="CB122" s="909"/>
      <c r="CC122" s="909"/>
      <c r="CD122" s="909"/>
      <c r="CE122" s="909"/>
      <c r="CF122" s="910">
        <v>133.69999999999999</v>
      </c>
      <c r="CG122" s="911"/>
      <c r="CH122" s="911"/>
      <c r="CI122" s="911"/>
      <c r="CJ122" s="911"/>
      <c r="CK122" s="933"/>
      <c r="CL122" s="919"/>
      <c r="CM122" s="919"/>
      <c r="CN122" s="919"/>
      <c r="CO122" s="920"/>
      <c r="CP122" s="899" t="s">
        <v>477</v>
      </c>
      <c r="CQ122" s="900"/>
      <c r="CR122" s="900"/>
      <c r="CS122" s="900"/>
      <c r="CT122" s="900"/>
      <c r="CU122" s="900"/>
      <c r="CV122" s="900"/>
      <c r="CW122" s="900"/>
      <c r="CX122" s="900"/>
      <c r="CY122" s="900"/>
      <c r="CZ122" s="900"/>
      <c r="DA122" s="900"/>
      <c r="DB122" s="900"/>
      <c r="DC122" s="900"/>
      <c r="DD122" s="900"/>
      <c r="DE122" s="900"/>
      <c r="DF122" s="901"/>
      <c r="DG122" s="880" t="s">
        <v>466</v>
      </c>
      <c r="DH122" s="881"/>
      <c r="DI122" s="881"/>
      <c r="DJ122" s="881"/>
      <c r="DK122" s="881"/>
      <c r="DL122" s="881" t="s">
        <v>238</v>
      </c>
      <c r="DM122" s="881"/>
      <c r="DN122" s="881"/>
      <c r="DO122" s="881"/>
      <c r="DP122" s="881"/>
      <c r="DQ122" s="881" t="s">
        <v>238</v>
      </c>
      <c r="DR122" s="881"/>
      <c r="DS122" s="881"/>
      <c r="DT122" s="881"/>
      <c r="DU122" s="881"/>
      <c r="DV122" s="858" t="s">
        <v>238</v>
      </c>
      <c r="DW122" s="858"/>
      <c r="DX122" s="858"/>
      <c r="DY122" s="858"/>
      <c r="DZ122" s="859"/>
    </row>
    <row r="123" spans="1:130" s="233" customFormat="1" ht="26.25" customHeight="1" x14ac:dyDescent="0.15">
      <c r="A123" s="884"/>
      <c r="B123" s="885"/>
      <c r="C123" s="879"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238</v>
      </c>
      <c r="AB123" s="844"/>
      <c r="AC123" s="844"/>
      <c r="AD123" s="844"/>
      <c r="AE123" s="845"/>
      <c r="AF123" s="846" t="s">
        <v>465</v>
      </c>
      <c r="AG123" s="844"/>
      <c r="AH123" s="844"/>
      <c r="AI123" s="844"/>
      <c r="AJ123" s="845"/>
      <c r="AK123" s="846" t="s">
        <v>238</v>
      </c>
      <c r="AL123" s="844"/>
      <c r="AM123" s="844"/>
      <c r="AN123" s="844"/>
      <c r="AO123" s="845"/>
      <c r="AP123" s="888" t="s">
        <v>238</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478</v>
      </c>
      <c r="BP123" s="942"/>
      <c r="BQ123" s="896">
        <v>7725272</v>
      </c>
      <c r="BR123" s="897"/>
      <c r="BS123" s="897"/>
      <c r="BT123" s="897"/>
      <c r="BU123" s="897"/>
      <c r="BV123" s="897">
        <v>7623474</v>
      </c>
      <c r="BW123" s="897"/>
      <c r="BX123" s="897"/>
      <c r="BY123" s="897"/>
      <c r="BZ123" s="897"/>
      <c r="CA123" s="897">
        <v>8218398</v>
      </c>
      <c r="CB123" s="897"/>
      <c r="CC123" s="897"/>
      <c r="CD123" s="897"/>
      <c r="CE123" s="897"/>
      <c r="CF123" s="812"/>
      <c r="CG123" s="813"/>
      <c r="CH123" s="813"/>
      <c r="CI123" s="813"/>
      <c r="CJ123" s="898"/>
      <c r="CK123" s="933"/>
      <c r="CL123" s="919"/>
      <c r="CM123" s="919"/>
      <c r="CN123" s="919"/>
      <c r="CO123" s="920"/>
      <c r="CP123" s="899" t="s">
        <v>479</v>
      </c>
      <c r="CQ123" s="900"/>
      <c r="CR123" s="900"/>
      <c r="CS123" s="900"/>
      <c r="CT123" s="900"/>
      <c r="CU123" s="900"/>
      <c r="CV123" s="900"/>
      <c r="CW123" s="900"/>
      <c r="CX123" s="900"/>
      <c r="CY123" s="900"/>
      <c r="CZ123" s="900"/>
      <c r="DA123" s="900"/>
      <c r="DB123" s="900"/>
      <c r="DC123" s="900"/>
      <c r="DD123" s="900"/>
      <c r="DE123" s="900"/>
      <c r="DF123" s="901"/>
      <c r="DG123" s="843" t="s">
        <v>465</v>
      </c>
      <c r="DH123" s="844"/>
      <c r="DI123" s="844"/>
      <c r="DJ123" s="844"/>
      <c r="DK123" s="845"/>
      <c r="DL123" s="846" t="s">
        <v>465</v>
      </c>
      <c r="DM123" s="844"/>
      <c r="DN123" s="844"/>
      <c r="DO123" s="844"/>
      <c r="DP123" s="845"/>
      <c r="DQ123" s="846" t="s">
        <v>466</v>
      </c>
      <c r="DR123" s="844"/>
      <c r="DS123" s="844"/>
      <c r="DT123" s="844"/>
      <c r="DU123" s="845"/>
      <c r="DV123" s="888" t="s">
        <v>465</v>
      </c>
      <c r="DW123" s="889"/>
      <c r="DX123" s="889"/>
      <c r="DY123" s="889"/>
      <c r="DZ123" s="890"/>
    </row>
    <row r="124" spans="1:130" s="233" customFormat="1" ht="26.25" customHeight="1" thickBot="1" x14ac:dyDescent="0.2">
      <c r="A124" s="884"/>
      <c r="B124" s="885"/>
      <c r="C124" s="879" t="s">
        <v>462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465</v>
      </c>
      <c r="AB124" s="844"/>
      <c r="AC124" s="844"/>
      <c r="AD124" s="844"/>
      <c r="AE124" s="845"/>
      <c r="AF124" s="846" t="s">
        <v>465</v>
      </c>
      <c r="AG124" s="844"/>
      <c r="AH124" s="844"/>
      <c r="AI124" s="844"/>
      <c r="AJ124" s="845"/>
      <c r="AK124" s="846" t="s">
        <v>465</v>
      </c>
      <c r="AL124" s="844"/>
      <c r="AM124" s="844"/>
      <c r="AN124" s="844"/>
      <c r="AO124" s="845"/>
      <c r="AP124" s="888" t="s">
        <v>466</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13.3</v>
      </c>
      <c r="BR124" s="895"/>
      <c r="BS124" s="895"/>
      <c r="BT124" s="895"/>
      <c r="BU124" s="895"/>
      <c r="BV124" s="895" t="s">
        <v>466</v>
      </c>
      <c r="BW124" s="895"/>
      <c r="BX124" s="895"/>
      <c r="BY124" s="895"/>
      <c r="BZ124" s="895"/>
      <c r="CA124" s="895" t="s">
        <v>466</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466</v>
      </c>
      <c r="DH124" s="828"/>
      <c r="DI124" s="828"/>
      <c r="DJ124" s="828"/>
      <c r="DK124" s="829"/>
      <c r="DL124" s="830" t="s">
        <v>465</v>
      </c>
      <c r="DM124" s="828"/>
      <c r="DN124" s="828"/>
      <c r="DO124" s="828"/>
      <c r="DP124" s="829"/>
      <c r="DQ124" s="830" t="s">
        <v>238</v>
      </c>
      <c r="DR124" s="828"/>
      <c r="DS124" s="828"/>
      <c r="DT124" s="828"/>
      <c r="DU124" s="829"/>
      <c r="DV124" s="912" t="s">
        <v>238</v>
      </c>
      <c r="DW124" s="913"/>
      <c r="DX124" s="913"/>
      <c r="DY124" s="913"/>
      <c r="DZ124" s="914"/>
    </row>
    <row r="125" spans="1:130" s="233" customFormat="1" ht="26.25" customHeight="1" x14ac:dyDescent="0.15">
      <c r="A125" s="884"/>
      <c r="B125" s="885"/>
      <c r="C125" s="879" t="s">
        <v>464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466</v>
      </c>
      <c r="AB125" s="844"/>
      <c r="AC125" s="844"/>
      <c r="AD125" s="844"/>
      <c r="AE125" s="845"/>
      <c r="AF125" s="846" t="s">
        <v>465</v>
      </c>
      <c r="AG125" s="844"/>
      <c r="AH125" s="844"/>
      <c r="AI125" s="844"/>
      <c r="AJ125" s="845"/>
      <c r="AK125" s="846" t="s">
        <v>238</v>
      </c>
      <c r="AL125" s="844"/>
      <c r="AM125" s="844"/>
      <c r="AN125" s="844"/>
      <c r="AO125" s="845"/>
      <c r="AP125" s="888" t="s">
        <v>238</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238</v>
      </c>
      <c r="DH125" s="906"/>
      <c r="DI125" s="906"/>
      <c r="DJ125" s="906"/>
      <c r="DK125" s="906"/>
      <c r="DL125" s="906" t="s">
        <v>238</v>
      </c>
      <c r="DM125" s="906"/>
      <c r="DN125" s="906"/>
      <c r="DO125" s="906"/>
      <c r="DP125" s="906"/>
      <c r="DQ125" s="906" t="s">
        <v>238</v>
      </c>
      <c r="DR125" s="906"/>
      <c r="DS125" s="906"/>
      <c r="DT125" s="906"/>
      <c r="DU125" s="906"/>
      <c r="DV125" s="907" t="s">
        <v>238</v>
      </c>
      <c r="DW125" s="907"/>
      <c r="DX125" s="907"/>
      <c r="DY125" s="907"/>
      <c r="DZ125" s="908"/>
    </row>
    <row r="126" spans="1:130" s="233" customFormat="1" ht="26.25" customHeight="1" thickBot="1" x14ac:dyDescent="0.2">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238</v>
      </c>
      <c r="AB126" s="844"/>
      <c r="AC126" s="844"/>
      <c r="AD126" s="844"/>
      <c r="AE126" s="845"/>
      <c r="AF126" s="846" t="s">
        <v>238</v>
      </c>
      <c r="AG126" s="844"/>
      <c r="AH126" s="844"/>
      <c r="AI126" s="844"/>
      <c r="AJ126" s="845"/>
      <c r="AK126" s="846" t="s">
        <v>238</v>
      </c>
      <c r="AL126" s="844"/>
      <c r="AM126" s="844"/>
      <c r="AN126" s="844"/>
      <c r="AO126" s="845"/>
      <c r="AP126" s="888" t="s">
        <v>238</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465</v>
      </c>
      <c r="DH126" s="881"/>
      <c r="DI126" s="881"/>
      <c r="DJ126" s="881"/>
      <c r="DK126" s="881"/>
      <c r="DL126" s="881" t="s">
        <v>238</v>
      </c>
      <c r="DM126" s="881"/>
      <c r="DN126" s="881"/>
      <c r="DO126" s="881"/>
      <c r="DP126" s="881"/>
      <c r="DQ126" s="881" t="s">
        <v>238</v>
      </c>
      <c r="DR126" s="881"/>
      <c r="DS126" s="881"/>
      <c r="DT126" s="881"/>
      <c r="DU126" s="881"/>
      <c r="DV126" s="858" t="s">
        <v>465</v>
      </c>
      <c r="DW126" s="858"/>
      <c r="DX126" s="858"/>
      <c r="DY126" s="858"/>
      <c r="DZ126" s="859"/>
    </row>
    <row r="127" spans="1:130" s="233" customFormat="1" ht="26.25" customHeight="1" x14ac:dyDescent="0.15">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238</v>
      </c>
      <c r="AB127" s="844"/>
      <c r="AC127" s="844"/>
      <c r="AD127" s="844"/>
      <c r="AE127" s="845"/>
      <c r="AF127" s="846" t="s">
        <v>238</v>
      </c>
      <c r="AG127" s="844"/>
      <c r="AH127" s="844"/>
      <c r="AI127" s="844"/>
      <c r="AJ127" s="845"/>
      <c r="AK127" s="846" t="s">
        <v>238</v>
      </c>
      <c r="AL127" s="844"/>
      <c r="AM127" s="844"/>
      <c r="AN127" s="844"/>
      <c r="AO127" s="845"/>
      <c r="AP127" s="888" t="s">
        <v>238</v>
      </c>
      <c r="AQ127" s="889"/>
      <c r="AR127" s="889"/>
      <c r="AS127" s="889"/>
      <c r="AT127" s="890"/>
      <c r="AU127" s="235"/>
      <c r="AV127" s="235"/>
      <c r="AW127" s="235"/>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238</v>
      </c>
      <c r="DH127" s="881"/>
      <c r="DI127" s="881"/>
      <c r="DJ127" s="881"/>
      <c r="DK127" s="881"/>
      <c r="DL127" s="881" t="s">
        <v>238</v>
      </c>
      <c r="DM127" s="881"/>
      <c r="DN127" s="881"/>
      <c r="DO127" s="881"/>
      <c r="DP127" s="881"/>
      <c r="DQ127" s="881" t="s">
        <v>238</v>
      </c>
      <c r="DR127" s="881"/>
      <c r="DS127" s="881"/>
      <c r="DT127" s="881"/>
      <c r="DU127" s="881"/>
      <c r="DV127" s="858" t="s">
        <v>238</v>
      </c>
      <c r="DW127" s="858"/>
      <c r="DX127" s="858"/>
      <c r="DY127" s="858"/>
      <c r="DZ127" s="859"/>
    </row>
    <row r="128" spans="1:130" s="233" customFormat="1" ht="26.25" customHeight="1" thickBot="1" x14ac:dyDescent="0.2">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v>1381</v>
      </c>
      <c r="AB128" s="865"/>
      <c r="AC128" s="865"/>
      <c r="AD128" s="865"/>
      <c r="AE128" s="866"/>
      <c r="AF128" s="867" t="s">
        <v>465</v>
      </c>
      <c r="AG128" s="865"/>
      <c r="AH128" s="865"/>
      <c r="AI128" s="865"/>
      <c r="AJ128" s="866"/>
      <c r="AK128" s="867" t="s">
        <v>238</v>
      </c>
      <c r="AL128" s="865"/>
      <c r="AM128" s="865"/>
      <c r="AN128" s="865"/>
      <c r="AO128" s="866"/>
      <c r="AP128" s="868"/>
      <c r="AQ128" s="869"/>
      <c r="AR128" s="869"/>
      <c r="AS128" s="869"/>
      <c r="AT128" s="870"/>
      <c r="AU128" s="235"/>
      <c r="AV128" s="235"/>
      <c r="AW128" s="235"/>
      <c r="AX128" s="871" t="s">
        <v>493</v>
      </c>
      <c r="AY128" s="872"/>
      <c r="AZ128" s="872"/>
      <c r="BA128" s="872"/>
      <c r="BB128" s="872"/>
      <c r="BC128" s="872"/>
      <c r="BD128" s="872"/>
      <c r="BE128" s="873"/>
      <c r="BF128" s="850" t="s">
        <v>465</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494</v>
      </c>
      <c r="CQ128" s="794"/>
      <c r="CR128" s="794"/>
      <c r="CS128" s="794"/>
      <c r="CT128" s="794"/>
      <c r="CU128" s="794"/>
      <c r="CV128" s="794"/>
      <c r="CW128" s="794"/>
      <c r="CX128" s="794"/>
      <c r="CY128" s="794"/>
      <c r="CZ128" s="794"/>
      <c r="DA128" s="794"/>
      <c r="DB128" s="794"/>
      <c r="DC128" s="794"/>
      <c r="DD128" s="794"/>
      <c r="DE128" s="794"/>
      <c r="DF128" s="795"/>
      <c r="DG128" s="854" t="s">
        <v>466</v>
      </c>
      <c r="DH128" s="855"/>
      <c r="DI128" s="855"/>
      <c r="DJ128" s="855"/>
      <c r="DK128" s="855"/>
      <c r="DL128" s="855" t="s">
        <v>238</v>
      </c>
      <c r="DM128" s="855"/>
      <c r="DN128" s="855"/>
      <c r="DO128" s="855"/>
      <c r="DP128" s="855"/>
      <c r="DQ128" s="855" t="s">
        <v>238</v>
      </c>
      <c r="DR128" s="855"/>
      <c r="DS128" s="855"/>
      <c r="DT128" s="855"/>
      <c r="DU128" s="855"/>
      <c r="DV128" s="856" t="s">
        <v>465</v>
      </c>
      <c r="DW128" s="856"/>
      <c r="DX128" s="856"/>
      <c r="DY128" s="856"/>
      <c r="DZ128" s="857"/>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495</v>
      </c>
      <c r="X129" s="841"/>
      <c r="Y129" s="841"/>
      <c r="Z129" s="842"/>
      <c r="AA129" s="843">
        <v>4022970</v>
      </c>
      <c r="AB129" s="844"/>
      <c r="AC129" s="844"/>
      <c r="AD129" s="844"/>
      <c r="AE129" s="845"/>
      <c r="AF129" s="846">
        <v>4147153</v>
      </c>
      <c r="AG129" s="844"/>
      <c r="AH129" s="844"/>
      <c r="AI129" s="844"/>
      <c r="AJ129" s="845"/>
      <c r="AK129" s="846">
        <v>4427071</v>
      </c>
      <c r="AL129" s="844"/>
      <c r="AM129" s="844"/>
      <c r="AN129" s="844"/>
      <c r="AO129" s="845"/>
      <c r="AP129" s="847"/>
      <c r="AQ129" s="848"/>
      <c r="AR129" s="848"/>
      <c r="AS129" s="848"/>
      <c r="AT129" s="849"/>
      <c r="AU129" s="236"/>
      <c r="AV129" s="236"/>
      <c r="AW129" s="236"/>
      <c r="AX129" s="815" t="s">
        <v>496</v>
      </c>
      <c r="AY129" s="816"/>
      <c r="AZ129" s="816"/>
      <c r="BA129" s="816"/>
      <c r="BB129" s="816"/>
      <c r="BC129" s="816"/>
      <c r="BD129" s="816"/>
      <c r="BE129" s="817"/>
      <c r="BF129" s="834" t="s">
        <v>466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437538</v>
      </c>
      <c r="AB130" s="844"/>
      <c r="AC130" s="844"/>
      <c r="AD130" s="844"/>
      <c r="AE130" s="845"/>
      <c r="AF130" s="846">
        <v>437553</v>
      </c>
      <c r="AG130" s="844"/>
      <c r="AH130" s="844"/>
      <c r="AI130" s="844"/>
      <c r="AJ130" s="845"/>
      <c r="AK130" s="846">
        <v>428636</v>
      </c>
      <c r="AL130" s="844"/>
      <c r="AM130" s="844"/>
      <c r="AN130" s="844"/>
      <c r="AO130" s="845"/>
      <c r="AP130" s="847"/>
      <c r="AQ130" s="848"/>
      <c r="AR130" s="848"/>
      <c r="AS130" s="848"/>
      <c r="AT130" s="849"/>
      <c r="AU130" s="236"/>
      <c r="AV130" s="236"/>
      <c r="AW130" s="236"/>
      <c r="AX130" s="815" t="s">
        <v>499</v>
      </c>
      <c r="AY130" s="816"/>
      <c r="AZ130" s="816"/>
      <c r="BA130" s="816"/>
      <c r="BB130" s="816"/>
      <c r="BC130" s="816"/>
      <c r="BD130" s="816"/>
      <c r="BE130" s="817"/>
      <c r="BF130" s="818">
        <v>5.2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3585432</v>
      </c>
      <c r="AB131" s="828"/>
      <c r="AC131" s="828"/>
      <c r="AD131" s="828"/>
      <c r="AE131" s="829"/>
      <c r="AF131" s="830">
        <v>3709600</v>
      </c>
      <c r="AG131" s="828"/>
      <c r="AH131" s="828"/>
      <c r="AI131" s="828"/>
      <c r="AJ131" s="829"/>
      <c r="AK131" s="830">
        <v>3998435</v>
      </c>
      <c r="AL131" s="828"/>
      <c r="AM131" s="828"/>
      <c r="AN131" s="828"/>
      <c r="AO131" s="829"/>
      <c r="AP131" s="831"/>
      <c r="AQ131" s="832"/>
      <c r="AR131" s="832"/>
      <c r="AS131" s="832"/>
      <c r="AT131" s="833"/>
      <c r="AU131" s="236"/>
      <c r="AV131" s="236"/>
      <c r="AW131" s="236"/>
      <c r="AX131" s="793" t="s">
        <v>501</v>
      </c>
      <c r="AY131" s="794"/>
      <c r="AZ131" s="794"/>
      <c r="BA131" s="794"/>
      <c r="BB131" s="794"/>
      <c r="BC131" s="794"/>
      <c r="BD131" s="794"/>
      <c r="BE131" s="795"/>
      <c r="BF131" s="796" t="s">
        <v>466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5.5686455629999996</v>
      </c>
      <c r="AB132" s="809"/>
      <c r="AC132" s="809"/>
      <c r="AD132" s="809"/>
      <c r="AE132" s="810"/>
      <c r="AF132" s="811">
        <v>5.3802296739999997</v>
      </c>
      <c r="AG132" s="809"/>
      <c r="AH132" s="809"/>
      <c r="AI132" s="809"/>
      <c r="AJ132" s="810"/>
      <c r="AK132" s="811">
        <v>4.9218006550000002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5</v>
      </c>
      <c r="AB133" s="788"/>
      <c r="AC133" s="788"/>
      <c r="AD133" s="788"/>
      <c r="AE133" s="789"/>
      <c r="AF133" s="787">
        <v>5.0999999999999996</v>
      </c>
      <c r="AG133" s="788"/>
      <c r="AH133" s="788"/>
      <c r="AI133" s="788"/>
      <c r="AJ133" s="789"/>
      <c r="AK133" s="787">
        <v>5.2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8omqB/B8yraUC9+6u12jEb6r+WOlpXfEvbRderv1gzqQdKcnSpSjgffguf24eWHGT89wB6eq4HxQbv8gSyjQMQ==" saltValue="ZH+4DjsYCtrwCRDuVGQ5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QR1aIaI4SvhFJzLQHbiIiU7UdHporH2F9y2oI2JRHViTylY026H7RCM0OTH6Dn+RTlF3opmzL13zOfDEOkyyg==" saltValue="2mbyw46M/6Q5hRFfqieS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513</v>
      </c>
      <c r="AL9" s="1195"/>
      <c r="AM9" s="1195"/>
      <c r="AN9" s="1196"/>
      <c r="AO9" s="284">
        <v>1219061</v>
      </c>
      <c r="AP9" s="284">
        <v>66059</v>
      </c>
      <c r="AQ9" s="285">
        <v>91900</v>
      </c>
      <c r="AR9" s="286">
        <v>-28.1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514</v>
      </c>
      <c r="AL10" s="1195"/>
      <c r="AM10" s="1195"/>
      <c r="AN10" s="1196"/>
      <c r="AO10" s="287">
        <v>17443</v>
      </c>
      <c r="AP10" s="287">
        <v>945</v>
      </c>
      <c r="AQ10" s="288">
        <v>11848</v>
      </c>
      <c r="AR10" s="289">
        <v>-92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515</v>
      </c>
      <c r="AL11" s="1195"/>
      <c r="AM11" s="1195"/>
      <c r="AN11" s="1196"/>
      <c r="AO11" s="287" t="s">
        <v>516</v>
      </c>
      <c r="AP11" s="287" t="s">
        <v>516</v>
      </c>
      <c r="AQ11" s="288">
        <v>323</v>
      </c>
      <c r="AR11" s="289" t="s">
        <v>516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517</v>
      </c>
      <c r="AL12" s="1195"/>
      <c r="AM12" s="1195"/>
      <c r="AN12" s="1196"/>
      <c r="AO12" s="287" t="s">
        <v>516</v>
      </c>
      <c r="AP12" s="287" t="s">
        <v>516</v>
      </c>
      <c r="AQ12" s="288">
        <v>21</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518</v>
      </c>
      <c r="AL13" s="1195"/>
      <c r="AM13" s="1195"/>
      <c r="AN13" s="1196"/>
      <c r="AO13" s="287">
        <v>56615</v>
      </c>
      <c r="AP13" s="287">
        <v>3068</v>
      </c>
      <c r="AQ13" s="288">
        <v>3646</v>
      </c>
      <c r="AR13" s="289">
        <v>-15.9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519</v>
      </c>
      <c r="AL14" s="1195"/>
      <c r="AM14" s="1195"/>
      <c r="AN14" s="1196"/>
      <c r="AO14" s="287">
        <v>6109</v>
      </c>
      <c r="AP14" s="287">
        <v>331</v>
      </c>
      <c r="AQ14" s="288">
        <v>1700</v>
      </c>
      <c r="AR14" s="289">
        <v>-80.5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520</v>
      </c>
      <c r="AL15" s="1198"/>
      <c r="AM15" s="1198"/>
      <c r="AN15" s="1199"/>
      <c r="AO15" s="287">
        <v>-82854</v>
      </c>
      <c r="AP15" s="287">
        <v>-4490</v>
      </c>
      <c r="AQ15" s="288">
        <v>-7027</v>
      </c>
      <c r="AR15" s="289">
        <v>-36.1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1216374</v>
      </c>
      <c r="AP16" s="287">
        <v>65914</v>
      </c>
      <c r="AQ16" s="288">
        <v>102411</v>
      </c>
      <c r="AR16" s="289">
        <v>-35.6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525</v>
      </c>
      <c r="AL21" s="1201"/>
      <c r="AM21" s="1201"/>
      <c r="AN21" s="1202"/>
      <c r="AO21" s="300">
        <v>6.01</v>
      </c>
      <c r="AP21" s="301">
        <v>9.23</v>
      </c>
      <c r="AQ21" s="302">
        <v>-3.22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526</v>
      </c>
      <c r="AL22" s="1201"/>
      <c r="AM22" s="1201"/>
      <c r="AN22" s="1202"/>
      <c r="AO22" s="305">
        <v>95</v>
      </c>
      <c r="AP22" s="306">
        <v>96.8</v>
      </c>
      <c r="AQ22" s="307">
        <v>-1.8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530</v>
      </c>
      <c r="AL32" s="1185"/>
      <c r="AM32" s="1185"/>
      <c r="AN32" s="1186"/>
      <c r="AO32" s="315">
        <v>515003</v>
      </c>
      <c r="AP32" s="315">
        <v>27907</v>
      </c>
      <c r="AQ32" s="316">
        <v>50517</v>
      </c>
      <c r="AR32" s="317">
        <v>-44.8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531</v>
      </c>
      <c r="AL33" s="1185"/>
      <c r="AM33" s="1185"/>
      <c r="AN33" s="1186"/>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532</v>
      </c>
      <c r="AL34" s="1185"/>
      <c r="AM34" s="1185"/>
      <c r="AN34" s="1186"/>
      <c r="AO34" s="315" t="s">
        <v>516</v>
      </c>
      <c r="AP34" s="315" t="s">
        <v>516</v>
      </c>
      <c r="AQ34" s="316">
        <v>23</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533</v>
      </c>
      <c r="AL35" s="1185"/>
      <c r="AM35" s="1185"/>
      <c r="AN35" s="1186"/>
      <c r="AO35" s="315">
        <v>79503</v>
      </c>
      <c r="AP35" s="315">
        <v>4308</v>
      </c>
      <c r="AQ35" s="316">
        <v>15430</v>
      </c>
      <c r="AR35" s="317">
        <v>-72.099999999999994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534</v>
      </c>
      <c r="AL36" s="1185"/>
      <c r="AM36" s="1185"/>
      <c r="AN36" s="1186"/>
      <c r="AO36" s="315">
        <v>149</v>
      </c>
      <c r="AP36" s="315">
        <v>8</v>
      </c>
      <c r="AQ36" s="316">
        <v>2664</v>
      </c>
      <c r="AR36" s="317">
        <v>-99.7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535</v>
      </c>
      <c r="AL37" s="1185"/>
      <c r="AM37" s="1185"/>
      <c r="AN37" s="1186"/>
      <c r="AO37" s="315">
        <v>30776</v>
      </c>
      <c r="AP37" s="315">
        <v>1668</v>
      </c>
      <c r="AQ37" s="316">
        <v>451</v>
      </c>
      <c r="AR37" s="317">
        <v>269.8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536</v>
      </c>
      <c r="AL38" s="1188"/>
      <c r="AM38" s="1188"/>
      <c r="AN38" s="1189"/>
      <c r="AO38" s="318" t="s">
        <v>516</v>
      </c>
      <c r="AP38" s="318" t="s">
        <v>516</v>
      </c>
      <c r="AQ38" s="319">
        <v>4</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537</v>
      </c>
      <c r="AL39" s="1188"/>
      <c r="AM39" s="1188"/>
      <c r="AN39" s="1189"/>
      <c r="AO39" s="315" t="s">
        <v>516</v>
      </c>
      <c r="AP39" s="315" t="s">
        <v>516</v>
      </c>
      <c r="AQ39" s="316">
        <v>-3528</v>
      </c>
      <c r="AR39" s="317" t="s">
        <v>516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538</v>
      </c>
      <c r="AL40" s="1185"/>
      <c r="AM40" s="1185"/>
      <c r="AN40" s="1186"/>
      <c r="AO40" s="315">
        <v>-428636</v>
      </c>
      <c r="AP40" s="315">
        <v>-23227</v>
      </c>
      <c r="AQ40" s="316">
        <v>-45748</v>
      </c>
      <c r="AR40" s="317">
        <v>-49.2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304</v>
      </c>
      <c r="AL41" s="1191"/>
      <c r="AM41" s="1191"/>
      <c r="AN41" s="1192"/>
      <c r="AO41" s="315">
        <v>196795</v>
      </c>
      <c r="AP41" s="315">
        <v>10664</v>
      </c>
      <c r="AQ41" s="316">
        <v>19813</v>
      </c>
      <c r="AR41" s="317">
        <v>-46.2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508</v>
      </c>
      <c r="AN49" s="1179" t="s">
        <v>542</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1392348</v>
      </c>
      <c r="AN51" s="337">
        <v>75140</v>
      </c>
      <c r="AO51" s="338">
        <v>130.80000000000001</v>
      </c>
      <c r="AP51" s="339">
        <v>67343</v>
      </c>
      <c r="AQ51" s="340">
        <v>0.1</v>
      </c>
      <c r="AR51" s="341">
        <v>130.69999999999999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1016889</v>
      </c>
      <c r="AN52" s="345">
        <v>54878</v>
      </c>
      <c r="AO52" s="346">
        <v>104.3</v>
      </c>
      <c r="AP52" s="347">
        <v>32865</v>
      </c>
      <c r="AQ52" s="348">
        <v>-6.3</v>
      </c>
      <c r="AR52" s="349">
        <v>110.6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617355</v>
      </c>
      <c r="AN53" s="337">
        <v>33410</v>
      </c>
      <c r="AO53" s="338">
        <v>-55.5</v>
      </c>
      <c r="AP53" s="339">
        <v>73475</v>
      </c>
      <c r="AQ53" s="340">
        <v>9.1</v>
      </c>
      <c r="AR53" s="341">
        <v>-64.599999999999994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423490</v>
      </c>
      <c r="AN54" s="345">
        <v>22919</v>
      </c>
      <c r="AO54" s="346">
        <v>-58.2</v>
      </c>
      <c r="AP54" s="347">
        <v>43072</v>
      </c>
      <c r="AQ54" s="348">
        <v>31.1</v>
      </c>
      <c r="AR54" s="349">
        <v>-89.3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1609511</v>
      </c>
      <c r="AN55" s="337">
        <v>86752</v>
      </c>
      <c r="AO55" s="338">
        <v>159.69999999999999</v>
      </c>
      <c r="AP55" s="339">
        <v>87464</v>
      </c>
      <c r="AQ55" s="340">
        <v>19</v>
      </c>
      <c r="AR55" s="341">
        <v>140.69999999999999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551374</v>
      </c>
      <c r="AN56" s="345">
        <v>29719</v>
      </c>
      <c r="AO56" s="346">
        <v>29.7</v>
      </c>
      <c r="AP56" s="347">
        <v>47479</v>
      </c>
      <c r="AQ56" s="348">
        <v>10.199999999999999</v>
      </c>
      <c r="AR56" s="349">
        <v>19.5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699640</v>
      </c>
      <c r="AN57" s="337">
        <v>37798</v>
      </c>
      <c r="AO57" s="338">
        <v>-56.4</v>
      </c>
      <c r="AP57" s="339">
        <v>96248</v>
      </c>
      <c r="AQ57" s="340">
        <v>10</v>
      </c>
      <c r="AR57" s="341">
        <v>-66.400000000000006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462537</v>
      </c>
      <c r="AN58" s="345">
        <v>24988</v>
      </c>
      <c r="AO58" s="346">
        <v>-15.9</v>
      </c>
      <c r="AP58" s="347">
        <v>55768</v>
      </c>
      <c r="AQ58" s="348">
        <v>17.5</v>
      </c>
      <c r="AR58" s="349">
        <v>-33.4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1197159</v>
      </c>
      <c r="AN59" s="337">
        <v>64873</v>
      </c>
      <c r="AO59" s="338">
        <v>71.599999999999994</v>
      </c>
      <c r="AP59" s="339">
        <v>76413</v>
      </c>
      <c r="AQ59" s="340">
        <v>-20.6</v>
      </c>
      <c r="AR59" s="341">
        <v>92.2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384977</v>
      </c>
      <c r="AN60" s="345">
        <v>20861</v>
      </c>
      <c r="AO60" s="346">
        <v>-16.5</v>
      </c>
      <c r="AP60" s="347">
        <v>39658</v>
      </c>
      <c r="AQ60" s="348">
        <v>-28.9</v>
      </c>
      <c r="AR60" s="349">
        <v>12.4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1103203</v>
      </c>
      <c r="AN61" s="352">
        <v>59595</v>
      </c>
      <c r="AO61" s="353">
        <v>50</v>
      </c>
      <c r="AP61" s="354">
        <v>80189</v>
      </c>
      <c r="AQ61" s="355">
        <v>3.5</v>
      </c>
      <c r="AR61" s="341">
        <v>46.5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567853</v>
      </c>
      <c r="AN62" s="345">
        <v>30673</v>
      </c>
      <c r="AO62" s="346">
        <v>8.6999999999999993</v>
      </c>
      <c r="AP62" s="347">
        <v>43768</v>
      </c>
      <c r="AQ62" s="348">
        <v>4.7</v>
      </c>
      <c r="AR62" s="349">
        <v>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VrSgoWyqicEUHveiw/p4v7kKC4N7sxqCIbu0m45IeQcLLzDhbXfNgQl7tFGW2eWsQnttVA5216doB068uW7vxA==" saltValue="7v4l7VFm077lNx2RSEz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0" spans="125:125" ht="13.5" hidden="1" customHeight="1" x14ac:dyDescent="0.15"/>
    <row r="121" spans="125:125" ht="13.5" hidden="1" customHeight="1" x14ac:dyDescent="0.15">
      <c r="DU121" s="262"/>
    </row>
  </sheetData>
  <sheetProtection algorithmName="SHA-512" hashValue="VeQM4Gc7ByMzJ+OHkn1PSCo68VK9US7lG8ApwnbzkBrbyPpgaMZdCon4pFwP5RZpBEwpyOhrIuqo5aw/hHlLNA==" saltValue="+gk2w1gLfyAFkY+AotEK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8oDKaf0Nr8WsW0qHqFHPH0dBxNau4Eoj7p3LEZ8XXtqJBofS3TPIpMJo6lnjGJQs8b8W0thuOIW8omW4WA/LWQ==" saltValue="Q51ZSwPddtpoBrxJUFTk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3" t="s">
        <v>3</v>
      </c>
      <c r="D47" s="1203"/>
      <c r="E47" s="1204"/>
      <c r="F47" s="11">
        <v>40.07</v>
      </c>
      <c r="G47" s="12">
        <v>44.15</v>
      </c>
      <c r="H47" s="12">
        <v>32.32</v>
      </c>
      <c r="I47" s="12">
        <v>30.83</v>
      </c>
      <c r="J47" s="13">
        <v>37.61</v>
      </c>
    </row>
    <row r="48" spans="2:10" ht="57.75" customHeight="1" x14ac:dyDescent="0.15">
      <c r="B48" s="14"/>
      <c r="C48" s="1205" t="s">
        <v>4</v>
      </c>
      <c r="D48" s="1205"/>
      <c r="E48" s="1206"/>
      <c r="F48" s="15">
        <v>12.58</v>
      </c>
      <c r="G48" s="16">
        <v>10.63</v>
      </c>
      <c r="H48" s="16">
        <v>9.4600000000000009</v>
      </c>
      <c r="I48" s="16">
        <v>10.86</v>
      </c>
      <c r="J48" s="17">
        <v>13.37</v>
      </c>
    </row>
    <row r="49" spans="2:10" ht="57.75" customHeight="1" thickBot="1" x14ac:dyDescent="0.2">
      <c r="B49" s="18"/>
      <c r="C49" s="1207" t="s">
        <v>5</v>
      </c>
      <c r="D49" s="1207"/>
      <c r="E49" s="1208"/>
      <c r="F49" s="19">
        <v>0.1</v>
      </c>
      <c r="G49" s="20">
        <v>2.33</v>
      </c>
      <c r="H49" s="20" t="s">
        <v>563</v>
      </c>
      <c r="I49" s="20">
        <v>5.44</v>
      </c>
      <c r="J49" s="21">
        <v>11.93</v>
      </c>
    </row>
    <row r="50" spans="2:10" x14ac:dyDescent="0.15"/>
  </sheetData>
  <sheetProtection algorithmName="SHA-512" hashValue="d/FEy3kWq4JoSvKZU2N42OjX7hgvDyQ8vbDbqdiMAiajO5TQAMq+BNVFndtSeosgTKkNvkgu9CyoB090I8Ti+g==" saltValue="RaT7LjalfkU/NnUUkgMA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2023-03-23T12:02:10Z</cp:lastPrinted>
  <dcterms:created xsi:type="dcterms:W3CDTF">2023-02-20T06:56:50Z</dcterms:created>
  <dcterms:modified xsi:type="dcterms:W3CDTF">2023-10-11T01:27:02Z</dcterms:modified>
  <cp:category/>
</cp:coreProperties>
</file>