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04-1_財政\03_予算・決算等\08財政状況一覧表等\01財政状況資料集\R03決算\09HP掲載用\"/>
    </mc:Choice>
  </mc:AlternateContent>
  <bookViews>
    <workbookView xWindow="0" yWindow="0" windowWidth="14370" windowHeight="1227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<sst xmlns="http://schemas.openxmlformats.org/spreadsheetml/2006/main" count="1166" uniqueCount="613">
  <si>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</si>
  <si>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</si>
  <si>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</si>
  <si>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</si>
  <si>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</si>
  <si>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</si>
  <si>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</si>
  <si>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</si>
  <si>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※令和4年度中に市町村合併した団体で、合併前の団体ごとの決算に基づく連結実質赤字比率を算出していない団体については、グラフを表記しない。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</si>
  <si>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</si>
  <si>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</si>
  <si>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</si>
  <si>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</si>
  <si>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</si>
  <si>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</si>
  <si>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</si>
  <si>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</si>
  <si>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</si>
  <si>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</si>
  <si>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</si>
  <si>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</si>
  <si>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</si>
  <si>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</si>
  <si>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令和4年度中に市町村合併した団体で、合併前の団体ごとの決算に基づく実質公債費比率を算出していない団体については、グラフを表記しない。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</si>
  <si>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</si>
  <si>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</si>
  <si>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</si>
  <si>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</si>
  <si>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</si>
  <si>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</si>
  <si>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</si>
  <si>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</si>
  <si>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</si>
  <si>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</si>
  <si>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</si>
  <si>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</si>
  <si>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</si>
  <si>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</si>
  <si>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</si>
  <si>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</si>
  <si>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</si>
  <si>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</si>
  <si>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</si>
  <si>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</si>
  <si>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</si>
  <si>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</si>
  <si>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※令和4年度中に市町村合併した団体で、合併前の団体ごとの決算に基づく将来負担比率を算出していない団体については、グラフを表記しない。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</si>
  <si>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</si>
  <si>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</si>
  <si>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</si>
  <si>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</si>
  <si>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</si>
  <si>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</si>
  <si>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</si>
  <si>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</si>
  <si>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</si>
  <si>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</si>
  <si>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</si>
  <si>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</si>
  <si>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</si>
  <si>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</si>
  <si>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</si>
  <si>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</si>
  <si>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</si>
  <si>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</si>
  <si>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</si>
  <si>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</si>
  <si>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</si>
  <si>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</si>
  <si>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</si>
  <si>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</si>
  <si>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</si>
  <si>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</si>
  <si>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</si>
  <si>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</si>
  <si>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</si>
  <si>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</si>
  <si>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</si>
  <si>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</si>
  <si>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</si>
  <si>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令和3年度　財政状況資料集</t>
    <phoneticPr fontId="5"/>
  </si>
  <si>
    <t>総括表（市町村）</t>
    <rPh sb="0" eb="2">
      <t>ソウカツ</t>
    </rPh>
    <rPh sb="2" eb="3">
      <t>ヒョウ</t>
    </rPh>
    <rPh sb="4" eb="7">
      <t>シチョウソン</t>
    </rPh>
    <phoneticPr fontId="5"/>
  </si>
  <si>
    <t>都道府県名</t>
    <phoneticPr fontId="5"/>
  </si>
  <si>
    <t>香川県</t>
    <phoneticPr fontId="5"/>
  </si>
  <si>
    <t>市町村類型</t>
    <phoneticPr fontId="5"/>
  </si>
  <si>
    <t>Ⅴ－２</t>
    <phoneticPr fontId="5"/>
  </si>
  <si>
    <t>指定団体等の指定状況</t>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</si>
  <si>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</si>
  <si>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</si>
  <si>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令和3年度(千円･％)</t>
    <rPh sb="0" eb="2">
      <t>レイワ</t>
    </rPh>
    <rPh sb="3" eb="5">
      <t>ネンド</t>
    </rPh>
    <rPh sb="6" eb="8">
      <t>センエン</t>
    </rPh>
    <phoneticPr fontId="5"/>
  </si>
  <si>
    <t>令和2年度(千円･％)</t>
    <rPh sb="0" eb="2">
      <t>レイワ</t>
    </rPh>
    <rPh sb="3" eb="5">
      <t>ネンド</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</si>
  <si>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</si>
  <si>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</si>
  <si>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</si>
  <si>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</si>
  <si>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</si>
  <si>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</si>
  <si>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</si>
  <si>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三木町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</si>
  <si>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</si>
  <si>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</si>
  <si>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</si>
  <si>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</si>
  <si>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</si>
  <si>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</si>
  <si>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</si>
  <si>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</si>
  <si>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</si>
  <si>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</si>
  <si>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</si>
  <si>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</si>
  <si>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</si>
  <si>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</si>
  <si>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</si>
  <si>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</si>
  <si>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</si>
  <si>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</si>
  <si>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</si>
  <si>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</si>
  <si>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</si>
  <si>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</si>
  <si>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</si>
  <si>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</si>
  <si>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</si>
  <si>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</si>
  <si>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-2.9</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</si>
  <si>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</si>
  <si>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</si>
  <si>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</si>
  <si>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</si>
  <si>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</si>
  <si>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</si>
  <si>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</si>
  <si>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令04.01.01(人)</t>
    <rPh sb="0" eb="1">
      <t>レイ</t>
    </rPh>
    <phoneticPr fontId="5"/>
  </si>
  <si>
    <t>令和2年国調</t>
    <rPh sb="0" eb="2">
      <t>レイワ</t>
    </rPh>
    <rPh sb="3" eb="4">
      <t>ネン</t>
    </rPh>
    <rPh sb="4" eb="5">
      <t>コク</t>
    </rPh>
    <rPh sb="5" eb="6">
      <t>チョウ</t>
    </rPh>
    <phoneticPr fontId="5"/>
  </si>
  <si>
    <t>平成27年国調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</si>
  <si>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</si>
  <si>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</si>
  <si>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</si>
  <si>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</si>
  <si>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t>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</si>
  <si>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</si>
  <si>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</si>
  <si>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</si>
  <si>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</si>
  <si>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</si>
  <si>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</si>
  <si>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</si>
  <si>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令03.01.01(人)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</si>
  <si>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</si>
  <si>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</si>
  <si>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</si>
  <si>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</si>
  <si>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</si>
  <si>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</si>
  <si>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</si>
  <si>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25"/>
  </si>
  <si>
    <t>うち日本人(％)</t>
    <phoneticPr fontId="5"/>
  </si>
  <si>
    <t>-0.9</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</si>
  <si>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</si>
  <si>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</si>
  <si>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</si>
  <si>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</si>
  <si>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</si>
  <si>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</si>
  <si>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</si>
  <si>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</si>
  <si>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</si>
  <si>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</si>
  <si>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</si>
  <si>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</si>
  <si>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</si>
  <si>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</si>
  <si>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</si>
  <si>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　うち公的資金</t>
    <rPh sb="3" eb="5">
      <t>コウテキ</t>
    </rPh>
    <phoneticPr fontId="5"/>
  </si>
  <si>
    <t>市区町村長</t>
    <rPh sb="0" eb="2">
      <t>シク</t>
    </rPh>
    <rPh sb="2" eb="4">
      <t>チョウソン</t>
    </rPh>
    <rPh sb="4" eb="5">
      <t>チョウ</t>
    </rPh>
    <phoneticPr fontId="5"/>
  </si>
  <si>
    <t>一般職員</t>
    <rPh sb="0" eb="2">
      <t>イッパン</t>
    </rPh>
    <rPh sb="2" eb="4">
      <t>ショクイン</t>
    </rPh>
    <phoneticPr fontId="5"/>
  </si>
  <si>
    <t>地方債現在高（臨時財政対策債除き）</t>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</si>
  <si>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</si>
  <si>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</si>
  <si>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</si>
  <si>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</si>
  <si>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</si>
  <si>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</si>
  <si>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</si>
  <si>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</si>
  <si>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</si>
  <si>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</si>
  <si>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</si>
  <si>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</si>
  <si>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</si>
  <si>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</si>
  <si>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</si>
  <si>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</si>
  <si>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</si>
  <si>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</si>
  <si>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</si>
  <si>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</si>
  <si>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</si>
  <si>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</si>
  <si>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</si>
  <si>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</si>
  <si>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</si>
  <si>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</si>
  <si>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</si>
  <si>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</si>
  <si>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</si>
  <si>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</si>
  <si>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</si>
  <si>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</si>
  <si>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</si>
  <si>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</si>
  <si>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</si>
  <si>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</si>
  <si>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</si>
  <si>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</si>
  <si>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</si>
  <si>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</si>
  <si>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</si>
  <si>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令和3年度</t>
    <phoneticPr fontId="25"/>
  </si>
  <si>
    <t>香川県三木町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</si>
  <si>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</si>
  <si>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</si>
  <si>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</si>
  <si>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</si>
  <si>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</si>
  <si>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</si>
  <si>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</si>
  <si>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</si>
  <si>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</si>
  <si>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</si>
  <si>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</si>
  <si>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</si>
  <si>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</si>
  <si>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</si>
  <si>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</si>
  <si>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</si>
  <si>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</si>
  <si>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</si>
  <si>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</si>
  <si>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</si>
  <si>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</si>
  <si>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</si>
  <si>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</si>
  <si>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</si>
  <si>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</si>
  <si>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</si>
  <si>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</si>
  <si>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</si>
  <si>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</si>
  <si>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</si>
  <si>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</si>
  <si>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</si>
  <si>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</si>
  <si>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</si>
  <si>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</si>
  <si>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</si>
  <si>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</si>
  <si>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</si>
  <si>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</si>
  <si>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</si>
  <si>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</si>
  <si>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</si>
  <si>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</si>
  <si>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</si>
  <si>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</si>
  <si>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</si>
  <si>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</si>
  <si>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</si>
  <si>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</si>
  <si>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</si>
  <si>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</si>
  <si>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</si>
  <si>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</si>
  <si>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</si>
  <si>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地方特例交付金等</t>
    <rPh sb="7" eb="8">
      <t>トウ</t>
    </rPh>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</si>
  <si>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</si>
  <si>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</si>
  <si>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</si>
  <si>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</si>
  <si>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</si>
  <si>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</si>
  <si>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</si>
  <si>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</si>
  <si>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</si>
  <si>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</si>
  <si>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　新型コロナウイルス感染症対策地方税減収補塡特別交付金</t>
    <phoneticPr fontId="5"/>
  </si>
  <si>
    <t>　　事業所税</t>
    <phoneticPr fontId="5"/>
  </si>
  <si>
    <t>性質別歳出の状況（単位 千円・％）</t>
    <rPh sb="0" eb="2">
      <t>セイシツ</t>
    </rPh>
    <phoneticPr fontId="5"/>
  </si>
  <si>
    <t>地方交付税</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</si>
  <si>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</si>
  <si>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</si>
  <si>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</si>
  <si>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</si>
  <si>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</si>
  <si>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</si>
  <si>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普通交付税</t>
    <phoneticPr fontId="5"/>
  </si>
  <si>
    <t>　　水利地益税等</t>
    <phoneticPr fontId="5"/>
  </si>
  <si>
    <t>義務的経費計</t>
    <rPh sb="0" eb="3">
      <t>ギムテキ</t>
    </rPh>
    <rPh sb="3" eb="5">
      <t>ケイヒ</t>
    </rPh>
    <rPh sb="5" eb="6">
      <t>ケイ</t>
    </rPh>
    <phoneticPr fontId="5"/>
  </si>
  <si>
    <t>　特別交付税</t>
    <phoneticPr fontId="5"/>
  </si>
  <si>
    <t>　法定外目的税</t>
    <phoneticPr fontId="5"/>
  </si>
  <si>
    <t>　人件費</t>
    <phoneticPr fontId="5"/>
  </si>
  <si>
    <t>　震災復興特別交付税</t>
    <phoneticPr fontId="25"/>
  </si>
  <si>
    <t>旧法による税</t>
  </si>
  <si>
    <t>　　うち職員給</t>
    <rPh sb="4" eb="6">
      <t>ショクイン</t>
    </rPh>
    <rPh sb="6" eb="7">
      <t>キュウ</t>
    </rPh>
    <phoneticPr fontId="5"/>
  </si>
  <si>
    <t>(一般財源計)</t>
    <phoneticPr fontId="5"/>
  </si>
  <si>
    <t>合計</t>
  </si>
  <si>
    <t>　扶助費</t>
    <phoneticPr fontId="5"/>
  </si>
  <si>
    <t>交通安全対策特別交付金</t>
    <phoneticPr fontId="5"/>
  </si>
  <si>
    <t>　公債費</t>
    <phoneticPr fontId="5"/>
  </si>
  <si>
    <t>分担金・負担金</t>
  </si>
  <si>
    <t>内訳</t>
    <rPh sb="0" eb="2">
      <t>ウチワケ</t>
    </rPh>
    <phoneticPr fontId="5"/>
  </si>
  <si>
    <t>使用料</t>
  </si>
  <si>
    <t>令和3年度</t>
    <rPh sb="0" eb="2">
      <t>レイワ</t>
    </rPh>
    <rPh sb="3" eb="5">
      <t>ネンド</t>
    </rPh>
    <phoneticPr fontId="5"/>
  </si>
  <si>
    <t>令和2年度</t>
    <rPh sb="0" eb="2">
      <t>レイワ</t>
    </rPh>
    <rPh sb="3" eb="5">
      <t>ネンド</t>
    </rPh>
    <rPh sb="4" eb="5">
      <t>ド</t>
    </rPh>
    <phoneticPr fontId="5"/>
  </si>
  <si>
    <t>　うち元金</t>
    <phoneticPr fontId="25"/>
  </si>
  <si>
    <t>手数料</t>
  </si>
  <si>
    <t>徴収率
(％)</t>
    <rPh sb="0" eb="2">
      <t>チョウシュウ</t>
    </rPh>
    <rPh sb="2" eb="3">
      <t>リツ</t>
    </rPh>
    <phoneticPr fontId="5"/>
  </si>
  <si>
    <t>現年</t>
    <rPh sb="0" eb="1">
      <t>ゲン</t>
    </rPh>
    <rPh sb="1" eb="2">
      <t>ネン</t>
    </rPh>
    <phoneticPr fontId="5"/>
  </si>
  <si>
    <t>　うち利子</t>
    <phoneticPr fontId="25"/>
  </si>
  <si>
    <t>国庫支出金</t>
  </si>
  <si>
    <t>・計</t>
    <phoneticPr fontId="5"/>
  </si>
  <si>
    <t>市町村民税</t>
    <rPh sb="0" eb="3">
      <t>シチョウソン</t>
    </rPh>
    <rPh sb="3" eb="4">
      <t>ミン</t>
    </rPh>
    <rPh sb="4" eb="5">
      <t>ゼイ</t>
    </rPh>
    <phoneticPr fontId="5"/>
  </si>
  <si>
    <t>一時借入金利子</t>
    <phoneticPr fontId="5"/>
  </si>
  <si>
    <t>国有提供交付金(特別区財調交付金)</t>
  </si>
  <si>
    <t>純固定資産税</t>
    <rPh sb="0" eb="1">
      <t>ジュン</t>
    </rPh>
    <rPh sb="1" eb="3">
      <t>コテイ</t>
    </rPh>
    <rPh sb="3" eb="6">
      <t>シサンゼイ</t>
    </rPh>
    <phoneticPr fontId="5"/>
  </si>
  <si>
    <t>その他の経費</t>
    <rPh sb="2" eb="3">
      <t>タ</t>
    </rPh>
    <rPh sb="4" eb="6">
      <t>ケイヒ</t>
    </rPh>
    <phoneticPr fontId="5"/>
  </si>
  <si>
    <t>都道府県支出金</t>
  </si>
  <si>
    <t>　物件費</t>
    <phoneticPr fontId="5"/>
  </si>
  <si>
    <t>財産収入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</si>
  <si>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</si>
  <si>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</si>
  <si>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</si>
  <si>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寄附金</t>
  </si>
  <si>
    <t>合計</t>
    <phoneticPr fontId="5"/>
  </si>
  <si>
    <t>実質収支</t>
    <rPh sb="0" eb="2">
      <t>ジッシツ</t>
    </rPh>
    <rPh sb="2" eb="4">
      <t>シュウシ</t>
    </rPh>
    <phoneticPr fontId="5"/>
  </si>
  <si>
    <t>　補助費等</t>
    <rPh sb="1" eb="3">
      <t>ホジョ</t>
    </rPh>
    <rPh sb="3" eb="4">
      <t>ヒ</t>
    </rPh>
    <rPh sb="4" eb="5">
      <t>トウ</t>
    </rPh>
    <phoneticPr fontId="5"/>
  </si>
  <si>
    <t>繰入金</t>
  </si>
  <si>
    <t>下水道</t>
    <phoneticPr fontId="5"/>
  </si>
  <si>
    <t>再差引収支</t>
    <rPh sb="0" eb="1">
      <t>サイ</t>
    </rPh>
    <rPh sb="1" eb="3">
      <t>サシヒキ</t>
    </rPh>
    <rPh sb="3" eb="5">
      <t>シュウシ</t>
    </rPh>
    <phoneticPr fontId="5"/>
  </si>
  <si>
    <t>　　うち一部事務組合負担金</t>
    <phoneticPr fontId="5"/>
  </si>
  <si>
    <t>繰越金</t>
  </si>
  <si>
    <t>上水道</t>
    <phoneticPr fontId="5"/>
  </si>
  <si>
    <t>加入世帯数(世帯)</t>
  </si>
  <si>
    <t>　繰出金</t>
    <phoneticPr fontId="5"/>
  </si>
  <si>
    <t>諸収入</t>
  </si>
  <si>
    <t>工業用水道</t>
    <phoneticPr fontId="5"/>
  </si>
  <si>
    <t>被保険者数(人)</t>
  </si>
  <si>
    <t>　積立金</t>
    <phoneticPr fontId="5"/>
  </si>
  <si>
    <t>地方債</t>
  </si>
  <si>
    <t>交通</t>
    <phoneticPr fontId="5"/>
  </si>
  <si>
    <t>被保険者
1人当り</t>
    <phoneticPr fontId="5"/>
  </si>
  <si>
    <t>保険税(料)収入額</t>
    <phoneticPr fontId="5"/>
  </si>
  <si>
    <t>　投資・出資金・貸付金</t>
    <phoneticPr fontId="5"/>
  </si>
  <si>
    <t>　うち減収補塡債(特例分)</t>
    <rPh sb="4" eb="5">
      <t>シュウ</t>
    </rPh>
    <rPh sb="9" eb="10">
      <t>トク</t>
    </rPh>
    <rPh sb="10" eb="11">
      <t>レイ</t>
    </rPh>
    <rPh sb="11" eb="12">
      <t>ブン</t>
    </rPh>
    <phoneticPr fontId="16"/>
  </si>
  <si>
    <t>国民健康保険</t>
    <phoneticPr fontId="5"/>
  </si>
  <si>
    <t>国庫支出金</t>
    <phoneticPr fontId="5"/>
  </si>
  <si>
    <t>　前年度繰上充用金</t>
    <phoneticPr fontId="5"/>
  </si>
  <si>
    <t>　うち猶予特例債</t>
    <phoneticPr fontId="16"/>
  </si>
  <si>
    <t>その他</t>
    <phoneticPr fontId="5"/>
  </si>
  <si>
    <t>保険給付費</t>
    <phoneticPr fontId="5"/>
  </si>
  <si>
    <t>投資的経費計</t>
    <rPh sb="5" eb="6">
      <t>ケイ</t>
    </rPh>
    <phoneticPr fontId="5"/>
  </si>
  <si>
    <t>　うち臨時財政対策債</t>
    <phoneticPr fontId="5"/>
  </si>
  <si>
    <t>　　うち人件費</t>
    <phoneticPr fontId="5"/>
  </si>
  <si>
    <t>歳入合計</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</si>
  <si>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</si>
  <si>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</si>
  <si>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</si>
  <si>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</si>
  <si>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</si>
  <si>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</si>
  <si>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</si>
  <si>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</si>
  <si>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</si>
  <si>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</si>
  <si>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令和3年度</t>
  </si>
  <si>
    <t>香川県三木町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</si>
  <si>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</si>
  <si>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</si>
  <si>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</si>
  <si>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</si>
  <si>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</si>
  <si>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</si>
  <si>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</si>
  <si>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</si>
  <si>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</si>
  <si>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</si>
  <si>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</si>
  <si>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</si>
  <si>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</si>
  <si>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</si>
  <si>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</si>
  <si>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</si>
  <si>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</si>
  <si>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</si>
  <si>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</si>
  <si>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</si>
  <si>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</si>
  <si>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</si>
  <si>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</si>
  <si>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</si>
  <si>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</si>
  <si>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</si>
  <si>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</si>
  <si>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</si>
  <si>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</si>
  <si>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</si>
  <si>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</si>
  <si>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</si>
  <si>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</si>
  <si>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</si>
  <si>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t>
    <phoneticPr fontId="5"/>
  </si>
  <si>
    <t>後期高齢者医療事業特別会計</t>
    <phoneticPr fontId="5"/>
  </si>
  <si>
    <t>介護予防サービス事業特別会計</t>
    <phoneticPr fontId="5"/>
  </si>
  <si>
    <t>農業集落排水事業特別会計</t>
    <phoneticPr fontId="5"/>
  </si>
  <si>
    <t>法非適用企業</t>
    <phoneticPr fontId="5"/>
  </si>
  <si>
    <t>公共下水道事業特別会計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</si>
  <si>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</si>
  <si>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</si>
  <si>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</si>
  <si>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</si>
  <si>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総費用
（歳出）</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</si>
  <si>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</si>
  <si>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</si>
  <si>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</si>
  <si>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</si>
  <si>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</si>
  <si>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</si>
  <si>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</si>
  <si>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</si>
  <si>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</si>
  <si>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</si>
  <si>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令和元年度</t>
    <rPh sb="0" eb="2">
      <t>レイワ</t>
    </rPh>
    <rPh sb="2" eb="4">
      <t>ガンネン</t>
    </rPh>
    <rPh sb="3" eb="5">
      <t>ネンド</t>
    </rPh>
    <phoneticPr fontId="5"/>
  </si>
  <si>
    <t>令和2年度</t>
    <rPh sb="0" eb="2">
      <t>レイワ</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</si>
  <si>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</si>
  <si>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</si>
  <si>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</si>
  <si>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</si>
  <si>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</si>
  <si>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</si>
  <si>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</si>
  <si>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</si>
  <si>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</si>
  <si>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</si>
  <si>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</si>
  <si>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</si>
  <si>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</si>
  <si>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</si>
  <si>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</si>
  <si>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</si>
  <si>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</si>
  <si>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</si>
  <si>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</si>
  <si>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</si>
  <si>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</si>
  <si>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</si>
  <si>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</si>
  <si>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</si>
  <si>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</si>
  <si>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</si>
  <si>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</si>
  <si>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</si>
  <si>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</si>
  <si>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</si>
  <si>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</si>
  <si>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</si>
  <si>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</si>
  <si>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</si>
  <si>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</si>
  <si>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</si>
  <si>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</si>
  <si>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</si>
  <si>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</si>
  <si>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</si>
  <si>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</si>
  <si>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</si>
  <si>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</si>
  <si>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</si>
  <si>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</si>
  <si>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</si>
  <si>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</si>
  <si>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令和3年度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</si>
  <si>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</si>
  <si>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</si>
  <si>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</si>
  <si>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</si>
  <si>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</si>
  <si>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</si>
  <si>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</si>
  <si>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</si>
  <si>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</si>
  <si>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</si>
  <si>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</si>
  <si>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</si>
  <si>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</si>
  <si>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</si>
  <si>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</si>
  <si>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</si>
  <si>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</si>
  <si>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</si>
  <si>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</si>
  <si>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</si>
  <si>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</si>
  <si>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</si>
  <si>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</si>
  <si>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</si>
  <si>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</si>
  <si>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</si>
  <si>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</si>
  <si>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</si>
  <si>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</si>
  <si>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</si>
  <si>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</si>
  <si>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</si>
  <si>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</si>
  <si>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</si>
  <si>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</si>
  <si>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</si>
  <si>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</si>
  <si>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</si>
  <si>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</si>
  <si>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</si>
  <si>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</si>
  <si>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</si>
  <si>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</si>
  <si>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</si>
  <si>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</si>
  <si>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</si>
  <si>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</si>
  <si>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</si>
  <si>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</si>
  <si>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</si>
  <si>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</si>
  <si>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※令和4年度中に市町村合併した団体で、合併前の団体ごとの決算に基づく実質公債費比率を算出していない団体については、グラフを表記しない。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</si>
  <si>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</si>
  <si>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</si>
  <si>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</si>
  <si>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</si>
  <si>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</si>
  <si>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</si>
  <si>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</si>
  <si>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</si>
  <si>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H29</t>
  </si>
  <si>
    <t>うち単独分</t>
    <rPh sb="2" eb="4">
      <t>タンドク</t>
    </rPh>
    <rPh sb="4" eb="5">
      <t>ブン</t>
    </rPh>
    <phoneticPr fontId="5"/>
  </si>
  <si>
    <t xml:space="preserve"> H30</t>
  </si>
  <si>
    <t xml:space="preserve"> R01</t>
  </si>
  <si>
    <t xml:space="preserve"> R02</t>
  </si>
  <si>
    <t xml:space="preserve"> R03</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</si>
  <si>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</si>
  <si>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</si>
  <si>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</si>
  <si>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</si>
  <si>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H29</t>
  </si>
  <si>
    <t>H30</t>
  </si>
  <si>
    <t>R01</t>
  </si>
  <si>
    <t>R02</t>
  </si>
  <si>
    <t>R03</t>
  </si>
  <si>
    <t>▲ 2.81</t>
  </si>
  <si>
    <t>▲ 7.17</t>
  </si>
  <si>
    <t>▲ 2.33</t>
  </si>
  <si>
    <t>一般会計</t>
  </si>
  <si>
    <t>介護保険事業特別会計</t>
  </si>
  <si>
    <t>国民健康保険事業特別会計</t>
  </si>
  <si>
    <t>公共下水道事業特別会計</t>
  </si>
  <si>
    <t>農業集落排水事業特別会計</t>
  </si>
  <si>
    <t>後期高齢者医療事業特別会計</t>
  </si>
  <si>
    <t>介護予防サービス事業特別会計</t>
  </si>
  <si>
    <t>その他会計（赤字）</t>
  </si>
  <si>
    <t>その他会計（黒字）</t>
  </si>
  <si>
    <t>（百万円）</t>
    <phoneticPr fontId="5"/>
  </si>
  <si>
    <t>H28末</t>
    <phoneticPr fontId="5"/>
  </si>
  <si>
    <t>H29末</t>
    <phoneticPr fontId="5"/>
  </si>
  <si>
    <t>H30末</t>
    <phoneticPr fontId="5"/>
  </si>
  <si>
    <t>R01末</t>
    <phoneticPr fontId="5"/>
  </si>
  <si>
    <t>R02末</t>
    <phoneticPr fontId="5"/>
  </si>
  <si>
    <t>さぬき市・三木町山林組合</t>
    <rPh sb="3" eb="4">
      <t>シ</t>
    </rPh>
    <rPh sb="5" eb="8">
      <t>ミキチョウ</t>
    </rPh>
    <rPh sb="8" eb="10">
      <t>サンリン</t>
    </rPh>
    <rPh sb="10" eb="12">
      <t>クミアイ</t>
    </rPh>
    <phoneticPr fontId="2"/>
  </si>
  <si>
    <t>東かがわ市外一市一町組合</t>
    <rPh sb="0" eb="1">
      <t>ヒガシ</t>
    </rPh>
    <rPh sb="4" eb="5">
      <t>シ</t>
    </rPh>
    <rPh sb="5" eb="6">
      <t>ホカ</t>
    </rPh>
    <rPh sb="6" eb="7">
      <t>１</t>
    </rPh>
    <rPh sb="7" eb="8">
      <t>シ</t>
    </rPh>
    <rPh sb="8" eb="9">
      <t>１</t>
    </rPh>
    <rPh sb="9" eb="10">
      <t>チョウ</t>
    </rPh>
    <rPh sb="10" eb="12">
      <t>クミアイ</t>
    </rPh>
    <phoneticPr fontId="2"/>
  </si>
  <si>
    <t>香川県東部清掃施設組合</t>
    <rPh sb="0" eb="3">
      <t>カガワケン</t>
    </rPh>
    <rPh sb="3" eb="5">
      <t>トウブ</t>
    </rPh>
    <rPh sb="5" eb="7">
      <t>セイソウ</t>
    </rPh>
    <rPh sb="7" eb="9">
      <t>シセツ</t>
    </rPh>
    <rPh sb="9" eb="11">
      <t>クミアイ</t>
    </rPh>
    <phoneticPr fontId="2"/>
  </si>
  <si>
    <t>三木・長尾葬斎組合</t>
    <rPh sb="0" eb="2">
      <t>ミキ</t>
    </rPh>
    <rPh sb="3" eb="5">
      <t>ナガオ</t>
    </rPh>
    <rPh sb="5" eb="6">
      <t>ソウ</t>
    </rPh>
    <rPh sb="6" eb="7">
      <t>サイ</t>
    </rPh>
    <rPh sb="7" eb="9">
      <t>クミアイ</t>
    </rPh>
    <phoneticPr fontId="2"/>
  </si>
  <si>
    <t>香川県市町総合事務組合</t>
    <rPh sb="0" eb="3">
      <t>カガワケン</t>
    </rPh>
    <rPh sb="3" eb="5">
      <t>シチョウ</t>
    </rPh>
    <rPh sb="5" eb="7">
      <t>ソウゴウ</t>
    </rPh>
    <rPh sb="7" eb="9">
      <t>ジム</t>
    </rPh>
    <rPh sb="9" eb="11">
      <t>クミアイ</t>
    </rPh>
    <phoneticPr fontId="2"/>
  </si>
  <si>
    <t>香川県後期高齢者医療広域連合（一般会計）</t>
    <rPh sb="0" eb="3">
      <t>カガワケン</t>
    </rPh>
    <rPh sb="3" eb="5">
      <t>コウキ</t>
    </rPh>
    <rPh sb="5" eb="8">
      <t>コウレイシャ</t>
    </rPh>
    <rPh sb="8" eb="10">
      <t>イリョウ</t>
    </rPh>
    <rPh sb="10" eb="12">
      <t>コウイキ</t>
    </rPh>
    <rPh sb="12" eb="14">
      <t>レンゴウ</t>
    </rPh>
    <rPh sb="15" eb="17">
      <t>イッパン</t>
    </rPh>
    <rPh sb="17" eb="19">
      <t>カイケイ</t>
    </rPh>
    <phoneticPr fontId="2"/>
  </si>
  <si>
    <t>香川県後期高齢者医療広域連合（特別会計）</t>
    <rPh sb="0" eb="3">
      <t>カガワケン</t>
    </rPh>
    <rPh sb="3" eb="5">
      <t>コウキ</t>
    </rPh>
    <rPh sb="5" eb="8">
      <t>コウレイシャ</t>
    </rPh>
    <rPh sb="8" eb="10">
      <t>イリョウ</t>
    </rPh>
    <rPh sb="10" eb="12">
      <t>コウイキ</t>
    </rPh>
    <rPh sb="12" eb="14">
      <t>レンゴウ</t>
    </rPh>
    <rPh sb="15" eb="17">
      <t>トクベツ</t>
    </rPh>
    <rPh sb="17" eb="19">
      <t>カイケイ</t>
    </rPh>
    <phoneticPr fontId="2"/>
  </si>
  <si>
    <t>香川県広域水道企業団（水道事業会計）</t>
    <rPh sb="0" eb="3">
      <t>カガワケン</t>
    </rPh>
    <rPh sb="3" eb="5">
      <t>コウイキ</t>
    </rPh>
    <rPh sb="5" eb="7">
      <t>スイドウ</t>
    </rPh>
    <rPh sb="7" eb="9">
      <t>キギョウ</t>
    </rPh>
    <rPh sb="9" eb="10">
      <t>ダン</t>
    </rPh>
    <rPh sb="11" eb="13">
      <t>スイドウ</t>
    </rPh>
    <rPh sb="13" eb="15">
      <t>ジギョウ</t>
    </rPh>
    <rPh sb="15" eb="17">
      <t>カイケイ</t>
    </rPh>
    <phoneticPr fontId="2"/>
  </si>
  <si>
    <t>香川県広域水道企業団（工業用水道事業会計）</t>
    <rPh sb="0" eb="3">
      <t>カガワケン</t>
    </rPh>
    <rPh sb="3" eb="5">
      <t>コウイキ</t>
    </rPh>
    <rPh sb="5" eb="7">
      <t>スイドウ</t>
    </rPh>
    <rPh sb="7" eb="9">
      <t>キギョウ</t>
    </rPh>
    <rPh sb="9" eb="10">
      <t>ダン</t>
    </rPh>
    <rPh sb="11" eb="14">
      <t>コウギョウヨウ</t>
    </rPh>
    <rPh sb="14" eb="16">
      <t>スイドウ</t>
    </rPh>
    <rPh sb="16" eb="18">
      <t>ジギョウ</t>
    </rPh>
    <rPh sb="18" eb="20">
      <t>カイケイ</t>
    </rPh>
    <phoneticPr fontId="2"/>
  </si>
  <si>
    <t>（公財）三木町文化振興財団</t>
    <rPh sb="1" eb="2">
      <t>コウ</t>
    </rPh>
    <rPh sb="2" eb="3">
      <t>ザイ</t>
    </rPh>
    <rPh sb="4" eb="7">
      <t>ミキチョウ</t>
    </rPh>
    <rPh sb="7" eb="9">
      <t>ブンカ</t>
    </rPh>
    <rPh sb="9" eb="11">
      <t>シンコウ</t>
    </rPh>
    <rPh sb="11" eb="13">
      <t>ザイダン</t>
    </rPh>
    <phoneticPr fontId="2"/>
  </si>
  <si>
    <t>（公財）三木町健康生きがい財団</t>
    <rPh sb="1" eb="3">
      <t>コウザイ</t>
    </rPh>
    <rPh sb="4" eb="7">
      <t>ミキチョウ</t>
    </rPh>
    <rPh sb="7" eb="9">
      <t>ケンコウ</t>
    </rPh>
    <rPh sb="9" eb="10">
      <t>イ</t>
    </rPh>
    <rPh sb="13" eb="15">
      <t>ザイダン</t>
    </rPh>
    <phoneticPr fontId="2"/>
  </si>
  <si>
    <t>〇</t>
    <phoneticPr fontId="2"/>
  </si>
  <si>
    <t>三木町土地開発公社</t>
    <rPh sb="0" eb="3">
      <t>ミキチョウ</t>
    </rPh>
    <rPh sb="3" eb="5">
      <t>トチ</t>
    </rPh>
    <rPh sb="5" eb="7">
      <t>カイハツ</t>
    </rPh>
    <rPh sb="7" eb="9">
      <t>コウシャ</t>
    </rPh>
    <phoneticPr fontId="2"/>
  </si>
  <si>
    <t>-</t>
    <phoneticPr fontId="2"/>
  </si>
  <si>
    <t>▲0</t>
    <phoneticPr fontId="2"/>
  </si>
  <si>
    <t>-</t>
    <phoneticPr fontId="2"/>
  </si>
  <si>
    <t>-</t>
    <phoneticPr fontId="2"/>
  </si>
  <si>
    <t>-</t>
    <phoneticPr fontId="2"/>
  </si>
  <si>
    <t>ふれあいふるさと基金</t>
    <rPh sb="8" eb="10">
      <t>キキン</t>
    </rPh>
    <phoneticPr fontId="5"/>
  </si>
  <si>
    <t>公共施設整備基金</t>
    <rPh sb="0" eb="2">
      <t>コウキョウ</t>
    </rPh>
    <rPh sb="2" eb="4">
      <t>シセツ</t>
    </rPh>
    <rPh sb="4" eb="6">
      <t>セイビ</t>
    </rPh>
    <rPh sb="6" eb="8">
      <t>キキン</t>
    </rPh>
    <phoneticPr fontId="5"/>
  </si>
  <si>
    <t>社会福祉基金</t>
    <rPh sb="0" eb="2">
      <t>シャカイ</t>
    </rPh>
    <rPh sb="2" eb="4">
      <t>フクシ</t>
    </rPh>
    <rPh sb="4" eb="6">
      <t>キキン</t>
    </rPh>
    <phoneticPr fontId="5"/>
  </si>
  <si>
    <t>消防機材整備基金</t>
    <rPh sb="0" eb="2">
      <t>ショウボウ</t>
    </rPh>
    <rPh sb="2" eb="4">
      <t>キザイ</t>
    </rPh>
    <rPh sb="4" eb="6">
      <t>セイビ</t>
    </rPh>
    <rPh sb="6" eb="8">
      <t>キキン</t>
    </rPh>
    <phoneticPr fontId="5"/>
  </si>
  <si>
    <t>健康生きがい中核施設大規模修繕等基金</t>
    <rPh sb="0" eb="2">
      <t>ケンコウ</t>
    </rPh>
    <rPh sb="2" eb="3">
      <t>イ</t>
    </rPh>
    <rPh sb="6" eb="8">
      <t>チュウカク</t>
    </rPh>
    <rPh sb="8" eb="10">
      <t>シセツ</t>
    </rPh>
    <rPh sb="10" eb="13">
      <t>ダイキボ</t>
    </rPh>
    <rPh sb="13" eb="15">
      <t>シュウゼン</t>
    </rPh>
    <rPh sb="15" eb="16">
      <t>トウ</t>
    </rPh>
    <rPh sb="16" eb="18">
      <t>キキン</t>
    </rPh>
    <phoneticPr fontId="5"/>
  </si>
  <si>
    <t>-</t>
    <phoneticPr fontId="2"/>
  </si>
  <si>
    <t>法適用企業</t>
    <rPh sb="0" eb="1">
      <t>ホウ</t>
    </rPh>
    <rPh sb="1" eb="3">
      <t>テキヨウ</t>
    </rPh>
    <rPh sb="3" eb="5">
      <t>キギョウ</t>
    </rPh>
    <phoneticPr fontId="2"/>
  </si>
  <si>
    <t>-</t>
    <phoneticPr fontId="2"/>
  </si>
  <si>
    <t>※8：職員の状況については、令和3年地方公務員給与実態調査に基づいている。</t>
    <rPh sb="3" eb="5">
      <t>ショクイン</t>
    </rPh>
    <rPh sb="6" eb="8">
      <t>ジョウキョウ</t>
    </rPh>
    <rPh sb="14" eb="16">
      <t>レイワ</t>
    </rPh>
    <rPh sb="17" eb="18">
      <t>ネン</t>
    </rPh>
    <rPh sb="18" eb="20">
      <t>チホウ</t>
    </rPh>
    <rPh sb="20" eb="23">
      <t>コウムイン</t>
    </rPh>
    <rPh sb="23" eb="25">
      <t>キュウヨ</t>
    </rPh>
    <rPh sb="25" eb="27">
      <t>ジッタイ</t>
    </rPh>
    <rPh sb="27" eb="29">
      <t>チョウサ</t>
    </rPh>
    <rPh sb="30" eb="31">
      <t>モト</t>
    </rPh>
    <phoneticPr fontId="2"/>
  </si>
  <si>
    <t>実質公債費比率</t>
    <phoneticPr fontId="5"/>
  </si>
  <si>
    <t>将来負担比率</t>
    <phoneticPr fontId="5"/>
  </si>
  <si>
    <t>類似団体内平均値</t>
    <phoneticPr fontId="5"/>
  </si>
  <si>
    <t>当該団体値</t>
    <rPh sb="0" eb="2">
      <t>トウガイ</t>
    </rPh>
    <rPh sb="2" eb="4">
      <t>ダンタイ</t>
    </rPh>
    <rPh sb="4" eb="5">
      <t>アタイ</t>
    </rPh>
    <phoneticPr fontId="5"/>
  </si>
  <si>
    <t>(　参考　）</t>
    <rPh sb="2" eb="4">
      <t>サンコウ</t>
    </rPh>
    <phoneticPr fontId="5"/>
  </si>
  <si>
    <t xml:space="preserve">  実質公債費比率については、4.3％となり、前年度比0.4ポイント増加している。主な要因としては、平成27年度に借り入れた下水道整備に係る元金償還が開始されたことによるものである。将来負担比率は、充当可能財源等が将来負担額を上回ったため、算定されていない。今後、過去に借り入れた地方債の元金償還開始が予定されているため、今後比率の増加は避けられない。減債基金を活用し、公債費の繰上償還を適宜検討するなど、実質公債費比率の抑制を図る。</t>
    <phoneticPr fontId="5"/>
  </si>
  <si>
    <t>分析欄</t>
    <rPh sb="0" eb="2">
      <t>ブンセキ</t>
    </rPh>
    <rPh sb="2" eb="3">
      <t>ラン</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</si>
  <si>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</si>
  <si>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有形固定資産減価償却率</t>
    <phoneticPr fontId="5"/>
  </si>
  <si>
    <t xml:space="preserve">  一般会計において、ふるさと納税の需要の増加による基金現在高の増加により、充当可能財源等が将来負担額を上回ったため、令和３年度は将来負担比率が算定されなかった。有形固定資産減価償却率は上昇傾向にあるため、今後の財源を見込み、計画的に公共施設の長寿命化、または建替等を推進していく。</t>
    <phoneticPr fontId="5"/>
  </si>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</sst>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lignment vertical="center"/>
    </xf>
    <xf numFmtId="49" fontId="20" fillId="0" borderId="0" xfId="8" applyNumberFormat="1" applyFont="1">
      <alignment vertical="center"/>
    </xf>
    <xf numFmtId="0" fontId="22" fillId="0" borderId="0" xfId="8" applyFont="1">
      <alignment vertical="center"/>
    </xf>
    <xf numFmtId="0" fontId="23" fillId="0" borderId="0" xfId="8" applyFont="1">
      <alignment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4" fontId="20" fillId="0" borderId="36" xfId="8" applyNumberFormat="1" applyFont="1" applyBorder="1" applyAlignment="1">
      <alignment horizontal="right" vertical="center" shrinkToFit="1"/>
    </xf>
    <xf numFmtId="184" fontId="20" fillId="0" borderId="8" xfId="8" applyNumberFormat="1" applyFont="1" applyBorder="1" applyAlignment="1">
      <alignment horizontal="right" vertical="center" shrinkToFit="1"/>
    </xf>
    <xf numFmtId="184" fontId="20" fillId="0" borderId="9" xfId="8" applyNumberFormat="1" applyFont="1" applyBorder="1" applyAlignment="1">
      <alignment horizontal="right" vertical="center" shrinkToFit="1"/>
    </xf>
    <xf numFmtId="0" fontId="24" fillId="0" borderId="47" xfId="9" applyFont="1" applyBorder="1">
      <alignment vertical="center"/>
    </xf>
    <xf numFmtId="184" fontId="20" fillId="0" borderId="36" xfId="8" applyNumberFormat="1" applyFont="1" applyBorder="1" applyAlignment="1">
      <alignment vertical="center" shrinkToFit="1"/>
    </xf>
    <xf numFmtId="184" fontId="20" fillId="0" borderId="8" xfId="8" applyNumberFormat="1" applyFont="1" applyBorder="1" applyAlignment="1">
      <alignment vertical="center" shrinkToFit="1"/>
    </xf>
    <xf numFmtId="184" fontId="20" fillId="0" borderId="9" xfId="8" applyNumberFormat="1" applyFont="1" applyBorder="1" applyAlignment="1">
      <alignment vertical="center" shrinkToFit="1"/>
    </xf>
    <xf numFmtId="0" fontId="20" fillId="0" borderId="7" xfId="8" applyFont="1" applyBorder="1" applyAlignment="1">
      <alignment horizontal="left" vertical="center"/>
    </xf>
    <xf numFmtId="0" fontId="24" fillId="0" borderId="71" xfId="9" applyFont="1" applyBorder="1" applyAlignment="1">
      <alignment horizontal="center" vertical="center"/>
    </xf>
    <xf numFmtId="0" fontId="20" fillId="0" borderId="7" xfId="8" applyFont="1" applyBorder="1" applyAlignment="1">
      <alignment horizontal="center" vertical="center"/>
    </xf>
    <xf numFmtId="0" fontId="20" fillId="0" borderId="74" xfId="8" applyFont="1" applyBorder="1" applyAlignment="1">
      <alignment horizontal="center" vertical="center"/>
    </xf>
    <xf numFmtId="0" fontId="26" fillId="0" borderId="75" xfId="8" applyFont="1" applyBorder="1" applyAlignment="1">
      <alignment vertical="center" wrapText="1"/>
    </xf>
    <xf numFmtId="0" fontId="26" fillId="0" borderId="76" xfId="8" applyFont="1" applyBorder="1" applyAlignment="1">
      <alignment vertical="center" wrapText="1"/>
    </xf>
    <xf numFmtId="181" fontId="20" fillId="0" borderId="74" xfId="8" applyNumberFormat="1" applyFont="1" applyBorder="1">
      <alignment vertical="center"/>
    </xf>
    <xf numFmtId="181" fontId="20" fillId="0" borderId="75" xfId="8" applyNumberFormat="1" applyFont="1" applyBorder="1">
      <alignment vertical="center"/>
    </xf>
    <xf numFmtId="181" fontId="20" fillId="0" borderId="76" xfId="8" applyNumberFormat="1" applyFont="1" applyBorder="1">
      <alignment vertical="center"/>
    </xf>
    <xf numFmtId="0" fontId="20" fillId="0" borderId="7" xfId="8" applyFont="1" applyBorder="1">
      <alignment vertical="center"/>
    </xf>
    <xf numFmtId="0" fontId="20" fillId="0" borderId="66" xfId="8" applyFont="1" applyBorder="1">
      <alignment vertical="center"/>
    </xf>
    <xf numFmtId="49" fontId="20" fillId="0" borderId="7" xfId="8" applyNumberFormat="1" applyFont="1" applyBorder="1">
      <alignment vertical="center"/>
    </xf>
    <xf numFmtId="0" fontId="20" fillId="0" borderId="0" xfId="8" applyFont="1" applyAlignment="1">
      <alignment horizontal="center" vertical="center"/>
    </xf>
    <xf numFmtId="49" fontId="20" fillId="0" borderId="0" xfId="8" applyNumberFormat="1" applyFont="1" applyAlignment="1">
      <alignment horizontal="center" vertical="center"/>
    </xf>
    <xf numFmtId="0" fontId="20" fillId="0" borderId="66" xfId="8" applyFont="1" applyBorder="1" applyAlignment="1">
      <alignment horizontal="center" vertical="center"/>
    </xf>
    <xf numFmtId="0" fontId="20" fillId="0" borderId="74" xfId="8" applyFont="1" applyBorder="1">
      <alignment vertical="center"/>
    </xf>
    <xf numFmtId="0" fontId="20" fillId="0" borderId="75" xfId="8" applyFont="1" applyBorder="1">
      <alignment vertical="center"/>
    </xf>
    <xf numFmtId="0" fontId="20" fillId="0" borderId="76" xfId="8" applyFont="1" applyBorder="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lignment vertical="center"/>
    </xf>
    <xf numFmtId="0" fontId="20" fillId="6" borderId="0" xfId="12" applyFont="1" applyFill="1">
      <alignment vertical="center"/>
    </xf>
    <xf numFmtId="0" fontId="20" fillId="6" borderId="75" xfId="12" applyFont="1" applyFill="1" applyBorder="1">
      <alignment vertical="center"/>
    </xf>
    <xf numFmtId="0" fontId="1" fillId="6" borderId="0" xfId="13" applyFill="1">
      <alignment vertical="center"/>
    </xf>
    <xf numFmtId="0" fontId="1" fillId="0" borderId="0" xfId="13">
      <alignment vertical="center"/>
    </xf>
    <xf numFmtId="0" fontId="34" fillId="6" borderId="0" xfId="12" applyFont="1" applyFill="1">
      <alignment vertical="center"/>
    </xf>
    <xf numFmtId="0" fontId="35" fillId="6" borderId="0" xfId="12" applyFont="1" applyFill="1">
      <alignment vertical="center"/>
    </xf>
    <xf numFmtId="0" fontId="35" fillId="6" borderId="0" xfId="13" applyFont="1" applyFill="1">
      <alignment vertical="center"/>
    </xf>
    <xf numFmtId="0" fontId="35" fillId="0" borderId="0" xfId="13" applyFont="1">
      <alignment vertical="center"/>
    </xf>
    <xf numFmtId="0" fontId="34" fillId="0" borderId="97" xfId="12" applyFont="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34" fillId="0" borderId="144" xfId="12" applyFont="1" applyBorder="1" applyAlignment="1" applyProtection="1">
      <alignment horizontal="center" vertical="center" shrinkToFit="1"/>
      <protection locked="0"/>
    </xf>
    <xf numFmtId="0" fontId="34" fillId="6" borderId="0" xfId="12" applyFont="1" applyFill="1" applyAlignment="1">
      <alignment horizontal="center" vertical="center" shrinkToFit="1"/>
    </xf>
    <xf numFmtId="0" fontId="34" fillId="6" borderId="0" xfId="12" applyFont="1" applyFill="1" applyAlignment="1">
      <alignment horizontal="left" vertical="center" shrinkToFit="1"/>
    </xf>
    <xf numFmtId="177" fontId="34" fillId="6" borderId="0" xfId="12" applyNumberFormat="1" applyFont="1" applyFill="1" applyAlignment="1">
      <alignment horizontal="right" vertical="center" shrinkToFit="1"/>
    </xf>
    <xf numFmtId="177" fontId="34" fillId="6" borderId="0" xfId="12" applyNumberFormat="1" applyFont="1" applyFill="1" applyAlignment="1">
      <alignment horizontal="left" vertical="center" shrinkToFit="1"/>
    </xf>
    <xf numFmtId="0" fontId="34" fillId="6" borderId="75" xfId="12" applyFont="1" applyFill="1" applyBorder="1">
      <alignment vertical="center"/>
    </xf>
    <xf numFmtId="0" fontId="34" fillId="6" borderId="75" xfId="12" applyFont="1" applyFill="1" applyBorder="1" applyAlignment="1">
      <alignment horizontal="center" vertical="center"/>
    </xf>
    <xf numFmtId="0" fontId="34" fillId="6" borderId="31" xfId="12" applyFont="1" applyFill="1" applyBorder="1">
      <alignment vertical="center"/>
    </xf>
    <xf numFmtId="0" fontId="34" fillId="6" borderId="11" xfId="12" applyFont="1" applyFill="1" applyBorder="1">
      <alignment vertical="center"/>
    </xf>
    <xf numFmtId="0" fontId="34" fillId="6" borderId="12" xfId="12" applyFont="1" applyFill="1" applyBorder="1">
      <alignment vertical="center"/>
    </xf>
    <xf numFmtId="0" fontId="34" fillId="6" borderId="66" xfId="12" applyFont="1" applyFill="1" applyBorder="1">
      <alignment vertical="center"/>
    </xf>
    <xf numFmtId="0" fontId="34" fillId="6" borderId="0" xfId="12" applyFont="1" applyFill="1" applyAlignment="1">
      <alignment horizontal="center" vertical="center"/>
    </xf>
    <xf numFmtId="0" fontId="35" fillId="6" borderId="0" xfId="12" applyFont="1" applyFill="1" applyAlignment="1">
      <alignment horizontal="center" vertical="center"/>
    </xf>
    <xf numFmtId="0" fontId="35" fillId="6" borderId="7" xfId="12" applyFont="1" applyFill="1" applyBorder="1">
      <alignment vertical="center"/>
    </xf>
    <xf numFmtId="0" fontId="37" fillId="6" borderId="0" xfId="13" applyFont="1" applyFill="1">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177" fontId="7" fillId="0" borderId="27" xfId="4" applyNumberFormat="1" applyFont="1" applyBorder="1" applyAlignment="1">
      <alignment horizontal="right" vertical="center" shrinkToFit="1"/>
    </xf>
    <xf numFmtId="177" fontId="7" fillId="0" borderId="28" xfId="4" applyNumberFormat="1" applyFont="1" applyBorder="1" applyAlignment="1">
      <alignment horizontal="right" vertical="center" shrinkToFit="1"/>
    </xf>
    <xf numFmtId="177" fontId="7" fillId="0" borderId="29" xfId="4" applyNumberFormat="1" applyFont="1" applyBorder="1" applyAlignment="1">
      <alignment horizontal="right" vertical="center" shrinkToFit="1"/>
    </xf>
    <xf numFmtId="177" fontId="7" fillId="0" borderId="33" xfId="4" applyNumberFormat="1" applyFont="1" applyBorder="1" applyAlignment="1">
      <alignment horizontal="right" vertical="center" shrinkToFit="1"/>
    </xf>
    <xf numFmtId="177" fontId="7" fillId="0" borderId="34" xfId="4" applyNumberFormat="1" applyFont="1" applyBorder="1" applyAlignment="1">
      <alignment horizontal="right" vertical="center" shrinkToFit="1"/>
    </xf>
    <xf numFmtId="177" fontId="7" fillId="0" borderId="35" xfId="4" applyNumberFormat="1" applyFont="1" applyBorder="1" applyAlignment="1">
      <alignment horizontal="right" vertical="center" shrinkToFit="1"/>
    </xf>
    <xf numFmtId="177" fontId="7" fillId="0" borderId="20" xfId="4" applyNumberFormat="1" applyFont="1" applyBorder="1" applyAlignment="1">
      <alignment horizontal="right" vertical="center" shrinkToFit="1"/>
    </xf>
    <xf numFmtId="177" fontId="7" fillId="0" borderId="21" xfId="4" applyNumberFormat="1" applyFont="1" applyBorder="1" applyAlignment="1">
      <alignment horizontal="right" vertical="center" shrinkToFit="1"/>
    </xf>
    <xf numFmtId="177" fontId="7" fillId="0" borderId="22" xfId="4" applyNumberFormat="1" applyFont="1" applyBorder="1" applyAlignment="1">
      <alignment horizontal="right" vertical="center" shrinkToFit="1"/>
    </xf>
    <xf numFmtId="0" fontId="20" fillId="0" borderId="0" xfId="8" applyFont="1">
      <alignment vertical="center"/>
    </xf>
    <xf numFmtId="0" fontId="20" fillId="0" borderId="0" xfId="8" applyFont="1" applyAlignment="1" applyProtection="1">
      <alignment horizontal="center" vertical="center" shrinkToFit="1"/>
      <protection hidden="1"/>
    </xf>
    <xf numFmtId="0" fontId="20" fillId="0" borderId="0" xfId="10">
      <alignment vertical="center"/>
    </xf>
    <xf numFmtId="186" fontId="20" fillId="0" borderId="0" xfId="8" applyNumberFormat="1" applyFont="1" applyAlignment="1" applyProtection="1">
      <alignment horizontal="center" vertical="center" shrinkToFit="1"/>
      <protection hidden="1"/>
    </xf>
    <xf numFmtId="0" fontId="26" fillId="0" borderId="0" xfId="8" applyFont="1" applyAlignment="1" applyProtection="1">
      <alignment horizontal="left" vertical="center" wrapText="1"/>
      <protection hidden="1"/>
    </xf>
    <xf numFmtId="0" fontId="20" fillId="0" borderId="0" xfId="8" applyFont="1" applyAlignment="1">
      <alignment horizontal="center" vertical="center" shrinkToFit="1"/>
    </xf>
    <xf numFmtId="0" fontId="20" fillId="0" borderId="0" xfId="8" applyFont="1" applyAlignment="1">
      <alignment horizontal="center" vertical="center"/>
    </xf>
    <xf numFmtId="49" fontId="20" fillId="0" borderId="0" xfId="8" applyNumberFormat="1" applyFont="1" applyAlignment="1">
      <alignment horizontal="center" vertical="center"/>
    </xf>
    <xf numFmtId="178" fontId="20" fillId="0" borderId="39" xfId="8" applyNumberFormat="1" applyFont="1" applyBorder="1" applyAlignment="1">
      <alignment horizontal="right" vertical="center" shrinkToFit="1"/>
    </xf>
    <xf numFmtId="178" fontId="20" fillId="0" borderId="31" xfId="8" applyNumberFormat="1" applyFont="1" applyBorder="1" applyAlignment="1">
      <alignment horizontal="right" vertical="center" shrinkToFit="1"/>
    </xf>
    <xf numFmtId="178" fontId="20" fillId="0" borderId="42" xfId="8" applyNumberFormat="1" applyFont="1" applyBorder="1" applyAlignment="1">
      <alignment horizontal="right" vertical="center" shrinkToFit="1"/>
    </xf>
    <xf numFmtId="0" fontId="20" fillId="0" borderId="39" xfId="8" applyFont="1" applyBorder="1">
      <alignment vertical="center"/>
    </xf>
    <xf numFmtId="0" fontId="20" fillId="0" borderId="31" xfId="8" applyFont="1" applyBorder="1">
      <alignment vertical="center"/>
    </xf>
    <xf numFmtId="0" fontId="20" fillId="0" borderId="42" xfId="8" applyFont="1" applyBorder="1">
      <alignment vertical="center"/>
    </xf>
    <xf numFmtId="49" fontId="20" fillId="0" borderId="0" xfId="8" applyNumberFormat="1" applyFont="1" applyAlignment="1">
      <alignment horizontal="left" vertical="center"/>
    </xf>
    <xf numFmtId="0" fontId="20" fillId="0" borderId="0" xfId="8" applyFont="1" applyAlignment="1">
      <alignment horizontal="left" vertical="center"/>
    </xf>
    <xf numFmtId="0" fontId="20" fillId="0" borderId="44" xfId="8" applyFont="1" applyBorder="1">
      <alignment vertical="center"/>
    </xf>
    <xf numFmtId="0" fontId="20" fillId="0" borderId="18" xfId="8" applyFont="1" applyBorder="1">
      <alignment vertical="center"/>
    </xf>
    <xf numFmtId="0" fontId="20" fillId="0" borderId="43" xfId="8" applyFont="1" applyBorder="1">
      <alignment vertical="center"/>
    </xf>
    <xf numFmtId="178" fontId="20" fillId="0" borderId="44" xfId="8" applyNumberFormat="1" applyFont="1" applyBorder="1" applyAlignment="1">
      <alignment horizontal="right" vertical="center"/>
    </xf>
    <xf numFmtId="178" fontId="20" fillId="0" borderId="18" xfId="8" applyNumberFormat="1" applyFont="1" applyBorder="1" applyAlignment="1">
      <alignment horizontal="right" vertical="center"/>
    </xf>
    <xf numFmtId="178" fontId="20" fillId="0" borderId="43" xfId="8" applyNumberFormat="1" applyFont="1" applyBorder="1" applyAlignment="1">
      <alignment horizontal="right" vertical="center"/>
    </xf>
    <xf numFmtId="0" fontId="20" fillId="0" borderId="72" xfId="8" applyFont="1" applyBorder="1" applyAlignment="1">
      <alignment horizontal="center" vertical="center" shrinkToFit="1"/>
    </xf>
    <xf numFmtId="0" fontId="20" fillId="0" borderId="75" xfId="8" applyFont="1" applyBorder="1" applyAlignment="1">
      <alignment horizontal="center" vertical="center" shrinkToFit="1"/>
    </xf>
    <xf numFmtId="0" fontId="20" fillId="0" borderId="70" xfId="8" applyFont="1" applyBorder="1" applyAlignment="1">
      <alignment horizontal="center" vertical="center" shrinkToFit="1"/>
    </xf>
    <xf numFmtId="181" fontId="20" fillId="0" borderId="44" xfId="8" applyNumberFormat="1" applyFont="1" applyBorder="1" applyAlignment="1">
      <alignment horizontal="right" vertical="center" shrinkToFit="1"/>
    </xf>
    <xf numFmtId="181" fontId="20" fillId="0" borderId="18" xfId="8" applyNumberFormat="1" applyFont="1" applyBorder="1" applyAlignment="1">
      <alignment horizontal="right" vertical="center" shrinkToFit="1"/>
    </xf>
    <xf numFmtId="181" fontId="20" fillId="0" borderId="19" xfId="8" applyNumberFormat="1" applyFont="1" applyBorder="1" applyAlignment="1">
      <alignment horizontal="right" vertical="center" shrinkToFit="1"/>
    </xf>
    <xf numFmtId="0" fontId="24" fillId="0" borderId="74" xfId="7" applyFont="1" applyBorder="1" applyAlignment="1">
      <alignment horizontal="left" vertical="center"/>
    </xf>
    <xf numFmtId="0" fontId="24" fillId="0" borderId="75" xfId="7" applyFont="1" applyBorder="1" applyAlignment="1">
      <alignment horizontal="left" vertical="center"/>
    </xf>
    <xf numFmtId="0" fontId="24" fillId="0" borderId="76" xfId="7" applyFont="1" applyBorder="1" applyAlignment="1">
      <alignment horizontal="left" vertical="center"/>
    </xf>
    <xf numFmtId="0" fontId="20" fillId="0" borderId="11" xfId="8" applyFont="1" applyBorder="1" applyAlignment="1">
      <alignment horizontal="center" vertical="center" textRotation="255"/>
    </xf>
    <xf numFmtId="0" fontId="20" fillId="0" borderId="12" xfId="8" applyFont="1" applyBorder="1" applyAlignment="1">
      <alignment horizontal="center" vertical="center" textRotation="255"/>
    </xf>
    <xf numFmtId="0" fontId="20" fillId="0" borderId="48" xfId="8" applyFont="1" applyBorder="1" applyAlignment="1">
      <alignment horizontal="center" vertical="center" textRotation="255"/>
    </xf>
    <xf numFmtId="0" fontId="20" fillId="0" borderId="7" xfId="8" applyFont="1" applyBorder="1" applyAlignment="1">
      <alignment horizontal="center" vertical="center" textRotation="255"/>
    </xf>
    <xf numFmtId="0" fontId="20" fillId="0" borderId="0" xfId="8" applyFont="1" applyAlignment="1">
      <alignment horizontal="center" vertical="center" textRotation="255"/>
    </xf>
    <xf numFmtId="0" fontId="20" fillId="0" borderId="38" xfId="8" applyFont="1" applyBorder="1" applyAlignment="1">
      <alignment horizontal="center" vertical="center" textRotation="255"/>
    </xf>
    <xf numFmtId="0" fontId="20" fillId="0" borderId="74" xfId="8" applyFont="1" applyBorder="1" applyAlignment="1">
      <alignment horizontal="center" vertical="center" textRotation="255"/>
    </xf>
    <xf numFmtId="0" fontId="20" fillId="0" borderId="75" xfId="8" applyFont="1" applyBorder="1" applyAlignment="1">
      <alignment horizontal="center" vertical="center" textRotation="255"/>
    </xf>
    <xf numFmtId="0" fontId="20" fillId="0" borderId="70" xfId="8" applyFont="1" applyBorder="1" applyAlignment="1">
      <alignment horizontal="center" vertical="center" textRotation="255"/>
    </xf>
    <xf numFmtId="0" fontId="20" fillId="0" borderId="41" xfId="8" applyFont="1" applyBorder="1" applyAlignment="1">
      <alignment horizontal="center" vertical="center"/>
    </xf>
    <xf numFmtId="0" fontId="20" fillId="0" borderId="12" xfId="8" applyFont="1" applyBorder="1" applyAlignment="1">
      <alignment horizontal="center" vertical="center"/>
    </xf>
    <xf numFmtId="0" fontId="20" fillId="0" borderId="48" xfId="8" applyFont="1" applyBorder="1" applyAlignment="1">
      <alignment horizontal="center" vertical="center"/>
    </xf>
    <xf numFmtId="0" fontId="20" fillId="0" borderId="37" xfId="8" applyFont="1" applyBorder="1" applyAlignment="1">
      <alignment horizontal="center" vertical="center"/>
    </xf>
    <xf numFmtId="0" fontId="20" fillId="0" borderId="54" xfId="8" applyFont="1" applyBorder="1" applyAlignment="1">
      <alignment horizontal="center" vertical="center"/>
    </xf>
    <xf numFmtId="0" fontId="20" fillId="0" borderId="40" xfId="8" applyFont="1" applyBorder="1" applyAlignment="1">
      <alignment horizontal="center" vertical="center"/>
    </xf>
    <xf numFmtId="0" fontId="26" fillId="0" borderId="41" xfId="8" applyFont="1" applyBorder="1" applyAlignment="1">
      <alignment horizontal="center" vertical="center" wrapText="1"/>
    </xf>
    <xf numFmtId="0" fontId="26" fillId="0" borderId="12" xfId="8" applyFont="1" applyBorder="1" applyAlignment="1">
      <alignment horizontal="center" vertical="center" wrapText="1"/>
    </xf>
    <xf numFmtId="0" fontId="26" fillId="0" borderId="48" xfId="8" applyFont="1" applyBorder="1" applyAlignment="1">
      <alignment horizontal="center" vertical="center" wrapText="1"/>
    </xf>
    <xf numFmtId="0" fontId="26" fillId="0" borderId="37" xfId="8" applyFont="1" applyBorder="1" applyAlignment="1">
      <alignment horizontal="center" vertical="center" wrapText="1"/>
    </xf>
    <xf numFmtId="0" fontId="26" fillId="0" borderId="54" xfId="8" applyFont="1" applyBorder="1" applyAlignment="1">
      <alignment horizontal="center" vertical="center" wrapText="1"/>
    </xf>
    <xf numFmtId="0" fontId="26" fillId="0" borderId="40" xfId="8" applyFont="1" applyBorder="1" applyAlignment="1">
      <alignment horizontal="center" vertical="center" wrapText="1"/>
    </xf>
    <xf numFmtId="181" fontId="20" fillId="0" borderId="7" xfId="8" applyNumberFormat="1" applyFont="1" applyBorder="1" applyAlignment="1">
      <alignment horizontal="right" vertical="center" shrinkToFit="1"/>
    </xf>
    <xf numFmtId="181" fontId="20" fillId="0" borderId="0" xfId="8" applyNumberFormat="1" applyFont="1" applyAlignment="1">
      <alignment horizontal="right" vertical="center" shrinkToFit="1"/>
    </xf>
    <xf numFmtId="181" fontId="20" fillId="0" borderId="66" xfId="8" applyNumberFormat="1" applyFont="1" applyBorder="1" applyAlignment="1">
      <alignment horizontal="right" vertical="center" shrinkToFit="1"/>
    </xf>
    <xf numFmtId="178" fontId="20" fillId="0" borderId="7" xfId="8" applyNumberFormat="1" applyFont="1" applyBorder="1" applyAlignment="1">
      <alignment horizontal="right" vertical="center" shrinkToFit="1"/>
    </xf>
    <xf numFmtId="178" fontId="20" fillId="0" borderId="0" xfId="8" applyNumberFormat="1" applyFont="1" applyAlignment="1">
      <alignment horizontal="right" vertical="center" shrinkToFit="1"/>
    </xf>
    <xf numFmtId="178" fontId="20" fillId="0" borderId="66" xfId="8" applyNumberFormat="1" applyFont="1" applyBorder="1" applyAlignment="1">
      <alignment horizontal="right" vertical="center" shrinkToFit="1"/>
    </xf>
    <xf numFmtId="0" fontId="20" fillId="0" borderId="41" xfId="8" applyFont="1" applyBorder="1" applyAlignment="1">
      <alignment horizontal="center" vertical="center" wrapText="1"/>
    </xf>
    <xf numFmtId="0" fontId="20" fillId="0" borderId="12" xfId="8" applyFont="1" applyBorder="1" applyAlignment="1">
      <alignment horizontal="center" vertical="center" wrapText="1"/>
    </xf>
    <xf numFmtId="0" fontId="20" fillId="0" borderId="48" xfId="8" applyFont="1" applyBorder="1" applyAlignment="1">
      <alignment horizontal="center" vertical="center" wrapText="1"/>
    </xf>
    <xf numFmtId="0" fontId="20" fillId="0" borderId="37" xfId="8" applyFont="1" applyBorder="1" applyAlignment="1">
      <alignment horizontal="center" vertical="center" wrapText="1"/>
    </xf>
    <xf numFmtId="0" fontId="20" fillId="0" borderId="54" xfId="8" applyFont="1" applyBorder="1" applyAlignment="1">
      <alignment horizontal="center" vertical="center" wrapText="1"/>
    </xf>
    <xf numFmtId="0" fontId="20" fillId="0" borderId="40" xfId="8" applyFont="1" applyBorder="1" applyAlignment="1">
      <alignment horizontal="center" vertical="center" wrapText="1"/>
    </xf>
    <xf numFmtId="0" fontId="26" fillId="0" borderId="13" xfId="8" applyFont="1" applyBorder="1" applyAlignment="1">
      <alignment horizontal="center" vertical="center" wrapText="1"/>
    </xf>
    <xf numFmtId="0" fontId="26" fillId="0" borderId="67" xfId="8" applyFont="1" applyBorder="1" applyAlignment="1">
      <alignment horizontal="center" vertical="center" wrapText="1"/>
    </xf>
    <xf numFmtId="0" fontId="27" fillId="0" borderId="31" xfId="8" applyFont="1" applyBorder="1">
      <alignment vertical="center"/>
    </xf>
    <xf numFmtId="0" fontId="27" fillId="0" borderId="42" xfId="8" applyFont="1" applyBorder="1">
      <alignment vertical="center"/>
    </xf>
    <xf numFmtId="178" fontId="20" fillId="0" borderId="32" xfId="8" applyNumberFormat="1" applyFont="1" applyBorder="1" applyAlignment="1">
      <alignment horizontal="right" vertical="center" shrinkToFit="1"/>
    </xf>
    <xf numFmtId="0" fontId="24" fillId="0" borderId="7" xfId="7" applyFont="1" applyBorder="1" applyAlignment="1">
      <alignment horizontal="left" vertical="center"/>
    </xf>
    <xf numFmtId="0" fontId="24" fillId="0" borderId="0" xfId="7" applyFont="1" applyAlignment="1">
      <alignment horizontal="left" vertical="center"/>
    </xf>
    <xf numFmtId="0" fontId="24" fillId="0" borderId="66" xfId="7" applyFont="1" applyBorder="1" applyAlignment="1">
      <alignment horizontal="left" vertical="center"/>
    </xf>
    <xf numFmtId="0" fontId="24" fillId="0" borderId="36" xfId="7" applyFont="1" applyBorder="1" applyAlignment="1">
      <alignment horizontal="center" vertical="center" wrapText="1"/>
    </xf>
    <xf numFmtId="0" fontId="24" fillId="0" borderId="8" xfId="7" applyFont="1" applyBorder="1" applyAlignment="1">
      <alignment horizontal="center" vertical="center" wrapText="1"/>
    </xf>
    <xf numFmtId="0" fontId="24" fillId="0" borderId="9" xfId="7" applyFont="1" applyBorder="1" applyAlignment="1">
      <alignment horizontal="center" vertical="center" wrapText="1"/>
    </xf>
    <xf numFmtId="0" fontId="24" fillId="0" borderId="7" xfId="7" applyFont="1" applyBorder="1" applyAlignment="1">
      <alignment horizontal="center" vertical="center" wrapText="1"/>
    </xf>
    <xf numFmtId="0" fontId="24" fillId="0" borderId="0" xfId="7" applyFont="1" applyAlignment="1">
      <alignment horizontal="center" vertical="center" wrapText="1"/>
    </xf>
    <xf numFmtId="0" fontId="24" fillId="0" borderId="66" xfId="7" applyFont="1" applyBorder="1" applyAlignment="1">
      <alignment horizontal="center" vertical="center" wrapText="1"/>
    </xf>
    <xf numFmtId="0" fontId="24" fillId="0" borderId="74" xfId="7" applyFont="1" applyBorder="1" applyAlignment="1">
      <alignment horizontal="center" vertical="center" wrapText="1"/>
    </xf>
    <xf numFmtId="0" fontId="24" fillId="0" borderId="75" xfId="7" applyFont="1" applyBorder="1" applyAlignment="1">
      <alignment horizontal="center" vertical="center" wrapText="1"/>
    </xf>
    <xf numFmtId="0" fontId="24" fillId="0" borderId="76" xfId="7" applyFont="1" applyBorder="1" applyAlignment="1">
      <alignment horizontal="center" vertical="center" wrapText="1"/>
    </xf>
    <xf numFmtId="0" fontId="24" fillId="0" borderId="36" xfId="7" applyFont="1" applyBorder="1" applyAlignment="1">
      <alignment horizontal="left" vertical="center"/>
    </xf>
    <xf numFmtId="0" fontId="24" fillId="0" borderId="8" xfId="7" applyFont="1" applyBorder="1" applyAlignment="1">
      <alignment horizontal="left" vertical="center"/>
    </xf>
    <xf numFmtId="0" fontId="24" fillId="0" borderId="9" xfId="7" applyFont="1" applyBorder="1" applyAlignment="1">
      <alignment horizontal="left" vertical="center"/>
    </xf>
    <xf numFmtId="178" fontId="20" fillId="0" borderId="36" xfId="8" applyNumberFormat="1" applyFont="1" applyBorder="1" applyAlignment="1">
      <alignment horizontal="right" vertical="center" shrinkToFit="1"/>
    </xf>
    <xf numFmtId="178" fontId="20" fillId="0" borderId="8" xfId="8" applyNumberFormat="1" applyFont="1" applyBorder="1" applyAlignment="1">
      <alignment horizontal="right" vertical="center" shrinkToFit="1"/>
    </xf>
    <xf numFmtId="178" fontId="20" fillId="0" borderId="9" xfId="8" applyNumberFormat="1" applyFont="1" applyBorder="1" applyAlignment="1">
      <alignment horizontal="right" vertical="center" shrinkToFit="1"/>
    </xf>
    <xf numFmtId="0" fontId="26" fillId="0" borderId="0" xfId="8" applyFont="1" applyAlignment="1">
      <alignment horizontal="left" vertical="center" wrapText="1"/>
    </xf>
    <xf numFmtId="0" fontId="26" fillId="0" borderId="66" xfId="8" applyFont="1" applyBorder="1" applyAlignment="1">
      <alignment horizontal="left" vertical="center" wrapText="1"/>
    </xf>
    <xf numFmtId="178" fontId="20" fillId="0" borderId="74" xfId="8" applyNumberFormat="1" applyFont="1" applyBorder="1" applyAlignment="1">
      <alignment horizontal="right" vertical="center" shrinkToFit="1"/>
    </xf>
    <xf numFmtId="178" fontId="20" fillId="0" borderId="75" xfId="8" applyNumberFormat="1" applyFont="1" applyBorder="1" applyAlignment="1">
      <alignment horizontal="right" vertical="center" shrinkToFit="1"/>
    </xf>
    <xf numFmtId="178" fontId="20" fillId="0" borderId="76" xfId="8" applyNumberFormat="1" applyFont="1" applyBorder="1" applyAlignment="1">
      <alignment horizontal="right" vertical="center" shrinkToFit="1"/>
    </xf>
    <xf numFmtId="0" fontId="20" fillId="0" borderId="74" xfId="8" applyFont="1" applyBorder="1" applyAlignment="1">
      <alignment horizontal="left" vertical="center"/>
    </xf>
    <xf numFmtId="0" fontId="20" fillId="0" borderId="75" xfId="8" applyFont="1" applyBorder="1" applyAlignment="1">
      <alignment horizontal="left" vertical="center"/>
    </xf>
    <xf numFmtId="0" fontId="20" fillId="0" borderId="76" xfId="8" applyFont="1" applyBorder="1" applyAlignment="1">
      <alignment horizontal="left" vertical="center"/>
    </xf>
    <xf numFmtId="0" fontId="20" fillId="0" borderId="7" xfId="8" applyFont="1" applyBorder="1" applyAlignment="1">
      <alignment horizontal="left" vertical="center"/>
    </xf>
    <xf numFmtId="0" fontId="20" fillId="0" borderId="66" xfId="8" applyFont="1" applyBorder="1" applyAlignment="1">
      <alignment horizontal="left" vertical="center"/>
    </xf>
    <xf numFmtId="0" fontId="20" fillId="0" borderId="41" xfId="8" applyFont="1" applyBorder="1" applyAlignment="1">
      <alignment horizontal="center" vertical="center" textRotation="255"/>
    </xf>
    <xf numFmtId="0" fontId="20" fillId="0" borderId="64" xfId="8" applyFont="1" applyBorder="1" applyAlignment="1">
      <alignment horizontal="center" vertical="center" textRotation="255"/>
    </xf>
    <xf numFmtId="0" fontId="20" fillId="0" borderId="37" xfId="8" applyFont="1" applyBorder="1" applyAlignment="1">
      <alignment horizontal="center" vertical="center" textRotation="255"/>
    </xf>
    <xf numFmtId="0" fontId="20" fillId="0" borderId="54" xfId="8" applyFont="1" applyBorder="1" applyAlignment="1">
      <alignment horizontal="center" vertical="center" textRotation="255"/>
    </xf>
    <xf numFmtId="0" fontId="20" fillId="0" borderId="40" xfId="8" applyFont="1" applyBorder="1" applyAlignment="1">
      <alignment horizontal="center" vertical="center" textRotation="255"/>
    </xf>
    <xf numFmtId="0" fontId="20" fillId="0" borderId="81" xfId="8" applyFont="1" applyBorder="1" applyAlignment="1">
      <alignment horizontal="center" vertical="center"/>
    </xf>
    <xf numFmtId="0" fontId="20" fillId="0" borderId="25" xfId="8" applyFont="1" applyBorder="1" applyAlignment="1">
      <alignment horizontal="center" vertical="center"/>
    </xf>
    <xf numFmtId="0" fontId="20" fillId="0" borderId="26" xfId="8" applyFont="1" applyBorder="1" applyAlignment="1">
      <alignment horizontal="center" vertical="center"/>
    </xf>
    <xf numFmtId="0" fontId="20" fillId="0" borderId="78" xfId="8" applyFont="1" applyBorder="1" applyAlignment="1">
      <alignment horizontal="center" vertical="center"/>
    </xf>
    <xf numFmtId="0" fontId="20" fillId="0" borderId="77" xfId="8" applyFont="1" applyBorder="1" applyAlignment="1">
      <alignment horizontal="center" vertical="center"/>
    </xf>
    <xf numFmtId="0" fontId="20" fillId="0" borderId="51" xfId="8" applyFont="1" applyBorder="1" applyAlignment="1">
      <alignment horizontal="center" vertical="center"/>
    </xf>
    <xf numFmtId="183" fontId="20" fillId="0" borderId="51" xfId="8" applyNumberFormat="1" applyFont="1" applyBorder="1" applyAlignment="1">
      <alignment horizontal="right" vertical="center" shrinkToFit="1"/>
    </xf>
    <xf numFmtId="183" fontId="20" fillId="0" borderId="79" xfId="8" applyNumberFormat="1" applyFont="1" applyBorder="1" applyAlignment="1">
      <alignment horizontal="right" vertical="center" shrinkToFit="1"/>
    </xf>
    <xf numFmtId="183" fontId="20" fillId="0" borderId="6" xfId="8" applyNumberFormat="1" applyFont="1" applyBorder="1" applyAlignment="1">
      <alignment horizontal="right" vertical="center" shrinkToFit="1"/>
    </xf>
    <xf numFmtId="181" fontId="20" fillId="0" borderId="43" xfId="8" applyNumberFormat="1" applyFont="1" applyBorder="1" applyAlignment="1">
      <alignment horizontal="right" vertical="center" shrinkToFit="1"/>
    </xf>
    <xf numFmtId="0" fontId="20" fillId="0" borderId="30" xfId="8" applyFont="1" applyBorder="1">
      <alignment vertical="center"/>
    </xf>
    <xf numFmtId="0" fontId="20" fillId="0" borderId="39" xfId="8" applyFont="1" applyBorder="1" applyAlignment="1">
      <alignment horizontal="center" vertical="center"/>
    </xf>
    <xf numFmtId="0" fontId="20" fillId="0" borderId="31" xfId="8" applyFont="1" applyBorder="1" applyAlignment="1">
      <alignment horizontal="center" vertical="center"/>
    </xf>
    <xf numFmtId="178" fontId="20" fillId="0" borderId="51" xfId="8" applyNumberFormat="1" applyFont="1" applyBorder="1" applyAlignment="1">
      <alignment horizontal="right" vertical="center" shrinkToFit="1"/>
    </xf>
    <xf numFmtId="178" fontId="20" fillId="0" borderId="79" xfId="8" applyNumberFormat="1" applyFont="1" applyBorder="1" applyAlignment="1">
      <alignment horizontal="right" vertical="center" shrinkToFit="1"/>
    </xf>
    <xf numFmtId="178" fontId="20" fillId="0" borderId="6" xfId="8" applyNumberFormat="1" applyFont="1" applyBorder="1" applyAlignment="1">
      <alignment horizontal="right" vertical="center" shrinkToFit="1"/>
    </xf>
    <xf numFmtId="181" fontId="20" fillId="0" borderId="75" xfId="8" applyNumberFormat="1" applyFont="1" applyBorder="1" applyAlignment="1">
      <alignment horizontal="right" vertical="center"/>
    </xf>
    <xf numFmtId="181" fontId="20" fillId="0" borderId="76" xfId="8" applyNumberFormat="1" applyFont="1" applyBorder="1" applyAlignment="1">
      <alignment horizontal="right" vertical="center"/>
    </xf>
    <xf numFmtId="0" fontId="20" fillId="0" borderId="17" xfId="8" applyFont="1" applyBorder="1">
      <alignment vertical="center"/>
    </xf>
    <xf numFmtId="0" fontId="20" fillId="0" borderId="22" xfId="8" applyFont="1" applyBorder="1" applyAlignment="1">
      <alignment horizontal="center" vertical="center"/>
    </xf>
    <xf numFmtId="0" fontId="20" fillId="0" borderId="19" xfId="8" applyFont="1" applyBorder="1" applyAlignment="1">
      <alignment horizontal="center" vertical="center"/>
    </xf>
    <xf numFmtId="0" fontId="20" fillId="0" borderId="80" xfId="8" applyFont="1" applyBorder="1" applyAlignment="1">
      <alignment horizontal="center" vertical="center"/>
    </xf>
    <xf numFmtId="0" fontId="20" fillId="0" borderId="36" xfId="8" applyFont="1" applyBorder="1" applyAlignment="1">
      <alignment horizontal="center" vertical="center"/>
    </xf>
    <xf numFmtId="0" fontId="20" fillId="0" borderId="8" xfId="8" applyFont="1" applyBorder="1" applyAlignment="1">
      <alignment horizontal="center" vertical="center"/>
    </xf>
    <xf numFmtId="0" fontId="20" fillId="0" borderId="74" xfId="8" applyFont="1" applyBorder="1" applyAlignment="1">
      <alignment horizontal="center" vertical="center"/>
    </xf>
    <xf numFmtId="0" fontId="20" fillId="0" borderId="75" xfId="8" applyFont="1" applyBorder="1" applyAlignment="1">
      <alignment horizontal="center" vertical="center"/>
    </xf>
    <xf numFmtId="178" fontId="20" fillId="0" borderId="8" xfId="8" applyNumberFormat="1" applyFont="1" applyBorder="1" applyAlignment="1">
      <alignment horizontal="right" vertical="center"/>
    </xf>
    <xf numFmtId="0" fontId="24" fillId="0" borderId="41" xfId="8" applyFont="1" applyBorder="1">
      <alignment vertical="center"/>
    </xf>
    <xf numFmtId="0" fontId="24" fillId="0" borderId="12" xfId="8" applyFont="1" applyBorder="1">
      <alignment vertical="center"/>
    </xf>
    <xf numFmtId="0" fontId="24" fillId="0" borderId="48" xfId="8" applyFont="1" applyBorder="1">
      <alignment vertical="center"/>
    </xf>
    <xf numFmtId="185" fontId="24" fillId="0" borderId="41" xfId="8" applyNumberFormat="1" applyFont="1" applyBorder="1" applyAlignment="1">
      <alignment horizontal="right" vertical="center" shrinkToFit="1"/>
    </xf>
    <xf numFmtId="185" fontId="24" fillId="0" borderId="12" xfId="8" applyNumberFormat="1" applyFont="1" applyBorder="1" applyAlignment="1">
      <alignment horizontal="right" vertical="center" shrinkToFit="1"/>
    </xf>
    <xf numFmtId="185" fontId="24" fillId="0" borderId="13" xfId="8" applyNumberFormat="1" applyFont="1" applyBorder="1" applyAlignment="1">
      <alignment horizontal="right" vertical="center" shrinkToFit="1"/>
    </xf>
    <xf numFmtId="181" fontId="20" fillId="0" borderId="39" xfId="8" applyNumberFormat="1" applyFont="1" applyBorder="1" applyAlignment="1">
      <alignment horizontal="right" vertical="center" shrinkToFit="1"/>
    </xf>
    <xf numFmtId="181" fontId="20" fillId="0" borderId="31" xfId="8" applyNumberFormat="1" applyFont="1" applyBorder="1" applyAlignment="1">
      <alignment horizontal="right" vertical="center" shrinkToFit="1"/>
    </xf>
    <xf numFmtId="181" fontId="20" fillId="0" borderId="42" xfId="8" applyNumberFormat="1" applyFont="1" applyBorder="1" applyAlignment="1">
      <alignment horizontal="right" vertical="center" shrinkToFit="1"/>
    </xf>
    <xf numFmtId="181" fontId="20" fillId="0" borderId="32" xfId="8" applyNumberFormat="1" applyFont="1" applyBorder="1" applyAlignment="1">
      <alignment horizontal="right" vertical="center" shrinkToFit="1"/>
    </xf>
    <xf numFmtId="0" fontId="24" fillId="0" borderId="41" xfId="9" applyFont="1" applyBorder="1" applyAlignment="1">
      <alignment horizontal="center" vertical="center" shrinkToFit="1"/>
    </xf>
    <xf numFmtId="0" fontId="24" fillId="0" borderId="12" xfId="9" applyFont="1" applyBorder="1" applyAlignment="1">
      <alignment horizontal="center" vertical="center" shrinkToFit="1"/>
    </xf>
    <xf numFmtId="0" fontId="24" fillId="0" borderId="48" xfId="9" applyFont="1" applyBorder="1" applyAlignment="1">
      <alignment horizontal="center" vertical="center" shrinkToFit="1"/>
    </xf>
    <xf numFmtId="178" fontId="24" fillId="0" borderId="39" xfId="8" applyNumberFormat="1" applyFont="1" applyBorder="1" applyAlignment="1">
      <alignment horizontal="right" vertical="center" shrinkToFit="1"/>
    </xf>
    <xf numFmtId="178" fontId="24" fillId="0" borderId="31" xfId="8" applyNumberFormat="1" applyFont="1" applyBorder="1" applyAlignment="1">
      <alignment horizontal="right" vertical="center" shrinkToFit="1"/>
    </xf>
    <xf numFmtId="178" fontId="24" fillId="0" borderId="32" xfId="8" applyNumberFormat="1" applyFont="1" applyBorder="1" applyAlignment="1">
      <alignment horizontal="right" vertical="center" shrinkToFit="1"/>
    </xf>
    <xf numFmtId="0" fontId="20" fillId="0" borderId="11" xfId="8" applyFont="1" applyBorder="1" applyAlignment="1">
      <alignment horizontal="center" vertical="center"/>
    </xf>
    <xf numFmtId="0" fontId="20" fillId="0" borderId="24" xfId="8" applyFont="1" applyBorder="1" applyAlignment="1">
      <alignment horizontal="center" vertical="center"/>
    </xf>
    <xf numFmtId="178" fontId="20" fillId="0" borderId="9" xfId="8" applyNumberFormat="1" applyFont="1" applyBorder="1" applyAlignment="1">
      <alignment horizontal="right" vertical="center"/>
    </xf>
    <xf numFmtId="0" fontId="24" fillId="0" borderId="44" xfId="9" applyFont="1" applyBorder="1" applyAlignment="1">
      <alignment horizontal="center" vertical="center" shrinkToFit="1"/>
    </xf>
    <xf numFmtId="0" fontId="24" fillId="0" borderId="18" xfId="9" applyFont="1" applyBorder="1" applyAlignment="1">
      <alignment horizontal="center" vertical="center" shrinkToFit="1"/>
    </xf>
    <xf numFmtId="0" fontId="24" fillId="0" borderId="43" xfId="9" applyFont="1" applyBorder="1" applyAlignment="1">
      <alignment horizontal="center" vertical="center" shrinkToFit="1"/>
    </xf>
    <xf numFmtId="0" fontId="20" fillId="0" borderId="70" xfId="8" applyFont="1" applyBorder="1" applyAlignment="1">
      <alignment horizontal="center" vertical="center"/>
    </xf>
    <xf numFmtId="181" fontId="20" fillId="0" borderId="74" xfId="8" applyNumberFormat="1" applyFont="1" applyBorder="1" applyAlignment="1">
      <alignment horizontal="right" vertical="center" shrinkToFit="1"/>
    </xf>
    <xf numFmtId="181" fontId="20" fillId="0" borderId="75" xfId="8" applyNumberFormat="1" applyFont="1" applyBorder="1" applyAlignment="1">
      <alignment horizontal="right" vertical="center" shrinkToFit="1"/>
    </xf>
    <xf numFmtId="181" fontId="20" fillId="0" borderId="76" xfId="8" applyNumberFormat="1" applyFont="1" applyBorder="1" applyAlignment="1">
      <alignment horizontal="right" vertical="center" shrinkToFit="1"/>
    </xf>
    <xf numFmtId="0" fontId="20" fillId="0" borderId="36" xfId="10" applyFont="1" applyBorder="1" applyAlignment="1">
      <alignment horizontal="left" vertical="center"/>
    </xf>
    <xf numFmtId="0" fontId="20" fillId="0" borderId="8" xfId="10" applyFont="1" applyBorder="1" applyAlignment="1">
      <alignment horizontal="left" vertical="center"/>
    </xf>
    <xf numFmtId="0" fontId="20" fillId="0" borderId="9" xfId="10" applyFont="1" applyBorder="1" applyAlignment="1">
      <alignment horizontal="left" vertical="center"/>
    </xf>
    <xf numFmtId="183" fontId="20" fillId="0" borderId="7" xfId="8" applyNumberFormat="1" applyFont="1" applyBorder="1" applyAlignment="1">
      <alignment horizontal="right" vertical="center" shrinkToFit="1"/>
    </xf>
    <xf numFmtId="183" fontId="20" fillId="0" borderId="0" xfId="8" applyNumberFormat="1" applyFont="1" applyAlignment="1">
      <alignment horizontal="right" vertical="center" shrinkToFit="1"/>
    </xf>
    <xf numFmtId="183" fontId="20" fillId="0" borderId="66" xfId="8" applyNumberFormat="1" applyFont="1" applyBorder="1" applyAlignment="1">
      <alignment horizontal="right" vertical="center" shrinkToFit="1"/>
    </xf>
    <xf numFmtId="0" fontId="20" fillId="0" borderId="36" xfId="8" applyFont="1" applyBorder="1" applyAlignment="1">
      <alignment horizontal="center" vertical="center" wrapText="1"/>
    </xf>
    <xf numFmtId="0" fontId="20" fillId="0" borderId="8" xfId="8" applyFont="1" applyBorder="1" applyAlignment="1">
      <alignment horizontal="center" vertical="center" wrapText="1"/>
    </xf>
    <xf numFmtId="0" fontId="20" fillId="0" borderId="23" xfId="8" applyFont="1" applyBorder="1" applyAlignment="1">
      <alignment horizontal="center" vertical="center" wrapText="1"/>
    </xf>
    <xf numFmtId="0" fontId="20" fillId="0" borderId="7" xfId="8" applyFont="1" applyBorder="1" applyAlignment="1">
      <alignment horizontal="center" vertical="center" wrapText="1"/>
    </xf>
    <xf numFmtId="0" fontId="20" fillId="0" borderId="0" xfId="8" applyFont="1" applyAlignment="1">
      <alignment horizontal="center" vertical="center" wrapText="1"/>
    </xf>
    <xf numFmtId="0" fontId="20" fillId="0" borderId="38" xfId="8" applyFont="1" applyBorder="1" applyAlignment="1">
      <alignment horizontal="center" vertical="center" wrapText="1"/>
    </xf>
    <xf numFmtId="0" fontId="20" fillId="0" borderId="74" xfId="8" applyFont="1" applyBorder="1" applyAlignment="1">
      <alignment horizontal="center" vertical="center" wrapText="1"/>
    </xf>
    <xf numFmtId="0" fontId="20" fillId="0" borderId="75" xfId="8" applyFont="1" applyBorder="1" applyAlignment="1">
      <alignment horizontal="center" vertical="center" wrapText="1"/>
    </xf>
    <xf numFmtId="0" fontId="20" fillId="0" borderId="70" xfId="8" applyFont="1" applyBorder="1" applyAlignment="1">
      <alignment horizontal="center" vertical="center" wrapText="1"/>
    </xf>
    <xf numFmtId="0" fontId="24" fillId="0" borderId="62" xfId="8" applyFont="1" applyBorder="1">
      <alignment vertical="center"/>
    </xf>
    <xf numFmtId="0" fontId="24" fillId="0" borderId="25" xfId="8" applyFont="1" applyBorder="1">
      <alignment vertical="center"/>
    </xf>
    <xf numFmtId="0" fontId="24" fillId="0" borderId="46" xfId="8" applyFont="1" applyBorder="1">
      <alignment vertical="center"/>
    </xf>
    <xf numFmtId="178" fontId="24" fillId="0" borderId="62" xfId="8" applyNumberFormat="1" applyFont="1" applyBorder="1" applyAlignment="1">
      <alignment horizontal="right" vertical="center" shrinkToFit="1"/>
    </xf>
    <xf numFmtId="178" fontId="24" fillId="0" borderId="8" xfId="8" applyNumberFormat="1" applyFont="1" applyBorder="1" applyAlignment="1">
      <alignment horizontal="right" vertical="center" shrinkToFit="1"/>
    </xf>
    <xf numFmtId="178" fontId="24" fillId="0" borderId="9" xfId="8" applyNumberFormat="1" applyFont="1" applyBorder="1" applyAlignment="1">
      <alignment horizontal="right" vertical="center" shrinkToFit="1"/>
    </xf>
    <xf numFmtId="0" fontId="20" fillId="0" borderId="30" xfId="8" applyFont="1" applyBorder="1" applyAlignment="1">
      <alignment horizontal="center" vertical="center"/>
    </xf>
    <xf numFmtId="0" fontId="20" fillId="0" borderId="42" xfId="8" applyFont="1" applyBorder="1" applyAlignment="1">
      <alignment horizontal="center" vertical="center"/>
    </xf>
    <xf numFmtId="0" fontId="20" fillId="0" borderId="39" xfId="8" applyFont="1" applyBorder="1" applyAlignment="1">
      <alignment horizontal="center" vertical="center" shrinkToFit="1"/>
    </xf>
    <xf numFmtId="0" fontId="20" fillId="0" borderId="31" xfId="8" applyFont="1" applyBorder="1" applyAlignment="1">
      <alignment horizontal="center" vertical="center" shrinkToFit="1"/>
    </xf>
    <xf numFmtId="0" fontId="20" fillId="0" borderId="42" xfId="8" applyFont="1" applyBorder="1" applyAlignment="1">
      <alignment horizontal="center" vertical="center" shrinkToFit="1"/>
    </xf>
    <xf numFmtId="0" fontId="20" fillId="0" borderId="32" xfId="8" applyFont="1" applyBorder="1" applyAlignment="1">
      <alignment horizontal="center" vertical="center" shrinkToFit="1"/>
    </xf>
    <xf numFmtId="0" fontId="24" fillId="0" borderId="31" xfId="8" applyFont="1" applyBorder="1">
      <alignment vertical="center"/>
    </xf>
    <xf numFmtId="0" fontId="24" fillId="0" borderId="42" xfId="8" applyFont="1" applyBorder="1">
      <alignment vertical="center"/>
    </xf>
    <xf numFmtId="185" fontId="20" fillId="0" borderId="44" xfId="8" applyNumberFormat="1" applyFont="1" applyBorder="1" applyAlignment="1">
      <alignment horizontal="right" vertical="center" shrinkToFit="1"/>
    </xf>
    <xf numFmtId="185" fontId="20" fillId="0" borderId="18" xfId="8" applyNumberFormat="1" applyFont="1" applyBorder="1" applyAlignment="1">
      <alignment horizontal="right" vertical="center" shrinkToFit="1"/>
    </xf>
    <xf numFmtId="185" fontId="20" fillId="0" borderId="19" xfId="8" applyNumberFormat="1" applyFont="1" applyBorder="1" applyAlignment="1">
      <alignment horizontal="right" vertical="center" shrinkToFit="1"/>
    </xf>
    <xf numFmtId="0" fontId="20" fillId="0" borderId="1" xfId="8" applyFont="1" applyBorder="1" applyAlignment="1">
      <alignment horizontal="center" vertical="center"/>
    </xf>
    <xf numFmtId="0" fontId="20" fillId="0" borderId="2" xfId="8" applyFont="1" applyBorder="1" applyAlignment="1">
      <alignment horizontal="center" vertical="center"/>
    </xf>
    <xf numFmtId="0" fontId="20" fillId="0" borderId="45" xfId="8" applyFont="1" applyBorder="1">
      <alignment vertical="center"/>
    </xf>
    <xf numFmtId="0" fontId="20" fillId="0" borderId="25" xfId="8" applyFont="1" applyBorder="1">
      <alignment vertical="center"/>
    </xf>
    <xf numFmtId="0" fontId="20" fillId="0" borderId="46" xfId="8" applyFont="1" applyBorder="1">
      <alignment vertical="center"/>
    </xf>
    <xf numFmtId="178" fontId="20" fillId="0" borderId="45" xfId="8" applyNumberFormat="1" applyFont="1" applyBorder="1" applyAlignment="1">
      <alignment horizontal="right" vertical="center" shrinkToFit="1"/>
    </xf>
    <xf numFmtId="178" fontId="20" fillId="0" borderId="25" xfId="8" applyNumberFormat="1" applyFont="1" applyBorder="1" applyAlignment="1">
      <alignment horizontal="right" vertical="center" shrinkToFit="1"/>
    </xf>
    <xf numFmtId="178" fontId="20" fillId="0" borderId="26" xfId="8" applyNumberFormat="1" applyFont="1" applyBorder="1" applyAlignment="1">
      <alignment horizontal="right" vertical="center" shrinkToFit="1"/>
    </xf>
    <xf numFmtId="0" fontId="20" fillId="0" borderId="9" xfId="8" applyFont="1" applyBorder="1" applyAlignment="1">
      <alignment horizontal="center" vertical="center"/>
    </xf>
    <xf numFmtId="0" fontId="20" fillId="0" borderId="7" xfId="8" applyFont="1" applyBorder="1" applyAlignment="1">
      <alignment horizontal="center" vertical="center"/>
    </xf>
    <xf numFmtId="0" fontId="20" fillId="0" borderId="66" xfId="8" applyFont="1" applyBorder="1" applyAlignment="1">
      <alignment horizontal="center" vertical="center"/>
    </xf>
    <xf numFmtId="182" fontId="20" fillId="0" borderId="7" xfId="8" applyNumberFormat="1" applyFont="1" applyBorder="1" applyAlignment="1">
      <alignment horizontal="right" vertical="center" shrinkToFit="1"/>
    </xf>
    <xf numFmtId="182" fontId="20" fillId="0" borderId="0" xfId="8" applyNumberFormat="1" applyFont="1" applyAlignment="1">
      <alignment horizontal="right" vertical="center" shrinkToFit="1"/>
    </xf>
    <xf numFmtId="182" fontId="20" fillId="0" borderId="66" xfId="8" applyNumberFormat="1" applyFont="1" applyBorder="1" applyAlignment="1">
      <alignment horizontal="right" vertical="center" shrinkToFit="1"/>
    </xf>
    <xf numFmtId="0" fontId="20" fillId="0" borderId="14" xfId="8" applyFont="1" applyBorder="1" applyAlignment="1">
      <alignment horizontal="center" vertical="center"/>
    </xf>
    <xf numFmtId="0" fontId="20" fillId="0" borderId="15" xfId="8" applyFont="1" applyBorder="1" applyAlignment="1">
      <alignment horizontal="center" vertical="center"/>
    </xf>
    <xf numFmtId="0" fontId="20" fillId="0" borderId="49" xfId="8" applyFont="1" applyBorder="1" applyAlignment="1">
      <alignment horizontal="center" vertical="center"/>
    </xf>
    <xf numFmtId="0" fontId="20" fillId="0" borderId="38" xfId="8" applyFont="1" applyBorder="1" applyAlignment="1">
      <alignment horizontal="center" vertical="center"/>
    </xf>
    <xf numFmtId="0" fontId="20" fillId="0" borderId="63" xfId="8" applyFont="1" applyBorder="1" applyAlignment="1">
      <alignment horizontal="center" vertical="center"/>
    </xf>
    <xf numFmtId="0" fontId="20" fillId="0" borderId="50" xfId="8" applyFont="1" applyBorder="1" applyAlignment="1">
      <alignment horizontal="center" vertical="center"/>
    </xf>
    <xf numFmtId="0" fontId="20" fillId="0" borderId="71" xfId="8" applyFont="1" applyBorder="1" applyAlignment="1">
      <alignment horizontal="center" vertical="center"/>
    </xf>
    <xf numFmtId="0" fontId="20" fillId="0" borderId="16" xfId="8" applyFont="1" applyBorder="1" applyAlignment="1">
      <alignment horizontal="center" vertical="center"/>
    </xf>
    <xf numFmtId="0" fontId="20" fillId="0" borderId="64" xfId="8" applyFont="1" applyBorder="1" applyAlignment="1">
      <alignment horizontal="center" vertical="center"/>
    </xf>
    <xf numFmtId="0" fontId="20" fillId="0" borderId="65" xfId="8" applyFont="1" applyBorder="1" applyAlignment="1">
      <alignment horizontal="center" vertical="center"/>
    </xf>
    <xf numFmtId="0" fontId="20" fillId="0" borderId="72" xfId="8" applyFont="1" applyBorder="1" applyAlignment="1">
      <alignment horizontal="center" vertical="center"/>
    </xf>
    <xf numFmtId="0" fontId="20" fillId="0" borderId="73" xfId="8" applyFont="1" applyBorder="1" applyAlignment="1">
      <alignment horizontal="center" vertical="center"/>
    </xf>
    <xf numFmtId="49" fontId="20" fillId="0" borderId="41" xfId="8" applyNumberFormat="1" applyFont="1" applyBorder="1" applyAlignment="1">
      <alignment horizontal="center" vertical="center"/>
    </xf>
    <xf numFmtId="49" fontId="20" fillId="0" borderId="12" xfId="8" applyNumberFormat="1" applyFont="1" applyBorder="1" applyAlignment="1">
      <alignment horizontal="center" vertical="center"/>
    </xf>
    <xf numFmtId="49" fontId="20" fillId="0" borderId="13" xfId="8" applyNumberFormat="1" applyFont="1" applyBorder="1" applyAlignment="1">
      <alignment horizontal="center" vertical="center"/>
    </xf>
    <xf numFmtId="49" fontId="20" fillId="0" borderId="64" xfId="8" applyNumberFormat="1" applyFont="1" applyBorder="1" applyAlignment="1">
      <alignment horizontal="center" vertical="center"/>
    </xf>
    <xf numFmtId="49" fontId="20" fillId="0" borderId="66" xfId="8" applyNumberFormat="1" applyFont="1" applyBorder="1" applyAlignment="1">
      <alignment horizontal="center" vertical="center"/>
    </xf>
    <xf numFmtId="49" fontId="20" fillId="0" borderId="72" xfId="8" applyNumberFormat="1" applyFont="1" applyBorder="1" applyAlignment="1">
      <alignment horizontal="center" vertical="center"/>
    </xf>
    <xf numFmtId="49" fontId="20" fillId="0" borderId="75" xfId="8" applyNumberFormat="1" applyFont="1" applyBorder="1" applyAlignment="1">
      <alignment horizontal="center" vertical="center"/>
    </xf>
    <xf numFmtId="49" fontId="20" fillId="0" borderId="76" xfId="8" applyNumberFormat="1" applyFont="1" applyBorder="1" applyAlignment="1">
      <alignment horizontal="center" vertical="center"/>
    </xf>
    <xf numFmtId="0" fontId="20" fillId="0" borderId="36" xfId="8" applyFont="1" applyBorder="1" applyAlignment="1">
      <alignment horizontal="left" vertical="center"/>
    </xf>
    <xf numFmtId="0" fontId="20" fillId="0" borderId="8" xfId="8" applyFont="1" applyBorder="1" applyAlignment="1">
      <alignment horizontal="left" vertical="center"/>
    </xf>
    <xf numFmtId="0" fontId="20" fillId="0" borderId="9" xfId="8" applyFont="1" applyBorder="1" applyAlignment="1">
      <alignment horizontal="left" vertical="center"/>
    </xf>
    <xf numFmtId="181" fontId="20" fillId="0" borderId="36" xfId="8" applyNumberFormat="1" applyFont="1" applyBorder="1" applyAlignment="1">
      <alignment horizontal="right" vertical="center" shrinkToFit="1"/>
    </xf>
    <xf numFmtId="181" fontId="20" fillId="0" borderId="8" xfId="8" applyNumberFormat="1" applyFont="1" applyBorder="1" applyAlignment="1">
      <alignment horizontal="right" vertical="center" shrinkToFit="1"/>
    </xf>
    <xf numFmtId="181" fontId="20" fillId="0" borderId="9" xfId="8" applyNumberFormat="1" applyFont="1" applyBorder="1" applyAlignment="1">
      <alignment horizontal="right" vertical="center" shrinkToFit="1"/>
    </xf>
    <xf numFmtId="49" fontId="21" fillId="0" borderId="0" xfId="8" applyNumberFormat="1" applyFont="1" applyAlignment="1">
      <alignment horizontal="center" vertical="center"/>
    </xf>
    <xf numFmtId="0" fontId="20" fillId="0" borderId="4" xfId="8" applyFont="1" applyBorder="1" applyAlignment="1">
      <alignment horizontal="center" vertical="center"/>
    </xf>
    <xf numFmtId="0" fontId="20" fillId="0" borderId="23" xfId="8" applyFont="1" applyBorder="1" applyAlignment="1">
      <alignment horizontal="center" vertical="center"/>
    </xf>
    <xf numFmtId="0" fontId="20" fillId="0" borderId="5" xfId="8" applyFont="1" applyBorder="1" applyAlignment="1">
      <alignment horizontal="center" vertical="center"/>
    </xf>
    <xf numFmtId="0" fontId="20" fillId="0" borderId="68" xfId="8" applyFont="1" applyBorder="1" applyAlignment="1">
      <alignment horizontal="center" vertical="center"/>
    </xf>
    <xf numFmtId="0" fontId="20" fillId="0" borderId="47" xfId="8" applyFont="1" applyBorder="1" applyAlignment="1">
      <alignment horizontal="center" vertical="center"/>
    </xf>
    <xf numFmtId="0" fontId="20" fillId="0" borderId="62" xfId="8" applyFont="1" applyBorder="1" applyAlignment="1">
      <alignment horizontal="center" vertical="center"/>
    </xf>
    <xf numFmtId="0" fontId="20" fillId="0" borderId="10" xfId="8" applyFont="1" applyBorder="1" applyAlignment="1">
      <alignment horizontal="center" vertical="center"/>
    </xf>
    <xf numFmtId="0" fontId="20" fillId="0" borderId="69" xfId="8" applyFont="1" applyBorder="1" applyAlignment="1">
      <alignment horizontal="center" vertical="center"/>
    </xf>
    <xf numFmtId="0" fontId="20" fillId="0" borderId="67" xfId="8" applyFont="1" applyBorder="1" applyAlignment="1">
      <alignment horizontal="center" vertical="center"/>
    </xf>
    <xf numFmtId="0" fontId="20" fillId="0" borderId="3" xfId="8" applyFont="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4" fillId="0" borderId="0" xfId="11" applyFont="1" applyAlignment="1">
      <alignment vertical="center"/>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4" fillId="0" borderId="0" xfId="11" applyFont="1" applyBorder="1" applyAlignment="1">
      <alignmen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20" fillId="0" borderId="0" xfId="11" applyFont="1" applyFill="1" applyBorder="1">
      <alignment vertical="center"/>
    </xf>
    <xf numFmtId="0" fontId="20" fillId="0" borderId="38" xfId="11" applyFont="1" applyFill="1" applyBorder="1">
      <alignment vertical="center"/>
    </xf>
    <xf numFmtId="178" fontId="20" fillId="0" borderId="38"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lignment horizontal="center" vertical="center"/>
    </xf>
    <xf numFmtId="0" fontId="34" fillId="6" borderId="70" xfId="12" applyFont="1" applyFill="1" applyBorder="1" applyAlignment="1">
      <alignment horizontal="center" vertical="center"/>
    </xf>
    <xf numFmtId="187" fontId="34" fillId="6" borderId="130" xfId="14" applyNumberFormat="1" applyFont="1" applyFill="1" applyBorder="1" applyAlignment="1">
      <alignment horizontal="right" vertical="center" shrinkToFit="1"/>
    </xf>
    <xf numFmtId="187" fontId="34" fillId="6" borderId="18" xfId="14" applyNumberFormat="1" applyFont="1" applyFill="1" applyBorder="1" applyAlignment="1">
      <alignment horizontal="right" vertical="center" shrinkToFit="1"/>
    </xf>
    <xf numFmtId="187" fontId="34" fillId="6" borderId="184" xfId="14" applyNumberFormat="1" applyFont="1" applyFill="1" applyBorder="1" applyAlignment="1">
      <alignment horizontal="right" vertical="center" shrinkToFit="1"/>
    </xf>
    <xf numFmtId="187" fontId="34" fillId="6" borderId="166" xfId="14" applyNumberFormat="1" applyFont="1" applyFill="1" applyBorder="1" applyAlignment="1">
      <alignment horizontal="right" vertical="center" shrinkToFit="1"/>
    </xf>
    <xf numFmtId="187" fontId="34" fillId="6" borderId="167" xfId="14" applyNumberFormat="1" applyFont="1" applyFill="1" applyBorder="1" applyAlignment="1">
      <alignment horizontal="right" vertical="center" shrinkToFit="1"/>
    </xf>
    <xf numFmtId="187" fontId="34" fillId="6" borderId="185" xfId="14" applyNumberFormat="1" applyFont="1" applyFill="1" applyBorder="1" applyAlignment="1">
      <alignment horizontal="right" vertical="center" shrinkToFit="1"/>
    </xf>
    <xf numFmtId="0" fontId="34" fillId="6" borderId="74" xfId="12" applyFont="1" applyFill="1" applyBorder="1">
      <alignment vertical="center"/>
    </xf>
    <xf numFmtId="0" fontId="34" fillId="6" borderId="75" xfId="12" applyFont="1" applyFill="1" applyBorder="1">
      <alignment vertical="center"/>
    </xf>
    <xf numFmtId="0" fontId="34" fillId="6" borderId="70" xfId="12" applyFont="1" applyFill="1" applyBorder="1">
      <alignment vertical="center"/>
    </xf>
    <xf numFmtId="188" fontId="34" fillId="6" borderId="72" xfId="14" applyNumberFormat="1" applyFont="1" applyFill="1" applyBorder="1" applyAlignment="1">
      <alignment horizontal="right" vertical="center" shrinkToFit="1"/>
    </xf>
    <xf numFmtId="188" fontId="34" fillId="6" borderId="75" xfId="14" applyNumberFormat="1" applyFont="1" applyFill="1" applyBorder="1" applyAlignment="1">
      <alignment horizontal="right" vertical="center" shrinkToFit="1"/>
    </xf>
    <xf numFmtId="188" fontId="34" fillId="6" borderId="70" xfId="14" applyNumberFormat="1" applyFont="1" applyFill="1" applyBorder="1" applyAlignment="1">
      <alignment horizontal="right" vertical="center" shrinkToFit="1"/>
    </xf>
    <xf numFmtId="188" fontId="34" fillId="6" borderId="181" xfId="14" applyNumberFormat="1" applyFont="1" applyFill="1" applyBorder="1" applyAlignment="1">
      <alignment horizontal="right" vertical="center" shrinkToFit="1"/>
    </xf>
    <xf numFmtId="188" fontId="34" fillId="6" borderId="182" xfId="14" applyNumberFormat="1" applyFont="1" applyFill="1" applyBorder="1" applyAlignment="1">
      <alignment horizontal="right" vertical="center" shrinkToFit="1"/>
    </xf>
    <xf numFmtId="188" fontId="34" fillId="6" borderId="183" xfId="14" applyNumberFormat="1" applyFont="1" applyFill="1" applyBorder="1" applyAlignment="1">
      <alignment horizontal="right" vertical="center" shrinkToFit="1"/>
    </xf>
    <xf numFmtId="0" fontId="34" fillId="6" borderId="11" xfId="12" applyFont="1" applyFill="1" applyBorder="1" applyAlignment="1">
      <alignment horizontal="left" vertical="center" wrapText="1"/>
    </xf>
    <xf numFmtId="0" fontId="34" fillId="6" borderId="12" xfId="12" applyFont="1" applyFill="1" applyBorder="1" applyAlignment="1">
      <alignment horizontal="left" vertical="center" wrapText="1"/>
    </xf>
    <xf numFmtId="0" fontId="34" fillId="6" borderId="74" xfId="12" applyFont="1" applyFill="1" applyBorder="1" applyAlignment="1">
      <alignment horizontal="left" vertical="center" wrapText="1"/>
    </xf>
    <xf numFmtId="0" fontId="34" fillId="6" borderId="75" xfId="12" applyFont="1" applyFill="1" applyBorder="1" applyAlignment="1">
      <alignment horizontal="left" vertical="center" wrapText="1"/>
    </xf>
    <xf numFmtId="0" fontId="34" fillId="6" borderId="12" xfId="12" applyFont="1" applyFill="1" applyBorder="1" applyAlignment="1">
      <alignment horizontal="center" vertical="center"/>
    </xf>
    <xf numFmtId="0" fontId="34" fillId="6" borderId="48" xfId="12" applyFont="1" applyFill="1" applyBorder="1" applyAlignment="1">
      <alignment horizontal="center" vertical="center"/>
    </xf>
    <xf numFmtId="187" fontId="34" fillId="6" borderId="39" xfId="14" applyNumberFormat="1" applyFont="1" applyFill="1" applyBorder="1" applyAlignment="1">
      <alignment horizontal="right" vertical="center" shrinkToFit="1"/>
    </xf>
    <xf numFmtId="187" fontId="34" fillId="6" borderId="31" xfId="14" applyNumberFormat="1" applyFont="1" applyFill="1" applyBorder="1" applyAlignment="1">
      <alignment horizontal="right" vertical="center" shrinkToFit="1"/>
    </xf>
    <xf numFmtId="187" fontId="34" fillId="6" borderId="156" xfId="14" applyNumberFormat="1" applyFont="1" applyFill="1" applyBorder="1" applyAlignment="1">
      <alignment horizontal="right" vertical="center" shrinkToFit="1"/>
    </xf>
    <xf numFmtId="187" fontId="34" fillId="6" borderId="157" xfId="14" applyNumberFormat="1" applyFont="1" applyFill="1" applyBorder="1" applyAlignment="1">
      <alignment horizontal="right" vertical="center" shrinkToFit="1"/>
    </xf>
    <xf numFmtId="187" fontId="34" fillId="6" borderId="158" xfId="14" applyNumberFormat="1" applyFont="1" applyFill="1" applyBorder="1" applyAlignment="1">
      <alignment horizontal="right" vertical="center" shrinkToFit="1"/>
    </xf>
    <xf numFmtId="187" fontId="34" fillId="6" borderId="159" xfId="14" applyNumberFormat="1" applyFont="1" applyFill="1" applyBorder="1" applyAlignment="1">
      <alignment horizontal="right" vertical="center" shrinkToFit="1"/>
    </xf>
    <xf numFmtId="187" fontId="34" fillId="6" borderId="160" xfId="14" applyNumberFormat="1" applyFont="1" applyFill="1" applyBorder="1" applyAlignment="1">
      <alignment horizontal="right" vertical="center" shrinkToFit="1"/>
    </xf>
    <xf numFmtId="0" fontId="34" fillId="6" borderId="7" xfId="12" applyFont="1" applyFill="1" applyBorder="1">
      <alignment vertical="center"/>
    </xf>
    <xf numFmtId="0" fontId="34" fillId="6" borderId="0" xfId="12" applyFont="1" applyFill="1">
      <alignment vertical="center"/>
    </xf>
    <xf numFmtId="0" fontId="34" fillId="6" borderId="38" xfId="12" applyFont="1" applyFill="1" applyBorder="1">
      <alignment vertical="center"/>
    </xf>
    <xf numFmtId="188" fontId="34" fillId="6" borderId="64" xfId="14" applyNumberFormat="1" applyFont="1" applyFill="1" applyBorder="1" applyAlignment="1">
      <alignment horizontal="right" vertical="center" shrinkToFit="1"/>
    </xf>
    <xf numFmtId="188" fontId="34" fillId="6" borderId="0" xfId="14" applyNumberFormat="1" applyFont="1" applyFill="1" applyAlignment="1">
      <alignment horizontal="right" vertical="center" shrinkToFit="1"/>
    </xf>
    <xf numFmtId="188" fontId="34" fillId="6" borderId="38" xfId="14" applyNumberFormat="1" applyFont="1" applyFill="1" applyBorder="1" applyAlignment="1">
      <alignment horizontal="right" vertical="center" shrinkToFit="1"/>
    </xf>
    <xf numFmtId="188" fontId="34" fillId="6" borderId="66" xfId="14" applyNumberFormat="1" applyFont="1" applyFill="1" applyBorder="1" applyAlignment="1">
      <alignment horizontal="right" vertical="center" shrinkToFit="1"/>
    </xf>
    <xf numFmtId="0" fontId="36" fillId="6" borderId="24" xfId="12" applyFont="1" applyFill="1" applyBorder="1" applyAlignment="1">
      <alignment horizontal="left" vertical="center"/>
    </xf>
    <xf numFmtId="0" fontId="34" fillId="6" borderId="54" xfId="12" applyFont="1" applyFill="1" applyBorder="1" applyAlignment="1">
      <alignment horizontal="left" vertical="center"/>
    </xf>
    <xf numFmtId="0" fontId="34" fillId="6" borderId="54" xfId="12" applyFont="1" applyFill="1" applyBorder="1" applyAlignment="1">
      <alignment horizontal="right" vertical="center" wrapText="1"/>
    </xf>
    <xf numFmtId="0" fontId="34" fillId="6" borderId="54" xfId="12" applyFont="1" applyFill="1" applyBorder="1" applyAlignment="1">
      <alignment horizontal="right" vertical="center"/>
    </xf>
    <xf numFmtId="0" fontId="34" fillId="6" borderId="40" xfId="12" applyFont="1" applyFill="1" applyBorder="1" applyAlignment="1">
      <alignment horizontal="right" vertical="center"/>
    </xf>
    <xf numFmtId="177" fontId="34" fillId="6" borderId="37" xfId="14" applyNumberFormat="1" applyFont="1" applyFill="1" applyBorder="1" applyAlignment="1">
      <alignment horizontal="right" vertical="center" shrinkToFit="1"/>
    </xf>
    <xf numFmtId="177" fontId="34" fillId="6" borderId="54" xfId="14" applyNumberFormat="1" applyFont="1" applyFill="1" applyBorder="1" applyAlignment="1">
      <alignment horizontal="right" vertical="center" shrinkToFit="1"/>
    </xf>
    <xf numFmtId="177" fontId="34" fillId="6" borderId="89" xfId="14" applyNumberFormat="1" applyFont="1" applyFill="1" applyBorder="1" applyAlignment="1">
      <alignment horizontal="right" vertical="center" shrinkToFit="1"/>
    </xf>
    <xf numFmtId="177" fontId="34" fillId="6" borderId="91" xfId="14" applyNumberFormat="1" applyFont="1" applyFill="1" applyBorder="1" applyAlignment="1">
      <alignment horizontal="right" vertical="center" shrinkToFit="1"/>
    </xf>
    <xf numFmtId="187" fontId="34" fillId="6" borderId="178" xfId="14" applyNumberFormat="1" applyFont="1" applyFill="1" applyBorder="1" applyAlignment="1">
      <alignment horizontal="right" vertical="center" shrinkToFit="1"/>
    </xf>
    <xf numFmtId="187" fontId="34" fillId="6" borderId="179" xfId="14" applyNumberFormat="1" applyFont="1" applyFill="1" applyBorder="1" applyAlignment="1">
      <alignment horizontal="right" vertical="center" shrinkToFit="1"/>
    </xf>
    <xf numFmtId="187" fontId="34" fillId="6" borderId="180" xfId="14" applyNumberFormat="1" applyFont="1" applyFill="1" applyBorder="1" applyAlignment="1">
      <alignment horizontal="right" vertical="center" shrinkToFit="1"/>
    </xf>
    <xf numFmtId="176" fontId="34" fillId="6" borderId="64" xfId="14" applyNumberFormat="1" applyFont="1" applyFill="1" applyBorder="1" applyAlignment="1">
      <alignment horizontal="right" vertical="center" shrinkToFit="1"/>
    </xf>
    <xf numFmtId="176" fontId="34" fillId="6" borderId="0" xfId="14" applyNumberFormat="1" applyFont="1" applyFill="1" applyAlignment="1">
      <alignment horizontal="right" vertical="center" shrinkToFit="1"/>
    </xf>
    <xf numFmtId="176" fontId="34" fillId="6" borderId="38" xfId="14" applyNumberFormat="1" applyFont="1" applyFill="1" applyBorder="1" applyAlignment="1">
      <alignment horizontal="right" vertical="center" shrinkToFit="1"/>
    </xf>
    <xf numFmtId="176" fontId="34" fillId="6" borderId="66" xfId="14" applyNumberFormat="1" applyFont="1" applyFill="1" applyBorder="1" applyAlignment="1">
      <alignment horizontal="right" vertical="center" shrinkToFit="1"/>
    </xf>
    <xf numFmtId="0" fontId="34" fillId="6" borderId="7" xfId="12" applyFont="1" applyFill="1" applyBorder="1" applyAlignment="1">
      <alignment horizontal="left" vertical="center"/>
    </xf>
    <xf numFmtId="0" fontId="34" fillId="6" borderId="0" xfId="12" applyFont="1" applyFill="1" applyAlignment="1">
      <alignment horizontal="left" vertical="center"/>
    </xf>
    <xf numFmtId="0" fontId="34" fillId="6" borderId="0" xfId="12" applyFont="1" applyFill="1" applyAlignment="1">
      <alignment horizontal="right" vertical="center" wrapText="1"/>
    </xf>
    <xf numFmtId="0" fontId="34" fillId="6" borderId="0" xfId="12" applyFont="1" applyFill="1" applyAlignment="1">
      <alignment horizontal="right" vertical="center"/>
    </xf>
    <xf numFmtId="0" fontId="34" fillId="6" borderId="38" xfId="12" applyFont="1" applyFill="1" applyBorder="1" applyAlignment="1">
      <alignment horizontal="right" vertical="center"/>
    </xf>
    <xf numFmtId="177" fontId="34" fillId="6" borderId="64" xfId="14" applyNumberFormat="1" applyFont="1" applyFill="1" applyBorder="1" applyAlignment="1">
      <alignment horizontal="right" vertical="center" shrinkToFit="1"/>
    </xf>
    <xf numFmtId="177" fontId="34" fillId="6" borderId="0" xfId="14" applyNumberFormat="1" applyFont="1" applyFill="1" applyAlignment="1">
      <alignment horizontal="right" vertical="center" shrinkToFit="1"/>
    </xf>
    <xf numFmtId="177" fontId="34" fillId="6" borderId="85" xfId="14" applyNumberFormat="1" applyFont="1" applyFill="1" applyBorder="1" applyAlignment="1">
      <alignment horizontal="right" vertical="center" shrinkToFit="1"/>
    </xf>
    <xf numFmtId="177" fontId="34" fillId="6" borderId="88" xfId="14" applyNumberFormat="1" applyFont="1" applyFill="1" applyBorder="1" applyAlignment="1">
      <alignment horizontal="right" vertical="center" shrinkToFit="1"/>
    </xf>
    <xf numFmtId="187" fontId="34" fillId="6" borderId="175" xfId="14" applyNumberFormat="1" applyFont="1" applyFill="1" applyBorder="1" applyAlignment="1">
      <alignment horizontal="right" vertical="center" shrinkToFit="1"/>
    </xf>
    <xf numFmtId="187" fontId="34" fillId="6" borderId="176" xfId="14" applyNumberFormat="1" applyFont="1" applyFill="1" applyBorder="1" applyAlignment="1">
      <alignment horizontal="right" vertical="center" shrinkToFit="1"/>
    </xf>
    <xf numFmtId="187" fontId="34" fillId="6" borderId="177" xfId="14" applyNumberFormat="1" applyFont="1" applyFill="1" applyBorder="1" applyAlignment="1">
      <alignment horizontal="right" vertical="center" shrinkToFit="1"/>
    </xf>
    <xf numFmtId="176" fontId="34" fillId="6" borderId="41" xfId="14" applyNumberFormat="1" applyFont="1" applyFill="1" applyBorder="1" applyAlignment="1">
      <alignment horizontal="right" vertical="center" shrinkToFit="1"/>
    </xf>
    <xf numFmtId="176" fontId="34" fillId="6" borderId="12" xfId="14" applyNumberFormat="1" applyFont="1" applyFill="1" applyBorder="1" applyAlignment="1">
      <alignment horizontal="right" vertical="center" shrinkToFit="1"/>
    </xf>
    <xf numFmtId="176" fontId="34" fillId="6" borderId="13" xfId="14" applyNumberFormat="1" applyFont="1" applyFill="1" applyBorder="1" applyAlignment="1">
      <alignment horizontal="right" vertical="center" shrinkToFit="1"/>
    </xf>
    <xf numFmtId="0" fontId="34" fillId="6" borderId="72" xfId="12" applyFont="1" applyFill="1" applyBorder="1">
      <alignment vertical="center"/>
    </xf>
    <xf numFmtId="177" fontId="34" fillId="6" borderId="172" xfId="14" applyNumberFormat="1" applyFont="1" applyFill="1" applyBorder="1" applyAlignment="1">
      <alignment horizontal="right" vertical="center" shrinkToFit="1"/>
    </xf>
    <xf numFmtId="177" fontId="34" fillId="6" borderId="173" xfId="14" applyNumberFormat="1" applyFont="1" applyFill="1" applyBorder="1" applyAlignment="1">
      <alignment horizontal="right" vertical="center" shrinkToFit="1"/>
    </xf>
    <xf numFmtId="187" fontId="34" fillId="6" borderId="173" xfId="14" applyNumberFormat="1" applyFont="1" applyFill="1" applyBorder="1" applyAlignment="1">
      <alignment horizontal="right" vertical="center" shrinkToFit="1"/>
    </xf>
    <xf numFmtId="187" fontId="34" fillId="6" borderId="174" xfId="14" applyNumberFormat="1" applyFont="1" applyFill="1" applyBorder="1" applyAlignment="1">
      <alignment horizontal="right" vertical="center" shrinkToFit="1"/>
    </xf>
    <xf numFmtId="187" fontId="34" fillId="6" borderId="86" xfId="14" applyNumberFormat="1" applyFont="1" applyFill="1" applyBorder="1" applyAlignment="1">
      <alignment horizontal="right" vertical="center" shrinkToFit="1"/>
    </xf>
    <xf numFmtId="187" fontId="34" fillId="6" borderId="155" xfId="14" applyNumberFormat="1" applyFont="1" applyFill="1" applyBorder="1" applyAlignment="1">
      <alignment horizontal="right" vertical="center" shrinkToFit="1"/>
    </xf>
    <xf numFmtId="0" fontId="34" fillId="6" borderId="11" xfId="12" applyFont="1" applyFill="1" applyBorder="1" applyAlignment="1">
      <alignment horizontal="left" vertical="center"/>
    </xf>
    <xf numFmtId="0" fontId="34" fillId="6" borderId="12" xfId="12" applyFont="1" applyFill="1" applyBorder="1" applyAlignment="1">
      <alignment horizontal="left" vertical="center"/>
    </xf>
    <xf numFmtId="0" fontId="34" fillId="6" borderId="12" xfId="12" applyFont="1" applyFill="1" applyBorder="1" applyAlignment="1">
      <alignment horizontal="right" vertical="center"/>
    </xf>
    <xf numFmtId="0" fontId="34" fillId="6" borderId="48" xfId="12" applyFont="1" applyFill="1" applyBorder="1" applyAlignment="1">
      <alignment horizontal="right" vertical="center"/>
    </xf>
    <xf numFmtId="177" fontId="34" fillId="6" borderId="41" xfId="13" applyNumberFormat="1" applyFont="1" applyFill="1" applyBorder="1" applyAlignment="1">
      <alignment horizontal="right" vertical="center" shrinkToFit="1"/>
    </xf>
    <xf numFmtId="177" fontId="34" fillId="6" borderId="12" xfId="13" applyNumberFormat="1" applyFont="1" applyFill="1" applyBorder="1" applyAlignment="1">
      <alignment horizontal="right" vertical="center" shrinkToFit="1"/>
    </xf>
    <xf numFmtId="177" fontId="34" fillId="6" borderId="82" xfId="13" applyNumberFormat="1" applyFont="1" applyFill="1" applyBorder="1" applyAlignment="1">
      <alignment horizontal="right" vertical="center" shrinkToFit="1"/>
    </xf>
    <xf numFmtId="177" fontId="34" fillId="6" borderId="84" xfId="13" applyNumberFormat="1" applyFont="1" applyFill="1" applyBorder="1" applyAlignment="1">
      <alignment horizontal="right" vertical="center" shrinkToFit="1"/>
    </xf>
    <xf numFmtId="187" fontId="34" fillId="6" borderId="169" xfId="14" applyNumberFormat="1" applyFont="1" applyFill="1" applyBorder="1" applyAlignment="1">
      <alignment horizontal="right" vertical="center" shrinkToFit="1"/>
    </xf>
    <xf numFmtId="187" fontId="34" fillId="6" borderId="170" xfId="14" applyNumberFormat="1" applyFont="1" applyFill="1" applyBorder="1" applyAlignment="1">
      <alignment horizontal="right" vertical="center" shrinkToFit="1"/>
    </xf>
    <xf numFmtId="187" fontId="34" fillId="6" borderId="171" xfId="14" applyNumberFormat="1" applyFont="1" applyFill="1" applyBorder="1" applyAlignment="1">
      <alignment horizontal="right" vertical="center" shrinkToFit="1"/>
    </xf>
    <xf numFmtId="0" fontId="34" fillId="6" borderId="11" xfId="12" applyFont="1" applyFill="1" applyBorder="1">
      <alignment vertical="center"/>
    </xf>
    <xf numFmtId="0" fontId="34" fillId="6" borderId="12" xfId="12" applyFont="1" applyFill="1" applyBorder="1">
      <alignment vertical="center"/>
    </xf>
    <xf numFmtId="0" fontId="34" fillId="6" borderId="48" xfId="12" applyFont="1" applyFill="1" applyBorder="1">
      <alignment vertical="center"/>
    </xf>
    <xf numFmtId="176" fontId="34" fillId="6" borderId="48" xfId="14" applyNumberFormat="1" applyFont="1" applyFill="1" applyBorder="1" applyAlignment="1">
      <alignment horizontal="right" vertical="center" shrinkToFit="1"/>
    </xf>
    <xf numFmtId="0" fontId="34" fillId="6" borderId="45" xfId="12" applyFont="1" applyFill="1" applyBorder="1" applyAlignment="1">
      <alignment horizontal="center" vertical="center"/>
    </xf>
    <xf numFmtId="0" fontId="34" fillId="6" borderId="25" xfId="12" applyFont="1" applyFill="1" applyBorder="1" applyAlignment="1">
      <alignment horizontal="center" vertical="center"/>
    </xf>
    <xf numFmtId="0" fontId="34" fillId="6" borderId="46" xfId="12" applyFont="1" applyFill="1" applyBorder="1" applyAlignment="1">
      <alignment horizontal="center" vertical="center"/>
    </xf>
    <xf numFmtId="0" fontId="34" fillId="6" borderId="26" xfId="12" applyFont="1" applyFill="1" applyBorder="1" applyAlignment="1">
      <alignment horizontal="center" vertical="center"/>
    </xf>
    <xf numFmtId="0" fontId="34" fillId="6" borderId="64" xfId="12" applyFont="1" applyFill="1" applyBorder="1">
      <alignment vertical="center"/>
    </xf>
    <xf numFmtId="177" fontId="34" fillId="6" borderId="154" xfId="14" applyNumberFormat="1" applyFont="1" applyFill="1" applyBorder="1" applyAlignment="1">
      <alignment horizontal="right" vertical="center" shrinkToFit="1"/>
    </xf>
    <xf numFmtId="177" fontId="34" fillId="6" borderId="86" xfId="14" applyNumberFormat="1" applyFont="1" applyFill="1" applyBorder="1" applyAlignment="1">
      <alignment horizontal="right" vertical="center" shrinkToFit="1"/>
    </xf>
    <xf numFmtId="0" fontId="34" fillId="6" borderId="11" xfId="12" applyFont="1" applyFill="1" applyBorder="1" applyAlignment="1">
      <alignment horizontal="center" vertical="center" textRotation="255" wrapText="1"/>
    </xf>
    <xf numFmtId="0" fontId="34" fillId="6" borderId="48" xfId="12" applyFont="1" applyFill="1" applyBorder="1" applyAlignment="1">
      <alignment horizontal="center" vertical="center" textRotation="255" wrapText="1"/>
    </xf>
    <xf numFmtId="0" fontId="34" fillId="6" borderId="7" xfId="12" applyFont="1" applyFill="1" applyBorder="1" applyAlignment="1">
      <alignment horizontal="center" vertical="center" textRotation="255" wrapText="1"/>
    </xf>
    <xf numFmtId="0" fontId="34" fillId="6" borderId="38" xfId="12" applyFont="1" applyFill="1" applyBorder="1" applyAlignment="1">
      <alignment horizontal="center" vertical="center" textRotation="255" wrapText="1"/>
    </xf>
    <xf numFmtId="0" fontId="34" fillId="6" borderId="24" xfId="12" applyFont="1" applyFill="1" applyBorder="1" applyAlignment="1">
      <alignment horizontal="center" vertical="center" textRotation="255" wrapText="1"/>
    </xf>
    <xf numFmtId="0" fontId="34" fillId="6" borderId="40" xfId="12" applyFont="1" applyFill="1" applyBorder="1" applyAlignment="1">
      <alignment horizontal="center" vertical="center" textRotation="255" wrapText="1"/>
    </xf>
    <xf numFmtId="187" fontId="34" fillId="6" borderId="88" xfId="14" applyNumberFormat="1" applyFont="1" applyFill="1" applyBorder="1" applyAlignment="1">
      <alignment horizontal="right" vertical="center" shrinkToFit="1"/>
    </xf>
    <xf numFmtId="187" fontId="34" fillId="6" borderId="0" xfId="14" applyNumberFormat="1" applyFont="1" applyFill="1" applyAlignment="1">
      <alignment horizontal="right" vertical="center" shrinkToFit="1"/>
    </xf>
    <xf numFmtId="187" fontId="34" fillId="6" borderId="66" xfId="14" applyNumberFormat="1" applyFont="1" applyFill="1" applyBorder="1" applyAlignment="1">
      <alignment horizontal="right" vertical="center" shrinkToFit="1"/>
    </xf>
    <xf numFmtId="0" fontId="34" fillId="6" borderId="17" xfId="12" applyFont="1" applyFill="1" applyBorder="1" applyAlignment="1">
      <alignment horizontal="left" vertical="center" wrapText="1"/>
    </xf>
    <xf numFmtId="0" fontId="34" fillId="6" borderId="18" xfId="12" applyFont="1" applyFill="1" applyBorder="1" applyAlignment="1">
      <alignment horizontal="left" vertical="center"/>
    </xf>
    <xf numFmtId="0" fontId="34" fillId="6" borderId="43" xfId="12" applyFont="1" applyFill="1" applyBorder="1" applyAlignment="1">
      <alignment horizontal="left" vertical="center"/>
    </xf>
    <xf numFmtId="187" fontId="34" fillId="6" borderId="128" xfId="14" applyNumberFormat="1" applyFont="1" applyFill="1" applyBorder="1" applyAlignment="1">
      <alignment horizontal="right" vertical="center" shrinkToFit="1"/>
    </xf>
    <xf numFmtId="187" fontId="34" fillId="6" borderId="129" xfId="14" applyNumberFormat="1" applyFont="1" applyFill="1" applyBorder="1" applyAlignment="1">
      <alignment horizontal="right" vertical="center" shrinkToFit="1"/>
    </xf>
    <xf numFmtId="177" fontId="34" fillId="6" borderId="164" xfId="14" applyNumberFormat="1" applyFont="1" applyFill="1" applyBorder="1" applyAlignment="1">
      <alignment horizontal="right" vertical="center" shrinkToFit="1"/>
    </xf>
    <xf numFmtId="177" fontId="34" fillId="6" borderId="165" xfId="14" applyNumberFormat="1" applyFont="1" applyFill="1" applyBorder="1" applyAlignment="1">
      <alignment horizontal="right" vertical="center" shrinkToFit="1"/>
    </xf>
    <xf numFmtId="187" fontId="34" fillId="6" borderId="162" xfId="14" applyNumberFormat="1" applyFont="1" applyFill="1" applyBorder="1" applyAlignment="1">
      <alignment horizontal="right" vertical="center" shrinkToFit="1"/>
    </xf>
    <xf numFmtId="0" fontId="34" fillId="6" borderId="64" xfId="14" applyFont="1" applyFill="1" applyBorder="1" applyAlignment="1">
      <alignment horizontal="left" vertical="center" shrinkToFit="1"/>
    </xf>
    <xf numFmtId="0" fontId="34" fillId="6" borderId="0" xfId="14" applyFont="1" applyFill="1" applyAlignment="1">
      <alignment horizontal="left" vertical="center" shrinkToFit="1"/>
    </xf>
    <xf numFmtId="0" fontId="34" fillId="6" borderId="38" xfId="14" applyFont="1" applyFill="1" applyBorder="1" applyAlignment="1">
      <alignment horizontal="left" vertical="center" shrinkToFit="1"/>
    </xf>
    <xf numFmtId="0" fontId="34" fillId="6" borderId="37" xfId="12" applyFont="1" applyFill="1" applyBorder="1">
      <alignment vertical="center"/>
    </xf>
    <xf numFmtId="0" fontId="34" fillId="6" borderId="54" xfId="12" applyFont="1" applyFill="1" applyBorder="1">
      <alignment vertical="center"/>
    </xf>
    <xf numFmtId="0" fontId="34" fillId="6" borderId="40" xfId="12" applyFont="1" applyFill="1" applyBorder="1">
      <alignment vertical="center"/>
    </xf>
    <xf numFmtId="0" fontId="34" fillId="6" borderId="81" xfId="12" applyFont="1" applyFill="1" applyBorder="1" applyAlignment="1">
      <alignment horizontal="center" vertical="center"/>
    </xf>
    <xf numFmtId="177" fontId="34" fillId="6" borderId="83" xfId="14" applyNumberFormat="1" applyFont="1" applyFill="1" applyBorder="1" applyAlignment="1">
      <alignment horizontal="right" vertical="center" shrinkToFit="1"/>
    </xf>
    <xf numFmtId="187" fontId="34" fillId="6" borderId="83" xfId="14" applyNumberFormat="1" applyFont="1" applyFill="1" applyBorder="1" applyAlignment="1">
      <alignment horizontal="right" vertical="center" shrinkToFit="1"/>
    </xf>
    <xf numFmtId="187" fontId="34" fillId="6" borderId="153" xfId="14" applyNumberFormat="1" applyFont="1" applyFill="1" applyBorder="1" applyAlignment="1">
      <alignment horizontal="right" vertical="center" shrinkToFit="1"/>
    </xf>
    <xf numFmtId="177" fontId="34" fillId="6" borderId="90" xfId="14" applyNumberFormat="1" applyFont="1" applyFill="1" applyBorder="1" applyAlignment="1">
      <alignment horizontal="right" vertical="center" shrinkToFit="1"/>
    </xf>
    <xf numFmtId="187" fontId="34" fillId="6" borderId="163" xfId="14" applyNumberFormat="1" applyFont="1" applyFill="1" applyBorder="1" applyAlignment="1">
      <alignment horizontal="right" vertical="center" shrinkToFit="1"/>
    </xf>
    <xf numFmtId="187" fontId="34" fillId="6" borderId="47" xfId="14" applyNumberFormat="1" applyFont="1" applyFill="1" applyBorder="1" applyAlignment="1">
      <alignment horizontal="right" vertical="center" shrinkToFit="1"/>
    </xf>
    <xf numFmtId="187" fontId="34" fillId="6" borderId="91" xfId="14" applyNumberFormat="1" applyFont="1" applyFill="1" applyBorder="1" applyAlignment="1">
      <alignment horizontal="right" vertical="center" shrinkToFit="1"/>
    </xf>
    <xf numFmtId="187" fontId="34" fillId="6" borderId="54" xfId="14" applyNumberFormat="1" applyFont="1" applyFill="1" applyBorder="1" applyAlignment="1">
      <alignment horizontal="right" vertical="center" shrinkToFit="1"/>
    </xf>
    <xf numFmtId="187" fontId="34" fillId="6" borderId="67" xfId="14" applyNumberFormat="1" applyFont="1" applyFill="1" applyBorder="1" applyAlignment="1">
      <alignment horizontal="right" vertical="center" shrinkToFit="1"/>
    </xf>
    <xf numFmtId="0" fontId="34" fillId="6" borderId="11" xfId="12" applyFont="1" applyFill="1" applyBorder="1" applyAlignment="1">
      <alignment horizontal="center" vertical="center" wrapText="1"/>
    </xf>
    <xf numFmtId="0" fontId="34" fillId="6" borderId="12" xfId="12" applyFont="1" applyFill="1" applyBorder="1" applyAlignment="1">
      <alignment horizontal="center" vertical="center" wrapText="1"/>
    </xf>
    <xf numFmtId="0" fontId="34" fillId="6" borderId="48" xfId="12" applyFont="1" applyFill="1" applyBorder="1" applyAlignment="1">
      <alignment horizontal="center" vertical="center" wrapText="1"/>
    </xf>
    <xf numFmtId="0" fontId="34" fillId="6" borderId="7" xfId="12" applyFont="1" applyFill="1" applyBorder="1" applyAlignment="1">
      <alignment horizontal="center" vertical="center" wrapText="1"/>
    </xf>
    <xf numFmtId="0" fontId="34" fillId="6" borderId="0" xfId="12" applyFont="1" applyFill="1" applyAlignment="1">
      <alignment horizontal="center" vertical="center" wrapText="1"/>
    </xf>
    <xf numFmtId="0" fontId="34" fillId="6" borderId="38" xfId="12" applyFont="1" applyFill="1" applyBorder="1" applyAlignment="1">
      <alignment horizontal="center" vertical="center" wrapText="1"/>
    </xf>
    <xf numFmtId="0" fontId="34" fillId="6" borderId="74" xfId="12" applyFont="1" applyFill="1" applyBorder="1" applyAlignment="1">
      <alignment horizontal="center" vertical="center" wrapText="1"/>
    </xf>
    <xf numFmtId="0" fontId="34" fillId="6" borderId="75" xfId="12" applyFont="1" applyFill="1" applyBorder="1" applyAlignment="1">
      <alignment horizontal="center" vertical="center" wrapText="1"/>
    </xf>
    <xf numFmtId="0" fontId="34" fillId="6" borderId="70" xfId="12" applyFont="1" applyFill="1" applyBorder="1" applyAlignment="1">
      <alignment horizontal="center" vertical="center" wrapText="1"/>
    </xf>
    <xf numFmtId="0" fontId="34" fillId="6" borderId="41" xfId="12" applyFont="1" applyFill="1" applyBorder="1">
      <alignment vertical="center"/>
    </xf>
    <xf numFmtId="177" fontId="34" fillId="6" borderId="151" xfId="14" applyNumberFormat="1" applyFont="1" applyFill="1" applyBorder="1" applyAlignment="1">
      <alignment horizontal="right" vertical="center" shrinkToFit="1"/>
    </xf>
    <xf numFmtId="187" fontId="34" fillId="6" borderId="168" xfId="14" applyNumberFormat="1" applyFont="1" applyFill="1" applyBorder="1" applyAlignment="1">
      <alignment horizontal="right" vertical="center" shrinkToFit="1"/>
    </xf>
    <xf numFmtId="0" fontId="34" fillId="6" borderId="64" xfId="12" applyFont="1" applyFill="1" applyBorder="1" applyAlignment="1">
      <alignment vertical="center" shrinkToFit="1"/>
    </xf>
    <xf numFmtId="0" fontId="34" fillId="6" borderId="0" xfId="12" applyFont="1" applyFill="1" applyAlignment="1">
      <alignment vertical="center" shrinkToFit="1"/>
    </xf>
    <xf numFmtId="0" fontId="34" fillId="6" borderId="38" xfId="12" applyFont="1" applyFill="1" applyBorder="1" applyAlignment="1">
      <alignment vertical="center" shrinkToFit="1"/>
    </xf>
    <xf numFmtId="187" fontId="34" fillId="6" borderId="152" xfId="14" applyNumberFormat="1" applyFont="1" applyFill="1" applyBorder="1" applyAlignment="1">
      <alignment horizontal="right" vertical="center" shrinkToFit="1"/>
    </xf>
    <xf numFmtId="187" fontId="34" fillId="6" borderId="15" xfId="14" applyNumberFormat="1" applyFont="1" applyFill="1" applyBorder="1" applyAlignment="1">
      <alignment horizontal="right" vertical="center" shrinkToFit="1"/>
    </xf>
    <xf numFmtId="0" fontId="34" fillId="6" borderId="41" xfId="12" applyFont="1" applyFill="1" applyBorder="1" applyAlignment="1">
      <alignment horizontal="center" vertical="center" wrapText="1"/>
    </xf>
    <xf numFmtId="0" fontId="34" fillId="6" borderId="64" xfId="12" applyFont="1" applyFill="1" applyBorder="1" applyAlignment="1">
      <alignment horizontal="center" vertical="center" wrapText="1"/>
    </xf>
    <xf numFmtId="0" fontId="34" fillId="6" borderId="54" xfId="12" applyFont="1" applyFill="1" applyBorder="1" applyAlignment="1">
      <alignment horizontal="center" vertical="center" wrapText="1"/>
    </xf>
    <xf numFmtId="0" fontId="34" fillId="6" borderId="40" xfId="12" applyFont="1" applyFill="1" applyBorder="1" applyAlignment="1">
      <alignment horizontal="center" vertical="center" wrapText="1"/>
    </xf>
    <xf numFmtId="0" fontId="34" fillId="6" borderId="41" xfId="14" applyFont="1" applyFill="1" applyBorder="1" applyAlignment="1">
      <alignment horizontal="left" vertical="center" shrinkToFit="1"/>
    </xf>
    <xf numFmtId="0" fontId="34" fillId="6" borderId="12" xfId="14" applyFont="1" applyFill="1" applyBorder="1" applyAlignment="1">
      <alignment horizontal="left" vertical="center" shrinkToFit="1"/>
    </xf>
    <xf numFmtId="0" fontId="34" fillId="6" borderId="48" xfId="14" applyFont="1" applyFill="1" applyBorder="1" applyAlignment="1">
      <alignment horizontal="left" vertical="center" shrinkToFit="1"/>
    </xf>
    <xf numFmtId="187" fontId="34" fillId="6" borderId="87" xfId="14" applyNumberFormat="1" applyFont="1" applyFill="1" applyBorder="1" applyAlignment="1">
      <alignment horizontal="right" vertical="center" shrinkToFit="1"/>
    </xf>
    <xf numFmtId="187" fontId="34" fillId="6" borderId="63" xfId="14" applyNumberFormat="1" applyFont="1" applyFill="1" applyBorder="1" applyAlignment="1">
      <alignment horizontal="right" vertical="center" shrinkToFit="1"/>
    </xf>
    <xf numFmtId="0" fontId="34" fillId="6" borderId="31" xfId="12" applyFont="1" applyFill="1" applyBorder="1" applyAlignment="1">
      <alignment horizontal="center" vertical="center" wrapText="1"/>
    </xf>
    <xf numFmtId="0" fontId="36" fillId="6" borderId="42" xfId="12" applyFont="1" applyFill="1" applyBorder="1" applyAlignment="1">
      <alignment horizontal="center" vertical="center"/>
    </xf>
    <xf numFmtId="177" fontId="34" fillId="6" borderId="161" xfId="14" applyNumberFormat="1" applyFont="1" applyFill="1" applyBorder="1" applyAlignment="1">
      <alignment horizontal="right" vertical="center" shrinkToFit="1"/>
    </xf>
    <xf numFmtId="0" fontId="34" fillId="6" borderId="11" xfId="12" applyFont="1" applyFill="1" applyBorder="1" applyAlignment="1">
      <alignment horizontal="center" vertical="top" wrapText="1"/>
    </xf>
    <xf numFmtId="0" fontId="34" fillId="6" borderId="12" xfId="12" applyFont="1" applyFill="1" applyBorder="1" applyAlignment="1">
      <alignment horizontal="center" vertical="top" wrapText="1"/>
    </xf>
    <xf numFmtId="0" fontId="34" fillId="6" borderId="48" xfId="12" applyFont="1" applyFill="1" applyBorder="1" applyAlignment="1">
      <alignment horizontal="center" vertical="top" wrapText="1"/>
    </xf>
    <xf numFmtId="0" fontId="34" fillId="6" borderId="7" xfId="12" applyFont="1" applyFill="1" applyBorder="1" applyAlignment="1">
      <alignment horizontal="center" vertical="top" wrapText="1"/>
    </xf>
    <xf numFmtId="0" fontId="34" fillId="6" borderId="0" xfId="12" applyFont="1" applyFill="1" applyAlignment="1">
      <alignment horizontal="center" vertical="top" wrapText="1"/>
    </xf>
    <xf numFmtId="0" fontId="34" fillId="6" borderId="38" xfId="12" applyFont="1" applyFill="1" applyBorder="1" applyAlignment="1">
      <alignment horizontal="center" vertical="top" wrapText="1"/>
    </xf>
    <xf numFmtId="0" fontId="34" fillId="6" borderId="24" xfId="12" applyFont="1" applyFill="1" applyBorder="1" applyAlignment="1">
      <alignment horizontal="center" vertical="top" wrapText="1"/>
    </xf>
    <xf numFmtId="0" fontId="34" fillId="6" borderId="54" xfId="12" applyFont="1" applyFill="1" applyBorder="1" applyAlignment="1">
      <alignment horizontal="center" vertical="top" wrapText="1"/>
    </xf>
    <xf numFmtId="177" fontId="34" fillId="6" borderId="41" xfId="14" applyNumberFormat="1" applyFont="1" applyFill="1" applyBorder="1" applyAlignment="1">
      <alignment horizontal="right" vertical="center" shrinkToFit="1"/>
    </xf>
    <xf numFmtId="177" fontId="34" fillId="6" borderId="12" xfId="14" applyNumberFormat="1" applyFont="1" applyFill="1" applyBorder="1" applyAlignment="1">
      <alignment horizontal="right" vertical="center" shrinkToFit="1"/>
    </xf>
    <xf numFmtId="177" fontId="34" fillId="6" borderId="82" xfId="14" applyNumberFormat="1" applyFont="1" applyFill="1" applyBorder="1" applyAlignment="1">
      <alignment horizontal="right" vertical="center" shrinkToFit="1"/>
    </xf>
    <xf numFmtId="177" fontId="34" fillId="6" borderId="84" xfId="14" applyNumberFormat="1" applyFont="1" applyFill="1" applyBorder="1" applyAlignment="1">
      <alignment horizontal="right" vertical="center" shrinkToFit="1"/>
    </xf>
    <xf numFmtId="187" fontId="34" fillId="6" borderId="84" xfId="14" applyNumberFormat="1" applyFont="1" applyFill="1" applyBorder="1" applyAlignment="1">
      <alignment horizontal="right" vertical="center" shrinkToFit="1"/>
    </xf>
    <xf numFmtId="187" fontId="34" fillId="6" borderId="12" xfId="14" applyNumberFormat="1" applyFont="1" applyFill="1" applyBorder="1" applyAlignment="1">
      <alignment horizontal="right" vertical="center" shrinkToFit="1"/>
    </xf>
    <xf numFmtId="187" fontId="34" fillId="6" borderId="13" xfId="14" applyNumberFormat="1" applyFont="1" applyFill="1" applyBorder="1" applyAlignment="1">
      <alignment horizontal="right" vertical="center" shrinkToFit="1"/>
    </xf>
    <xf numFmtId="0" fontId="34" fillId="6" borderId="30" xfId="12" applyFont="1" applyFill="1" applyBorder="1" applyAlignment="1">
      <alignment horizontal="center" vertical="center"/>
    </xf>
    <xf numFmtId="0" fontId="34" fillId="6" borderId="31" xfId="12" applyFont="1" applyFill="1" applyBorder="1" applyAlignment="1">
      <alignment horizontal="center" vertical="center"/>
    </xf>
    <xf numFmtId="0" fontId="34" fillId="6" borderId="42" xfId="12" applyFont="1" applyFill="1" applyBorder="1" applyAlignment="1">
      <alignment horizontal="center" vertical="center"/>
    </xf>
    <xf numFmtId="0" fontId="34" fillId="6" borderId="39" xfId="12" applyFont="1" applyFill="1" applyBorder="1" applyAlignment="1">
      <alignment horizontal="center" vertical="center"/>
    </xf>
    <xf numFmtId="0" fontId="34" fillId="6" borderId="39" xfId="14" applyFont="1" applyFill="1" applyBorder="1" applyAlignment="1">
      <alignment horizontal="center" vertical="center"/>
    </xf>
    <xf numFmtId="0" fontId="34" fillId="6" borderId="31" xfId="14" applyFont="1" applyFill="1" applyBorder="1" applyAlignment="1">
      <alignment horizontal="center" vertical="center"/>
    </xf>
    <xf numFmtId="0" fontId="34" fillId="6" borderId="32" xfId="14" applyFont="1" applyFill="1" applyBorder="1" applyAlignment="1">
      <alignment horizontal="center" vertical="center"/>
    </xf>
    <xf numFmtId="177" fontId="34" fillId="6" borderId="39" xfId="14" applyNumberFormat="1" applyFont="1" applyFill="1" applyBorder="1" applyAlignment="1">
      <alignment horizontal="right" vertical="center" shrinkToFit="1"/>
    </xf>
    <xf numFmtId="177" fontId="34" fillId="6" borderId="31" xfId="14" applyNumberFormat="1" applyFont="1" applyFill="1" applyBorder="1" applyAlignment="1">
      <alignment horizontal="right" vertical="center" shrinkToFit="1"/>
    </xf>
    <xf numFmtId="177" fontId="34" fillId="6" borderId="156" xfId="14" applyNumberFormat="1" applyFont="1" applyFill="1" applyBorder="1" applyAlignment="1">
      <alignment horizontal="right" vertical="center" shrinkToFit="1"/>
    </xf>
    <xf numFmtId="177" fontId="34" fillId="6" borderId="157" xfId="14" applyNumberFormat="1" applyFont="1" applyFill="1" applyBorder="1" applyAlignment="1">
      <alignment horizontal="right" vertical="center" shrinkToFit="1"/>
    </xf>
    <xf numFmtId="177" fontId="34" fillId="6" borderId="158" xfId="14" applyNumberFormat="1" applyFont="1" applyFill="1" applyBorder="1" applyAlignment="1">
      <alignment horizontal="right" vertical="center" shrinkToFit="1"/>
    </xf>
    <xf numFmtId="177" fontId="34" fillId="6" borderId="159" xfId="14" applyNumberFormat="1" applyFont="1" applyFill="1" applyBorder="1" applyAlignment="1">
      <alignment horizontal="right" vertical="center" shrinkToFit="1"/>
    </xf>
    <xf numFmtId="177" fontId="34" fillId="6" borderId="160" xfId="14" applyNumberFormat="1" applyFont="1" applyFill="1" applyBorder="1" applyAlignment="1">
      <alignment horizontal="right" vertical="center" shrinkToFit="1"/>
    </xf>
    <xf numFmtId="0" fontId="1" fillId="6" borderId="64" xfId="12" applyFont="1" applyFill="1" applyBorder="1" applyAlignment="1">
      <alignment vertical="center" shrinkToFit="1"/>
    </xf>
    <xf numFmtId="0" fontId="1" fillId="6" borderId="0" xfId="12" applyFont="1" applyFill="1" applyAlignment="1">
      <alignment vertical="center" shrinkToFit="1"/>
    </xf>
    <xf numFmtId="0" fontId="1" fillId="6" borderId="38" xfId="12" applyFont="1" applyFill="1" applyBorder="1" applyAlignment="1">
      <alignment vertical="center" shrinkToFit="1"/>
    </xf>
    <xf numFmtId="0" fontId="34" fillId="6" borderId="11" xfId="12" applyFont="1" applyFill="1" applyBorder="1" applyAlignment="1">
      <alignment horizontal="center" vertical="center" textRotation="255" shrinkToFit="1"/>
    </xf>
    <xf numFmtId="0" fontId="34" fillId="6" borderId="48" xfId="12" applyFont="1" applyFill="1" applyBorder="1" applyAlignment="1">
      <alignment horizontal="center" vertical="center" textRotation="255" shrinkToFit="1"/>
    </xf>
    <xf numFmtId="0" fontId="34" fillId="6" borderId="7" xfId="12" applyFont="1" applyFill="1" applyBorder="1" applyAlignment="1">
      <alignment horizontal="center" vertical="center" textRotation="255" shrinkToFit="1"/>
    </xf>
    <xf numFmtId="0" fontId="34" fillId="6" borderId="38" xfId="12" applyFont="1" applyFill="1" applyBorder="1" applyAlignment="1">
      <alignment horizontal="center" vertical="center" textRotation="255" shrinkToFit="1"/>
    </xf>
    <xf numFmtId="0" fontId="34" fillId="6" borderId="24" xfId="12" applyFont="1" applyFill="1" applyBorder="1" applyAlignment="1">
      <alignment horizontal="center" vertical="center" textRotation="255" shrinkToFit="1"/>
    </xf>
    <xf numFmtId="0" fontId="34" fillId="6" borderId="40" xfId="12" applyFont="1" applyFill="1" applyBorder="1" applyAlignment="1">
      <alignment horizontal="center" vertical="center" textRotation="255" shrinkToFit="1"/>
    </xf>
    <xf numFmtId="177" fontId="34" fillId="6" borderId="64" xfId="13" applyNumberFormat="1" applyFont="1" applyFill="1" applyBorder="1" applyAlignment="1">
      <alignment horizontal="right" vertical="center" shrinkToFit="1"/>
    </xf>
    <xf numFmtId="177" fontId="34" fillId="6" borderId="0" xfId="13" applyNumberFormat="1" applyFont="1" applyFill="1" applyAlignment="1">
      <alignment horizontal="right" vertical="center" shrinkToFit="1"/>
    </xf>
    <xf numFmtId="177" fontId="34" fillId="6" borderId="85" xfId="13" applyNumberFormat="1" applyFont="1" applyFill="1" applyBorder="1" applyAlignment="1">
      <alignment horizontal="right" vertical="center" shrinkToFit="1"/>
    </xf>
    <xf numFmtId="177" fontId="34" fillId="6" borderId="88" xfId="13" applyNumberFormat="1" applyFont="1" applyFill="1" applyBorder="1" applyAlignment="1">
      <alignment horizontal="right" vertical="center" shrinkToFit="1"/>
    </xf>
    <xf numFmtId="187" fontId="34" fillId="6" borderId="88" xfId="13" applyNumberFormat="1" applyFont="1" applyFill="1" applyBorder="1" applyAlignment="1">
      <alignment horizontal="right" vertical="center" shrinkToFit="1"/>
    </xf>
    <xf numFmtId="187" fontId="34" fillId="6" borderId="0" xfId="13" applyNumberFormat="1" applyFont="1" applyFill="1" applyAlignment="1">
      <alignment horizontal="right" vertical="center" shrinkToFit="1"/>
    </xf>
    <xf numFmtId="187" fontId="34" fillId="6" borderId="66" xfId="13" applyNumberFormat="1" applyFont="1" applyFill="1" applyBorder="1" applyAlignment="1">
      <alignment horizontal="right" vertical="center" shrinkToFit="1"/>
    </xf>
    <xf numFmtId="0" fontId="34" fillId="6" borderId="38" xfId="12" applyFont="1" applyFill="1" applyBorder="1" applyAlignment="1">
      <alignment horizontal="left" vertical="center"/>
    </xf>
    <xf numFmtId="0" fontId="34" fillId="6" borderId="41" xfId="12" applyFont="1" applyFill="1" applyBorder="1" applyAlignment="1">
      <alignment horizontal="center" vertical="center" textRotation="255" wrapText="1"/>
    </xf>
    <xf numFmtId="0" fontId="34" fillId="6" borderId="64" xfId="12" applyFont="1" applyFill="1" applyBorder="1" applyAlignment="1">
      <alignment horizontal="center" vertical="center" textRotation="255" wrapText="1"/>
    </xf>
    <xf numFmtId="0" fontId="34" fillId="6" borderId="37" xfId="12" applyFont="1" applyFill="1" applyBorder="1" applyAlignment="1">
      <alignment horizontal="center" vertical="center" textRotation="255" wrapText="1"/>
    </xf>
    <xf numFmtId="0" fontId="34" fillId="6" borderId="32" xfId="12" applyFont="1" applyFill="1" applyBorder="1" applyAlignment="1">
      <alignment horizontal="center" vertical="center"/>
    </xf>
    <xf numFmtId="0" fontId="34" fillId="6" borderId="11" xfId="12" applyFont="1" applyFill="1" applyBorder="1" applyAlignment="1">
      <alignment horizontal="center" vertical="top"/>
    </xf>
    <xf numFmtId="0" fontId="34" fillId="6" borderId="12" xfId="12" applyFont="1" applyFill="1" applyBorder="1" applyAlignment="1">
      <alignment horizontal="center" vertical="top"/>
    </xf>
    <xf numFmtId="0" fontId="34" fillId="6" borderId="7" xfId="12" applyFont="1" applyFill="1" applyBorder="1" applyAlignment="1">
      <alignment horizontal="center" vertical="top"/>
    </xf>
    <xf numFmtId="0" fontId="34" fillId="6" borderId="0" xfId="12" applyFont="1" applyFill="1" applyAlignment="1">
      <alignment horizontal="center" vertical="top"/>
    </xf>
    <xf numFmtId="0" fontId="34" fillId="6" borderId="24" xfId="12" applyFont="1" applyFill="1" applyBorder="1" applyAlignment="1">
      <alignment horizontal="center" vertical="top"/>
    </xf>
    <xf numFmtId="0" fontId="34" fillId="6" borderId="54" xfId="12" applyFont="1" applyFill="1" applyBorder="1" applyAlignment="1">
      <alignment horizontal="center" vertical="top"/>
    </xf>
    <xf numFmtId="0" fontId="34" fillId="6" borderId="34" xfId="12" applyFont="1" applyFill="1" applyBorder="1" applyAlignment="1">
      <alignment horizontal="center" vertical="center"/>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19" xfId="12" applyFont="1" applyFill="1" applyBorder="1" applyAlignment="1" applyProtection="1">
      <alignment horizontal="left" vertical="center" shrinkToFit="1"/>
      <protection locked="0"/>
    </xf>
    <xf numFmtId="0" fontId="34" fillId="6" borderId="8" xfId="12" applyFont="1" applyFill="1" applyBorder="1" applyAlignment="1">
      <alignment horizontal="left" vertical="center" wrapText="1"/>
    </xf>
    <xf numFmtId="0" fontId="34" fillId="6" borderId="0" xfId="13" applyFont="1" applyFill="1" applyAlignment="1">
      <alignment horizontal="left" vertical="center"/>
    </xf>
    <xf numFmtId="0" fontId="34" fillId="6" borderId="24" xfId="12" applyFont="1" applyFill="1" applyBorder="1" applyAlignment="1">
      <alignment horizontal="center" vertical="center"/>
    </xf>
    <xf numFmtId="0" fontId="34" fillId="6" borderId="54" xfId="12" applyFont="1" applyFill="1" applyBorder="1" applyAlignment="1">
      <alignment horizontal="center" vertical="center"/>
    </xf>
    <xf numFmtId="0" fontId="34" fillId="6" borderId="67" xfId="12" applyFont="1" applyFill="1" applyBorder="1" applyAlignment="1">
      <alignment horizontal="center" vertical="center"/>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9"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Font="1" applyFill="1" applyBorder="1" applyAlignment="1" applyProtection="1">
      <alignment horizontal="left" vertical="center" shrinkToFit="1"/>
      <protection locked="0"/>
    </xf>
    <xf numFmtId="0" fontId="34" fillId="8" borderId="132" xfId="12"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Font="1" applyFill="1" applyBorder="1" applyAlignment="1" applyProtection="1">
      <alignment horizontal="left" vertical="center" shrinkToFit="1"/>
      <protection locked="0"/>
    </xf>
    <xf numFmtId="0" fontId="34" fillId="6" borderId="127" xfId="12"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Font="1" applyBorder="1" applyAlignment="1" applyProtection="1">
      <alignment horizontal="left" vertical="center" shrinkToFit="1"/>
      <protection locked="0"/>
    </xf>
    <xf numFmtId="0" fontId="34" fillId="0" borderId="108" xfId="12"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9" xfId="15"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lignment horizontal="left" vertical="center"/>
    </xf>
    <xf numFmtId="0" fontId="34" fillId="6" borderId="8" xfId="12" applyFont="1" applyFill="1" applyBorder="1" applyAlignment="1">
      <alignment horizontal="left" vertical="center"/>
    </xf>
    <xf numFmtId="177" fontId="34" fillId="8" borderId="129" xfId="15" applyNumberFormat="1" applyFont="1" applyFill="1" applyBorder="1" applyAlignment="1" applyProtection="1">
      <alignment horizontal="right" vertical="center" shrinkToFit="1"/>
      <protection locked="0"/>
    </xf>
    <xf numFmtId="0" fontId="34" fillId="8" borderId="129" xfId="15" applyFont="1" applyFill="1" applyBorder="1" applyAlignment="1" applyProtection="1">
      <alignment horizontal="left" vertical="center" shrinkToFit="1"/>
      <protection locked="0"/>
    </xf>
    <xf numFmtId="0" fontId="34" fillId="8" borderId="132" xfId="15" applyFont="1" applyFill="1" applyBorder="1" applyAlignment="1" applyProtection="1">
      <alignment horizontal="lef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Font="1" applyBorder="1" applyAlignment="1" applyProtection="1">
      <alignment horizontal="left" vertical="center" shrinkToFit="1"/>
      <protection locked="0"/>
    </xf>
    <xf numFmtId="0" fontId="34" fillId="0" borderId="127" xfId="15"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Font="1" applyBorder="1" applyAlignment="1" applyProtection="1">
      <alignment horizontal="left" vertical="center" shrinkToFit="1"/>
      <protection locked="0"/>
    </xf>
    <xf numFmtId="0" fontId="34" fillId="0" borderId="121" xfId="15" applyFont="1" applyBorder="1" applyAlignment="1" applyProtection="1">
      <alignment horizontal="left" vertical="center" shrinkToFit="1"/>
      <protection locked="0"/>
    </xf>
    <xf numFmtId="0" fontId="1" fillId="7" borderId="62" xfId="12" applyFill="1" applyBorder="1" applyAlignment="1" applyProtection="1">
      <alignment horizontal="center" vertical="center" wrapText="1"/>
      <protection locked="0"/>
    </xf>
    <xf numFmtId="0" fontId="1" fillId="7" borderId="8" xfId="12" applyFill="1" applyBorder="1" applyAlignment="1" applyProtection="1">
      <alignment horizontal="center" vertical="center" wrapText="1"/>
      <protection locked="0"/>
    </xf>
    <xf numFmtId="0" fontId="1" fillId="7" borderId="23" xfId="12" applyFill="1" applyBorder="1" applyAlignment="1" applyProtection="1">
      <alignment horizontal="center" vertical="center" wrapText="1"/>
      <protection locked="0"/>
    </xf>
    <xf numFmtId="0" fontId="1" fillId="7" borderId="95" xfId="12" applyFill="1" applyBorder="1" applyAlignment="1" applyProtection="1">
      <alignment horizontal="center" vertical="center" wrapText="1"/>
      <protection locked="0"/>
    </xf>
    <xf numFmtId="0" fontId="1" fillId="7" borderId="93" xfId="12" applyFill="1" applyBorder="1" applyAlignment="1" applyProtection="1">
      <alignment horizontal="center" vertical="center" wrapText="1"/>
      <protection locked="0"/>
    </xf>
    <xf numFmtId="0" fontId="1" fillId="7" borderId="94" xfId="12" applyFill="1" applyBorder="1" applyAlignment="1" applyProtection="1">
      <alignment horizontal="center" vertical="center" wrapText="1"/>
      <protection locked="0"/>
    </xf>
    <xf numFmtId="0" fontId="32" fillId="6" borderId="0" xfId="12" applyFont="1" applyFill="1">
      <alignment vertical="center"/>
    </xf>
    <xf numFmtId="0" fontId="33" fillId="6" borderId="1" xfId="12" applyFont="1" applyFill="1" applyBorder="1" applyAlignment="1">
      <alignment horizontal="center" vertical="center"/>
    </xf>
    <xf numFmtId="0" fontId="33" fillId="6" borderId="2" xfId="12" applyFont="1" applyFill="1" applyBorder="1" applyAlignment="1">
      <alignment horizontal="center" vertical="center"/>
    </xf>
    <xf numFmtId="0" fontId="33" fillId="6" borderId="3" xfId="12" applyFont="1" applyFill="1" applyBorder="1" applyAlignment="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10" xfId="15"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Font="1" applyBorder="1" applyAlignment="1" applyProtection="1">
      <alignment horizontal="left" vertical="center" shrinkToFit="1"/>
      <protection locked="0"/>
    </xf>
    <xf numFmtId="0" fontId="34" fillId="0" borderId="108"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3" fillId="0" borderId="12" xfId="16" applyNumberFormat="1" applyFont="1" applyFill="1" applyBorder="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40" xfId="16" applyFont="1" applyBorder="1">
      <alignment vertical="center"/>
    </xf>
    <xf numFmtId="0" fontId="1" fillId="0" borderId="54" xfId="16" applyFont="1" applyBorder="1">
      <alignment vertical="center"/>
    </xf>
    <xf numFmtId="0" fontId="1" fillId="0" borderId="37" xfId="16" applyFont="1" applyBorder="1">
      <alignment vertical="center"/>
    </xf>
    <xf numFmtId="0" fontId="39" fillId="0" borderId="0" xfId="20" applyFont="1">
      <alignment vertical="center"/>
    </xf>
    <xf numFmtId="187" fontId="1" fillId="6" borderId="34" xfId="17" applyNumberFormat="1" applyFont="1" applyFill="1" applyBorder="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0" borderId="0" xfId="16" applyNumberFormat="1" applyFont="1" applyAlignment="1">
      <alignment horizontal="center" vertical="center"/>
    </xf>
    <xf numFmtId="178" fontId="16" fillId="0" borderId="0" xfId="16" applyNumberFormat="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79" fontId="1" fillId="6" borderId="0" xfId="17" applyNumberFormat="1" applyFont="1" applyFill="1" applyAlignment="1">
      <alignment vertical="center" wrapText="1"/>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42" xfId="16" applyFont="1" applyBorder="1" applyAlignment="1">
      <alignment horizontal="center" vertical="center"/>
    </xf>
    <xf numFmtId="0" fontId="1" fillId="0" borderId="31" xfId="16" applyFont="1" applyBorder="1" applyAlignment="1">
      <alignment horizontal="center" vertical="center"/>
    </xf>
    <xf numFmtId="0" fontId="1" fillId="0" borderId="39" xfId="16" applyFont="1" applyBorder="1" applyAlignment="1">
      <alignment horizontal="center" vertical="center"/>
    </xf>
    <xf numFmtId="49" fontId="1" fillId="6" borderId="0" xfId="17" applyNumberFormat="1" applyFont="1" applyFill="1" applyAlignment="1">
      <alignment horizontal="center" vertical="center"/>
    </xf>
    <xf numFmtId="49" fontId="1" fillId="6" borderId="0" xfId="17" applyNumberFormat="1" applyFont="1" applyFill="1" applyAlignment="1">
      <alignment horizontal="center" vertical="center" wrapText="1"/>
    </xf>
    <xf numFmtId="178" fontId="1" fillId="6" borderId="0" xfId="16" applyNumberFormat="1" applyFont="1" applyFill="1" applyAlignment="1">
      <alignment vertical="center" wrapText="1"/>
    </xf>
    <xf numFmtId="187" fontId="16" fillId="0" borderId="0" xfId="19" applyNumberFormat="1" applyAlignment="1">
      <alignment horizontal="right" vertical="center"/>
    </xf>
    <xf numFmtId="177" fontId="16" fillId="0" borderId="0" xfId="19" applyNumberFormat="1" applyAlignment="1">
      <alignment horizontal="right" vertical="center"/>
    </xf>
    <xf numFmtId="178" fontId="16" fillId="0" borderId="0" xfId="18" applyNumberFormat="1" applyAlignment="1">
      <alignment horizontal="center" vertical="center"/>
    </xf>
    <xf numFmtId="178" fontId="16" fillId="0" borderId="0" xfId="18" applyNumberFormat="1" applyAlignment="1">
      <alignment vertical="center"/>
    </xf>
    <xf numFmtId="0" fontId="1" fillId="0" borderId="40"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1" xfId="16" applyFont="1" applyBorder="1" applyAlignment="1" applyProtection="1">
      <alignment horizontal="left" vertical="top" wrapText="1"/>
      <protection locked="0"/>
    </xf>
    <xf numFmtId="178" fontId="1" fillId="0" borderId="0" xfId="16" applyNumberFormat="1" applyFont="1">
      <alignment vertical="center"/>
    </xf>
    <xf numFmtId="178" fontId="38" fillId="0" borderId="0" xfId="16" applyNumberFormat="1" applyFont="1">
      <alignment vertical="center"/>
    </xf>
    <xf numFmtId="189" fontId="1" fillId="0" borderId="0" xfId="17" applyNumberFormat="1" applyFont="1">
      <alignment vertical="center"/>
    </xf>
    <xf numFmtId="0" fontId="1" fillId="0" borderId="0" xfId="17" applyFont="1">
      <alignment vertical="center"/>
    </xf>
    <xf numFmtId="0" fontId="34" fillId="0" borderId="64" xfId="16" applyFont="1" applyBorder="1">
      <alignment vertical="center"/>
    </xf>
    <xf numFmtId="0" fontId="1" fillId="0" borderId="31" xfId="16" applyFont="1" applyBorder="1">
      <alignment vertical="center"/>
    </xf>
    <xf numFmtId="178" fontId="1" fillId="0" borderId="64" xfId="16" applyNumberFormat="1" applyFont="1" applyBorder="1">
      <alignment vertical="center"/>
    </xf>
    <xf numFmtId="178" fontId="1" fillId="0" borderId="40" xfId="16" applyNumberFormat="1" applyFont="1" applyBorder="1">
      <alignment vertical="center"/>
    </xf>
    <xf numFmtId="189" fontId="1" fillId="0" borderId="54" xfId="16" applyNumberFormat="1" applyFont="1" applyBorder="1">
      <alignment vertical="center"/>
    </xf>
    <xf numFmtId="178" fontId="1" fillId="0" borderId="54" xfId="16" applyNumberFormat="1" applyFont="1" applyBorder="1">
      <alignment vertical="center"/>
    </xf>
    <xf numFmtId="178" fontId="1" fillId="0" borderId="37"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9" fontId="1" fillId="0" borderId="0" xfId="17" applyNumberFormat="1" applyFont="1" applyAlignment="1">
      <alignment horizontal="center" vertical="center" wrapText="1"/>
    </xf>
    <xf numFmtId="0" fontId="1" fillId="0" borderId="48" xfId="16" applyFont="1" applyBorder="1">
      <alignment vertical="center"/>
    </xf>
    <xf numFmtId="0" fontId="1" fillId="0" borderId="12" xfId="16" applyFont="1" applyBorder="1">
      <alignment vertical="center"/>
    </xf>
    <xf numFmtId="0" fontId="34" fillId="0" borderId="41" xfId="16" applyFont="1" applyBorder="1">
      <alignment vertical="center"/>
    </xf>
    <xf numFmtId="189" fontId="1" fillId="0" borderId="12" xfId="16" applyNumberFormat="1" applyFont="1" applyBorder="1">
      <alignment vertical="center"/>
    </xf>
    <xf numFmtId="0" fontId="1" fillId="0" borderId="41" xfId="16" applyFont="1" applyBorder="1">
      <alignment vertical="center"/>
    </xf>
    <xf numFmtId="0" fontId="16" fillId="6" borderId="0" xfId="6" applyFill="1" applyAlignment="1">
      <alignment vertical="center"/>
    </xf>
    <xf numFmtId="0" fontId="16" fillId="6" borderId="0" xfId="6" applyFill="1" applyAlignment="1" applyProtection="1">
      <alignment vertical="center"/>
      <protection hidden="1"/>
    </xf>
    <xf numFmtId="0" fontId="0" fillId="6" borderId="0" xfId="6" applyFont="1" applyFill="1" applyAlignme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(データシート!$F$3,データシート!$F$5,データシート!$F$7,データシート!$F$9,データシート!$F$11)</c:f>
              <c:numCache>
                <c:formatCode>#,##0;"△ "#,##0</c:formatCode>
                <c:ptCount val="5"/>
                <c:pt idx="0">
                  <c:v>52191</c:v>
                </c:pt>
                <c:pt idx="1">
                  <c:v>47387</c:v>
                </c:pt>
                <c:pt idx="2">
                  <c:v>51264</c:v>
                </c:pt>
                <c:pt idx="3">
                  <c:v>52068</c:v>
                </c:pt>
                <c:pt idx="4">
                  <c:v>47161</c:v>
                </c:pt>
              </c:numCache>
            </c:numRef>
          </c:val>
          <c:smooth val="0"/>
          <c:extLst>
            <c:ext xmlns:c16="http://schemas.microsoft.com/office/drawing/2014/chart" uri="{C3380CC4-5D6E-409C-BE32-E72D297353CC}">
              <c16:uniqueId val="{00000000-1162-44A6-8B89-732DF97FE31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H29</c:v>
                </c:pt>
                <c:pt idx="1">
                  <c:v> H30</c:v>
                </c:pt>
                <c:pt idx="2">
                  <c:v> R01</c:v>
                </c:pt>
                <c:pt idx="3">
                  <c:v> R02</c:v>
                </c:pt>
                <c:pt idx="4">
                  <c:v> R03</c:v>
                </c:pt>
              </c:strCache>
            </c:strRef>
          </c:cat>
          <c:val>
            <c:numRef>
              <c:f>(データシート!$D$3,データシート!$D$5,データシート!$D$7,データシート!$D$9,データシート!$D$11)</c:f>
              <c:numCache>
                <c:formatCode>#,##0;"△ "#,##0</c:formatCode>
                <c:ptCount val="5"/>
                <c:pt idx="0">
                  <c:v>54696</c:v>
                </c:pt>
                <c:pt idx="1">
                  <c:v>25340</c:v>
                </c:pt>
                <c:pt idx="2">
                  <c:v>20458</c:v>
                </c:pt>
                <c:pt idx="3">
                  <c:v>47097</c:v>
                </c:pt>
                <c:pt idx="4">
                  <c:v>23190</c:v>
                </c:pt>
              </c:numCache>
            </c:numRef>
          </c:val>
          <c:smooth val="0"/>
          <c:extLst>
            <c:ext xmlns:c16="http://schemas.microsoft.com/office/drawing/2014/chart" uri="{C3380CC4-5D6E-409C-BE32-E72D297353CC}">
              <c16:uniqueId val="{00000001-1162-44A6-8B89-732DF97FE31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12.03</c:v>
                </c:pt>
                <c:pt idx="1">
                  <c:v>7.52</c:v>
                </c:pt>
                <c:pt idx="2">
                  <c:v>8.0500000000000007</c:v>
                </c:pt>
                <c:pt idx="3">
                  <c:v>9.02</c:v>
                </c:pt>
                <c:pt idx="4">
                  <c:v>12.73</c:v>
                </c:pt>
              </c:numCache>
            </c:numRef>
          </c:val>
          <c:extLst>
            <c:ext xmlns:c16="http://schemas.microsoft.com/office/drawing/2014/chart" uri="{C3380CC4-5D6E-409C-BE32-E72D297353CC}">
              <c16:uniqueId val="{00000000-439B-4F15-A92C-0208EBBE3E9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38.15</c:v>
                </c:pt>
                <c:pt idx="1">
                  <c:v>35.270000000000003</c:v>
                </c:pt>
                <c:pt idx="2">
                  <c:v>32.43</c:v>
                </c:pt>
                <c:pt idx="3">
                  <c:v>32.619999999999997</c:v>
                </c:pt>
                <c:pt idx="4">
                  <c:v>34.19</c:v>
                </c:pt>
              </c:numCache>
            </c:numRef>
          </c:val>
          <c:extLst>
            <c:ext xmlns:c16="http://schemas.microsoft.com/office/drawing/2014/chart" uri="{C3380CC4-5D6E-409C-BE32-E72D297353CC}">
              <c16:uniqueId val="{00000001-439B-4F15-A92C-0208EBBE3E9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-2.81</c:v>
                </c:pt>
                <c:pt idx="1">
                  <c:v>-7.17</c:v>
                </c:pt>
                <c:pt idx="2">
                  <c:v>-2.33</c:v>
                </c:pt>
                <c:pt idx="3">
                  <c:v>3.19</c:v>
                </c:pt>
                <c:pt idx="4">
                  <c:v>7.52</c:v>
                </c:pt>
              </c:numCache>
            </c:numRef>
          </c:val>
          <c:smooth val="0"/>
          <c:extLst>
            <c:ext xmlns:c16="http://schemas.microsoft.com/office/drawing/2014/chart" uri="{C3380CC4-5D6E-409C-BE32-E72D297353CC}">
              <c16:uniqueId val="{00000002-439B-4F15-A92C-0208EBBE3E9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13.33</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58BA-43F8-A5F7-DC12979365C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58BA-43F8-A5F7-DC12979365C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58BA-43F8-A5F7-DC12979365C5}"/>
            </c:ext>
          </c:extLst>
        </c:ser>
        <c:ser>
          <c:idx val="3"/>
          <c:order val="3"/>
          <c:tx>
            <c:strRef>
              <c:f>データシート!$A$30</c:f>
              <c:strCache>
                <c:ptCount val="1"/>
                <c:pt idx="0">
                  <c:v>介護予防サービス事業特別会計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0</c:v>
                </c:pt>
                <c:pt idx="2">
                  <c:v>#N/A</c:v>
                </c:pt>
                <c:pt idx="3">
                  <c:v>0.01</c:v>
                </c:pt>
                <c:pt idx="4">
                  <c:v>#N/A</c:v>
                </c:pt>
                <c:pt idx="5">
                  <c:v>0.01</c:v>
                </c:pt>
                <c:pt idx="6">
                  <c:v>#N/A</c:v>
                </c:pt>
                <c:pt idx="7">
                  <c:v>0.01</c:v>
                </c:pt>
                <c:pt idx="8">
                  <c:v>#N/A</c:v>
                </c:pt>
                <c:pt idx="9">
                  <c:v>0.01</c:v>
                </c:pt>
              </c:numCache>
            </c:numRef>
          </c:val>
          <c:extLst>
            <c:ext xmlns:c16="http://schemas.microsoft.com/office/drawing/2014/chart" uri="{C3380CC4-5D6E-409C-BE32-E72D297353CC}">
              <c16:uniqueId val="{00000003-58BA-43F8-A5F7-DC12979365C5}"/>
            </c:ext>
          </c:extLst>
        </c:ser>
        <c:ser>
          <c:idx val="4"/>
          <c:order val="4"/>
          <c:tx>
            <c:strRef>
              <c:f>データシート!$A$31</c:f>
              <c:strCache>
                <c:ptCount val="1"/>
                <c:pt idx="0">
                  <c:v>後期高齢者医療事業特別会計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0.06</c:v>
                </c:pt>
                <c:pt idx="2">
                  <c:v>#N/A</c:v>
                </c:pt>
                <c:pt idx="3">
                  <c:v>7.0000000000000007E-2</c:v>
                </c:pt>
                <c:pt idx="4">
                  <c:v>#N/A</c:v>
                </c:pt>
                <c:pt idx="5">
                  <c:v>0.05</c:v>
                </c:pt>
                <c:pt idx="6">
                  <c:v>#N/A</c:v>
                </c:pt>
                <c:pt idx="7">
                  <c:v>0.05</c:v>
                </c:pt>
                <c:pt idx="8">
                  <c:v>#N/A</c:v>
                </c:pt>
                <c:pt idx="9">
                  <c:v>0.03</c:v>
                </c:pt>
              </c:numCache>
            </c:numRef>
          </c:val>
          <c:extLst>
            <c:ext xmlns:c16="http://schemas.microsoft.com/office/drawing/2014/chart" uri="{C3380CC4-5D6E-409C-BE32-E72D297353CC}">
              <c16:uniqueId val="{00000004-58BA-43F8-A5F7-DC12979365C5}"/>
            </c:ext>
          </c:extLst>
        </c:ser>
        <c:ser>
          <c:idx val="5"/>
          <c:order val="5"/>
          <c:tx>
            <c:strRef>
              <c:f>データシート!$A$32</c:f>
              <c:strCache>
                <c:ptCount val="1"/>
                <c:pt idx="0">
                  <c:v>農業集落排水事業特別会計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0.19</c:v>
                </c:pt>
                <c:pt idx="2">
                  <c:v>#N/A</c:v>
                </c:pt>
                <c:pt idx="3">
                  <c:v>0.27</c:v>
                </c:pt>
                <c:pt idx="4">
                  <c:v>#N/A</c:v>
                </c:pt>
                <c:pt idx="5">
                  <c:v>0.4</c:v>
                </c:pt>
                <c:pt idx="6">
                  <c:v>#N/A</c:v>
                </c:pt>
                <c:pt idx="7">
                  <c:v>0.43</c:v>
                </c:pt>
                <c:pt idx="8">
                  <c:v>#N/A</c:v>
                </c:pt>
                <c:pt idx="9">
                  <c:v>0.12</c:v>
                </c:pt>
              </c:numCache>
            </c:numRef>
          </c:val>
          <c:extLst>
            <c:ext xmlns:c16="http://schemas.microsoft.com/office/drawing/2014/chart" uri="{C3380CC4-5D6E-409C-BE32-E72D297353CC}">
              <c16:uniqueId val="{00000005-58BA-43F8-A5F7-DC12979365C5}"/>
            </c:ext>
          </c:extLst>
        </c:ser>
        <c:ser>
          <c:idx val="6"/>
          <c:order val="6"/>
          <c:tx>
            <c:strRef>
              <c:f>データシート!$A$33</c:f>
              <c:strCache>
                <c:ptCount val="1"/>
                <c:pt idx="0">
                  <c:v>公共下水道事業特別会計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0.72</c:v>
                </c:pt>
                <c:pt idx="2">
                  <c:v>#N/A</c:v>
                </c:pt>
                <c:pt idx="3">
                  <c:v>0.78</c:v>
                </c:pt>
                <c:pt idx="4">
                  <c:v>#N/A</c:v>
                </c:pt>
                <c:pt idx="5">
                  <c:v>0.83</c:v>
                </c:pt>
                <c:pt idx="6">
                  <c:v>#N/A</c:v>
                </c:pt>
                <c:pt idx="7">
                  <c:v>0.36</c:v>
                </c:pt>
                <c:pt idx="8">
                  <c:v>#N/A</c:v>
                </c:pt>
                <c:pt idx="9">
                  <c:v>0.42</c:v>
                </c:pt>
              </c:numCache>
            </c:numRef>
          </c:val>
          <c:extLst>
            <c:ext xmlns:c16="http://schemas.microsoft.com/office/drawing/2014/chart" uri="{C3380CC4-5D6E-409C-BE32-E72D297353CC}">
              <c16:uniqueId val="{00000006-58BA-43F8-A5F7-DC12979365C5}"/>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2.72</c:v>
                </c:pt>
                <c:pt idx="2">
                  <c:v>#N/A</c:v>
                </c:pt>
                <c:pt idx="3">
                  <c:v>0.77</c:v>
                </c:pt>
                <c:pt idx="4">
                  <c:v>#N/A</c:v>
                </c:pt>
                <c:pt idx="5">
                  <c:v>3.56</c:v>
                </c:pt>
                <c:pt idx="6">
                  <c:v>#N/A</c:v>
                </c:pt>
                <c:pt idx="7">
                  <c:v>1.01</c:v>
                </c:pt>
                <c:pt idx="8">
                  <c:v>#N/A</c:v>
                </c:pt>
                <c:pt idx="9">
                  <c:v>0.93</c:v>
                </c:pt>
              </c:numCache>
            </c:numRef>
          </c:val>
          <c:extLst>
            <c:ext xmlns:c16="http://schemas.microsoft.com/office/drawing/2014/chart" uri="{C3380CC4-5D6E-409C-BE32-E72D297353CC}">
              <c16:uniqueId val="{00000007-58BA-43F8-A5F7-DC12979365C5}"/>
            </c:ext>
          </c:extLst>
        </c:ser>
        <c:ser>
          <c:idx val="8"/>
          <c:order val="8"/>
          <c:tx>
            <c:strRef>
              <c:f>データシート!$A$35</c:f>
              <c:strCache>
                <c:ptCount val="1"/>
                <c:pt idx="0">
                  <c:v>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1.71</c:v>
                </c:pt>
                <c:pt idx="2">
                  <c:v>#N/A</c:v>
                </c:pt>
                <c:pt idx="3">
                  <c:v>2.35</c:v>
                </c:pt>
                <c:pt idx="4">
                  <c:v>#N/A</c:v>
                </c:pt>
                <c:pt idx="5">
                  <c:v>1.19</c:v>
                </c:pt>
                <c:pt idx="6">
                  <c:v>#N/A</c:v>
                </c:pt>
                <c:pt idx="7">
                  <c:v>2.7</c:v>
                </c:pt>
                <c:pt idx="8">
                  <c:v>#N/A</c:v>
                </c:pt>
                <c:pt idx="9">
                  <c:v>2.21</c:v>
                </c:pt>
              </c:numCache>
            </c:numRef>
          </c:val>
          <c:extLst>
            <c:ext xmlns:c16="http://schemas.microsoft.com/office/drawing/2014/chart" uri="{C3380CC4-5D6E-409C-BE32-E72D297353CC}">
              <c16:uniqueId val="{00000008-58BA-43F8-A5F7-DC12979365C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12.03</c:v>
                </c:pt>
                <c:pt idx="2">
                  <c:v>#N/A</c:v>
                </c:pt>
                <c:pt idx="3">
                  <c:v>7.52</c:v>
                </c:pt>
                <c:pt idx="4">
                  <c:v>#N/A</c:v>
                </c:pt>
                <c:pt idx="5">
                  <c:v>8.0500000000000007</c:v>
                </c:pt>
                <c:pt idx="6">
                  <c:v>#N/A</c:v>
                </c:pt>
                <c:pt idx="7">
                  <c:v>9.02</c:v>
                </c:pt>
                <c:pt idx="8">
                  <c:v>#N/A</c:v>
                </c:pt>
                <c:pt idx="9">
                  <c:v>12.72</c:v>
                </c:pt>
              </c:numCache>
            </c:numRef>
          </c:val>
          <c:extLst>
            <c:ext xmlns:c16="http://schemas.microsoft.com/office/drawing/2014/chart" uri="{C3380CC4-5D6E-409C-BE32-E72D297353CC}">
              <c16:uniqueId val="{00000009-58BA-43F8-A5F7-DC12979365C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535</c:v>
                </c:pt>
                <c:pt idx="5">
                  <c:v>541</c:v>
                </c:pt>
                <c:pt idx="8">
                  <c:v>536</c:v>
                </c:pt>
                <c:pt idx="11">
                  <c:v>542</c:v>
                </c:pt>
                <c:pt idx="14">
                  <c:v>562</c:v>
                </c:pt>
              </c:numCache>
            </c:numRef>
          </c:val>
          <c:extLst>
            <c:ext xmlns:c16="http://schemas.microsoft.com/office/drawing/2014/chart" uri="{C3380CC4-5D6E-409C-BE32-E72D297353CC}">
              <c16:uniqueId val="{00000000-DDCF-4C40-B488-7199CEDF0854}"/>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DCF-4C40-B488-7199CEDF0854}"/>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DCF-4C40-B488-7199CEDF0854}"/>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18</c:v>
                </c:pt>
                <c:pt idx="3">
                  <c:v>26</c:v>
                </c:pt>
                <c:pt idx="6">
                  <c:v>10</c:v>
                </c:pt>
                <c:pt idx="9">
                  <c:v>23</c:v>
                </c:pt>
                <c:pt idx="12">
                  <c:v>28</c:v>
                </c:pt>
              </c:numCache>
            </c:numRef>
          </c:val>
          <c:extLst>
            <c:ext xmlns:c16="http://schemas.microsoft.com/office/drawing/2014/chart" uri="{C3380CC4-5D6E-409C-BE32-E72D297353CC}">
              <c16:uniqueId val="{00000003-DDCF-4C40-B488-7199CEDF0854}"/>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115</c:v>
                </c:pt>
                <c:pt idx="3">
                  <c:v>108</c:v>
                </c:pt>
                <c:pt idx="6">
                  <c:v>110</c:v>
                </c:pt>
                <c:pt idx="9">
                  <c:v>125</c:v>
                </c:pt>
                <c:pt idx="12">
                  <c:v>137</c:v>
                </c:pt>
              </c:numCache>
            </c:numRef>
          </c:val>
          <c:extLst>
            <c:ext xmlns:c16="http://schemas.microsoft.com/office/drawing/2014/chart" uri="{C3380CC4-5D6E-409C-BE32-E72D297353CC}">
              <c16:uniqueId val="{00000004-DDCF-4C40-B488-7199CEDF0854}"/>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DCF-4C40-B488-7199CEDF0854}"/>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DCF-4C40-B488-7199CEDF0854}"/>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607</c:v>
                </c:pt>
                <c:pt idx="3">
                  <c:v>614</c:v>
                </c:pt>
                <c:pt idx="6">
                  <c:v>614</c:v>
                </c:pt>
                <c:pt idx="9">
                  <c:v>622</c:v>
                </c:pt>
                <c:pt idx="12">
                  <c:v>700</c:v>
                </c:pt>
              </c:numCache>
            </c:numRef>
          </c:val>
          <c:extLst>
            <c:ext xmlns:c16="http://schemas.microsoft.com/office/drawing/2014/chart" uri="{C3380CC4-5D6E-409C-BE32-E72D297353CC}">
              <c16:uniqueId val="{00000007-DDCF-4C40-B488-7199CEDF0854}"/>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205</c:v>
                </c:pt>
                <c:pt idx="2">
                  <c:v>#N/A</c:v>
                </c:pt>
                <c:pt idx="3">
                  <c:v>#N/A</c:v>
                </c:pt>
                <c:pt idx="4">
                  <c:v>207</c:v>
                </c:pt>
                <c:pt idx="5">
                  <c:v>#N/A</c:v>
                </c:pt>
                <c:pt idx="6">
                  <c:v>#N/A</c:v>
                </c:pt>
                <c:pt idx="7">
                  <c:v>198</c:v>
                </c:pt>
                <c:pt idx="8">
                  <c:v>#N/A</c:v>
                </c:pt>
                <c:pt idx="9">
                  <c:v>#N/A</c:v>
                </c:pt>
                <c:pt idx="10">
                  <c:v>228</c:v>
                </c:pt>
                <c:pt idx="11">
                  <c:v>#N/A</c:v>
                </c:pt>
                <c:pt idx="12">
                  <c:v>#N/A</c:v>
                </c:pt>
                <c:pt idx="13">
                  <c:v>303</c:v>
                </c:pt>
                <c:pt idx="14">
                  <c:v>#N/A</c:v>
                </c:pt>
              </c:numCache>
            </c:numRef>
          </c:val>
          <c:smooth val="0"/>
          <c:extLst>
            <c:ext xmlns:c16="http://schemas.microsoft.com/office/drawing/2014/chart" uri="{C3380CC4-5D6E-409C-BE32-E72D297353CC}">
              <c16:uniqueId val="{00000008-DDCF-4C40-B488-7199CEDF0854}"/>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7223</c:v>
                </c:pt>
                <c:pt idx="5">
                  <c:v>7224</c:v>
                </c:pt>
                <c:pt idx="8">
                  <c:v>7425</c:v>
                </c:pt>
                <c:pt idx="11">
                  <c:v>7682</c:v>
                </c:pt>
                <c:pt idx="14">
                  <c:v>7632</c:v>
                </c:pt>
              </c:numCache>
            </c:numRef>
          </c:val>
          <c:extLst>
            <c:ext xmlns:c16="http://schemas.microsoft.com/office/drawing/2014/chart" uri="{C3380CC4-5D6E-409C-BE32-E72D297353CC}">
              <c16:uniqueId val="{00000000-D2C3-40F1-8072-10768F8A1B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149</c:v>
                </c:pt>
                <c:pt idx="5">
                  <c:v>28</c:v>
                </c:pt>
                <c:pt idx="8">
                  <c:v>32</c:v>
                </c:pt>
                <c:pt idx="11">
                  <c:v>32</c:v>
                </c:pt>
                <c:pt idx="14">
                  <c:v>34</c:v>
                </c:pt>
              </c:numCache>
            </c:numRef>
          </c:val>
          <c:extLst>
            <c:ext xmlns:c16="http://schemas.microsoft.com/office/drawing/2014/chart" uri="{C3380CC4-5D6E-409C-BE32-E72D297353CC}">
              <c16:uniqueId val="{00000001-D2C3-40F1-8072-10768F8A1B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4187</c:v>
                </c:pt>
                <c:pt idx="5">
                  <c:v>4499</c:v>
                </c:pt>
                <c:pt idx="8">
                  <c:v>4433</c:v>
                </c:pt>
                <c:pt idx="11">
                  <c:v>5120</c:v>
                </c:pt>
                <c:pt idx="14">
                  <c:v>6003</c:v>
                </c:pt>
              </c:numCache>
            </c:numRef>
          </c:val>
          <c:extLst>
            <c:ext xmlns:c16="http://schemas.microsoft.com/office/drawing/2014/chart" uri="{C3380CC4-5D6E-409C-BE32-E72D297353CC}">
              <c16:uniqueId val="{00000002-D2C3-40F1-8072-10768F8A1B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2C3-40F1-8072-10768F8A1B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2C3-40F1-8072-10768F8A1B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137</c:v>
                </c:pt>
                <c:pt idx="3">
                  <c:v>16</c:v>
                </c:pt>
                <c:pt idx="6">
                  <c:v>20</c:v>
                </c:pt>
                <c:pt idx="9">
                  <c:v>20</c:v>
                </c:pt>
                <c:pt idx="12">
                  <c:v>22</c:v>
                </c:pt>
              </c:numCache>
            </c:numRef>
          </c:val>
          <c:extLst>
            <c:ext xmlns:c16="http://schemas.microsoft.com/office/drawing/2014/chart" uri="{C3380CC4-5D6E-409C-BE32-E72D297353CC}">
              <c16:uniqueId val="{00000005-D2C3-40F1-8072-10768F8A1B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1202</c:v>
                </c:pt>
                <c:pt idx="3">
                  <c:v>1106</c:v>
                </c:pt>
                <c:pt idx="6">
                  <c:v>1052</c:v>
                </c:pt>
                <c:pt idx="9">
                  <c:v>1017</c:v>
                </c:pt>
                <c:pt idx="12">
                  <c:v>963</c:v>
                </c:pt>
              </c:numCache>
            </c:numRef>
          </c:val>
          <c:extLst>
            <c:ext xmlns:c16="http://schemas.microsoft.com/office/drawing/2014/chart" uri="{C3380CC4-5D6E-409C-BE32-E72D297353CC}">
              <c16:uniqueId val="{00000006-D2C3-40F1-8072-10768F8A1B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289</c:v>
                </c:pt>
                <c:pt idx="3">
                  <c:v>385</c:v>
                </c:pt>
                <c:pt idx="6">
                  <c:v>326</c:v>
                </c:pt>
                <c:pt idx="9">
                  <c:v>364</c:v>
                </c:pt>
                <c:pt idx="12">
                  <c:v>286</c:v>
                </c:pt>
              </c:numCache>
            </c:numRef>
          </c:val>
          <c:extLst>
            <c:ext xmlns:c16="http://schemas.microsoft.com/office/drawing/2014/chart" uri="{C3380CC4-5D6E-409C-BE32-E72D297353CC}">
              <c16:uniqueId val="{00000007-D2C3-40F1-8072-10768F8A1B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2786</c:v>
                </c:pt>
                <c:pt idx="3">
                  <c:v>3365</c:v>
                </c:pt>
                <c:pt idx="6">
                  <c:v>3686</c:v>
                </c:pt>
                <c:pt idx="9">
                  <c:v>3852</c:v>
                </c:pt>
                <c:pt idx="12">
                  <c:v>3882</c:v>
                </c:pt>
              </c:numCache>
            </c:numRef>
          </c:val>
          <c:extLst>
            <c:ext xmlns:c16="http://schemas.microsoft.com/office/drawing/2014/chart" uri="{C3380CC4-5D6E-409C-BE32-E72D297353CC}">
              <c16:uniqueId val="{00000008-D2C3-40F1-8072-10768F8A1B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D2C3-40F1-8072-10768F8A1B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7369</c:v>
                </c:pt>
                <c:pt idx="3">
                  <c:v>7401</c:v>
                </c:pt>
                <c:pt idx="6">
                  <c:v>7365</c:v>
                </c:pt>
                <c:pt idx="9">
                  <c:v>8027</c:v>
                </c:pt>
                <c:pt idx="12">
                  <c:v>8047</c:v>
                </c:pt>
              </c:numCache>
            </c:numRef>
          </c:val>
          <c:extLst>
            <c:ext xmlns:c16="http://schemas.microsoft.com/office/drawing/2014/chart" uri="{C3380CC4-5D6E-409C-BE32-E72D297353CC}">
              <c16:uniqueId val="{0000000A-D2C3-40F1-8072-10768F8A1B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223</c:v>
                </c:pt>
                <c:pt idx="2">
                  <c:v>#N/A</c:v>
                </c:pt>
                <c:pt idx="3">
                  <c:v>#N/A</c:v>
                </c:pt>
                <c:pt idx="4">
                  <c:v>521</c:v>
                </c:pt>
                <c:pt idx="5">
                  <c:v>#N/A</c:v>
                </c:pt>
                <c:pt idx="6">
                  <c:v>#N/A</c:v>
                </c:pt>
                <c:pt idx="7">
                  <c:v>560</c:v>
                </c:pt>
                <c:pt idx="8">
                  <c:v>#N/A</c:v>
                </c:pt>
                <c:pt idx="9">
                  <c:v>#N/A</c:v>
                </c:pt>
                <c:pt idx="10">
                  <c:v>446</c:v>
                </c:pt>
                <c:pt idx="11">
                  <c:v>#N/A</c:v>
                </c:pt>
                <c:pt idx="12">
                  <c:v>#N/A</c:v>
                </c:pt>
                <c:pt idx="13">
                  <c:v>0</c:v>
                </c:pt>
                <c:pt idx="14">
                  <c:v>#N/A</c:v>
                </c:pt>
              </c:numCache>
            </c:numRef>
          </c:val>
          <c:smooth val="0"/>
          <c:extLst>
            <c:ext xmlns:c16="http://schemas.microsoft.com/office/drawing/2014/chart" uri="{C3380CC4-5D6E-409C-BE32-E72D297353CC}">
              <c16:uniqueId val="{0000000B-D2C3-40F1-8072-10768F8A1B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1889</c:v>
                </c:pt>
                <c:pt idx="1">
                  <c:v>2000</c:v>
                </c:pt>
                <c:pt idx="2">
                  <c:v>2216</c:v>
                </c:pt>
              </c:numCache>
            </c:numRef>
          </c:val>
          <c:extLst>
            <c:ext xmlns:c16="http://schemas.microsoft.com/office/drawing/2014/chart" uri="{C3380CC4-5D6E-409C-BE32-E72D297353CC}">
              <c16:uniqueId val="{00000000-BDCE-45F2-9F10-8481B97B710A}"/>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257</c:v>
                </c:pt>
                <c:pt idx="1">
                  <c:v>257</c:v>
                </c:pt>
                <c:pt idx="2">
                  <c:v>461</c:v>
                </c:pt>
              </c:numCache>
            </c:numRef>
          </c:val>
          <c:extLst>
            <c:ext xmlns:c16="http://schemas.microsoft.com/office/drawing/2014/chart" uri="{C3380CC4-5D6E-409C-BE32-E72D297353CC}">
              <c16:uniqueId val="{00000001-BDCE-45F2-9F10-8481B97B710A}"/>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1853</c:v>
                </c:pt>
                <c:pt idx="1">
                  <c:v>2166</c:v>
                </c:pt>
                <c:pt idx="2">
                  <c:v>2509</c:v>
                </c:pt>
              </c:numCache>
            </c:numRef>
          </c:val>
          <c:extLst>
            <c:ext xmlns:c16="http://schemas.microsoft.com/office/drawing/2014/chart" uri="{C3380CC4-5D6E-409C-BE32-E72D297353CC}">
              <c16:uniqueId val="{00000002-BDCE-45F2-9F10-8481B97B710A}"/>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{B773F38C-3096-4DAA-9FFD-56CD0F064C46}</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0-5EA1-4755-BB2D-2AD751BFE2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{7B44FC9A-FD60-484C-9EDB-E6E669824B7E}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5EA1-4755-BB2D-2AD751BFE2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{344BBC99-17FC-40D2-8739-78EC93D53BA8}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5EA1-4755-BB2D-2AD751BFE2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{EC334A8B-9703-4102-9F29-1126A38F7A87}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5EA1-4755-BB2D-2AD751BFE2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{89641CC5-1681-4849-A3D7-9FD701058ADC}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5EA1-4755-BB2D-2AD751BFE27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{94E850F8-A54B-4B48-AA4B-D3172CBCB652}</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5-5EA1-4755-BB2D-2AD751BFE27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{F8C5DD94-DA13-4E09-8776-9D5BCC37E622}</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06-5EA1-4755-BB2D-2AD751BFE27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{D76F9567-D00B-41DC-B822-8E8DDAB42583}</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07-5EA1-4755-BB2D-2AD751BFE279}"/>
                </c:ext>
              </c:extLst>
            </c:dLbl>
            <c:dLbl>
              <c:idx val="32"/>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{6E65B534-F447-4679-B0D8-B5F3D1B731A9}</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08-5EA1-4755-BB2D-2AD751BFE2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58.9</c:v>
                </c:pt>
                <c:pt idx="8">
                  <c:v>60.1</c:v>
                </c:pt>
                <c:pt idx="16">
                  <c:v>61.1</c:v>
                </c:pt>
                <c:pt idx="24">
                  <c:v>64.099999999999994</c:v>
                </c:pt>
                <c:pt idx="32">
                  <c:v>65.5</c:v>
                </c:pt>
              </c:numCache>
            </c:numRef>
          </c:xVal>
          <c:yVal>
            <c:numRef>
              <c:f>公会計指標分析・財政指標組合せ分析表!$BP$51:$DC$51</c:f>
              <c:numCache>
                <c:formatCode>#,##0.0;"▲ "#,##0.0</c:formatCode>
                <c:ptCount val="40"/>
                <c:pt idx="0">
                  <c:v>4.2</c:v>
                </c:pt>
                <c:pt idx="8">
                  <c:v>9.8000000000000007</c:v>
                </c:pt>
                <c:pt idx="16">
                  <c:v>10.5</c:v>
                </c:pt>
                <c:pt idx="24">
                  <c:v>7.9</c:v>
                </c:pt>
              </c:numCache>
            </c:numRef>
          </c:yVal>
          <c:smooth val="0"/>
          <c:extLst>
            <c:ext xmlns:c16="http://schemas.microsoft.com/office/drawing/2014/chart" uri="{C3380CC4-5D6E-409C-BE32-E72D297353CC}">
              <c16:uniqueId val="{00000009-5EA1-4755-BB2D-2AD751BFE2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H29</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{E8D6E43C-33F5-476D-8B23-01052349A028}</c15:txfldGUID>
                      <c15:f>公会計指標分析・財政指標組合せ分析表!$BP$50</c15:f>
                      <c15:dlblFieldTableCache>
                        <c:ptCount val="1"/>
                        <c:pt idx="0">
                          <c:v>H29</c:v>
                        </c:pt>
                      </c15:dlblFieldTableCache>
                    </c15:dlblFTEntry>
                  </c15:dlblFieldTable>
                  <c15:showDataLabelsRange val="0"/>
                </c:ext>
                <c:ext xmlns:c16="http://schemas.microsoft.com/office/drawing/2014/chart" uri="{C3380CC4-5D6E-409C-BE32-E72D297353CC}">
                  <c16:uniqueId val="{0000000A-5EA1-4755-BB2D-2AD751BFE2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{86E67B62-0DB2-440B-9093-19DFEC105867}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5EA1-4755-BB2D-2AD751BFE2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{2D9F3F0A-94E3-4F5C-A71F-7BE30EC74FCF}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5EA1-4755-BB2D-2AD751BFE2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{4376A578-71F9-406D-BD98-C98EA8243311}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5EA1-4755-BB2D-2AD751BFE2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{10F0D78B-2725-4BD3-909C-3637F9DA02DC}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5EA1-4755-BB2D-2AD751BFE279}"/>
                </c:ext>
              </c:extLst>
            </c:dLbl>
            <c:dLbl>
              <c:idx val="8"/>
              <c:layout/>
              <c:tx>
                <c:strRef>
                  <c:f>公会計指標分析・財政指標組合せ分析表!$BX$50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{1FE0AC62-EBBE-4940-8549-4D4D31CD6145}</c15:txfldGUID>
                      <c15:f>公会計指標分析・財政指標組合せ分析表!$BX$50</c15:f>
                      <c15:dlblFieldTableCache>
                        <c:ptCount val="1"/>
                        <c:pt idx="0">
                          <c:v>H30</c:v>
                        </c:pt>
                      </c15:dlblFieldTableCache>
                    </c15:dlblFTEntry>
                  </c15:dlblFieldTable>
                  <c15:showDataLabelsRange val="0"/>
                </c:ext>
                <c:ext xmlns:c16="http://schemas.microsoft.com/office/drawing/2014/chart" uri="{C3380CC4-5D6E-409C-BE32-E72D297353CC}">
                  <c16:uniqueId val="{0000000F-5EA1-4755-BB2D-2AD751BFE279}"/>
                </c:ext>
              </c:extLst>
            </c:dLbl>
            <c:dLbl>
              <c:idx val="16"/>
              <c:layout/>
              <c:tx>
                <c:strRef>
                  <c:f>公会計指標分析・財政指標組合せ分析表!$CF$50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{3A97F5FE-EBB7-4EAC-9B4D-2545804F6726}</c15:txfldGUID>
                      <c15:f>公会計指標分析・財政指標組合せ分析表!$CF$50</c15:f>
                      <c15:dlblFieldTableCache>
                        <c:ptCount val="1"/>
                        <c:pt idx="0">
                          <c:v>R01</c:v>
                        </c:pt>
                      </c15:dlblFieldTableCache>
                    </c15:dlblFTEntry>
                  </c15:dlblFieldTable>
                  <c15:showDataLabelsRange val="0"/>
                </c:ext>
                <c:ext xmlns:c16="http://schemas.microsoft.com/office/drawing/2014/chart" uri="{C3380CC4-5D6E-409C-BE32-E72D297353CC}">
                  <c16:uniqueId val="{00000010-5EA1-4755-BB2D-2AD751BFE279}"/>
                </c:ext>
              </c:extLst>
            </c:dLbl>
            <c:dLbl>
              <c:idx val="24"/>
              <c:layout/>
              <c:tx>
                <c:strRef>
                  <c:f>公会計指標分析・財政指標組合せ分析表!$CN$50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{F8565C60-F477-4368-B380-6710773740A5}</c15:txfldGUID>
                      <c15:f>公会計指標分析・財政指標組合せ分析表!$CN$50</c15:f>
                      <c15:dlblFieldTableCache>
                        <c:ptCount val="1"/>
                        <c:pt idx="0">
                          <c:v>R02</c:v>
                        </c:pt>
                      </c15:dlblFieldTableCache>
                    </c15:dlblFTEntry>
                  </c15:dlblFieldTable>
                  <c15:showDataLabelsRange val="0"/>
                </c:ext>
                <c:ext xmlns:c16="http://schemas.microsoft.com/office/drawing/2014/chart" uri="{C3380CC4-5D6E-409C-BE32-E72D297353CC}">
                  <c16:uniqueId val="{00000011-5EA1-4755-BB2D-2AD751BFE279}"/>
                </c:ext>
              </c:extLst>
            </c:dLbl>
            <c:dLbl>
              <c:idx val="32"/>
              <c:layout/>
              <c:tx>
                <c:strRef>
                  <c:f>公会計指標分析・財政指標組合せ分析表!$CV$50</c:f>
                  <c:strCache>
                    <c:ptCount val="1"/>
                    <c:pt idx="0">
                      <c:v>R03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{9457CEFB-7385-4A1E-A1BF-4E014FEECF71}</c15:txfldGUID>
                      <c15:f>公会計指標分析・財政指標組合せ分析表!$CV$50</c15:f>
                      <c15:dlblFieldTableCache>
                        <c:ptCount val="1"/>
                        <c:pt idx="0">
                          <c:v>R03</c:v>
                        </c:pt>
                      </c15:dlblFieldTableCache>
                    </c15:dlblFTEntry>
                  </c15:dlblFieldTable>
                  <c15:showDataLabelsRange val="0"/>
                </c:ext>
                <c:ext xmlns:c16="http://schemas.microsoft.com/office/drawing/2014/chart" uri="{C3380CC4-5D6E-409C-BE32-E72D297353CC}">
                  <c16:uniqueId val="{00000012-5EA1-4755-BB2D-2AD751BFE2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57.5</c:v>
                </c:pt>
                <c:pt idx="8">
                  <c:v>59.3</c:v>
                </c:pt>
                <c:pt idx="16">
                  <c:v>60.3</c:v>
                </c:pt>
                <c:pt idx="24">
                  <c:v>61.5</c:v>
                </c:pt>
                <c:pt idx="32">
                  <c:v>61</c:v>
                </c:pt>
              </c:numCache>
            </c:numRef>
          </c:xVal>
          <c:yVal>
            <c:numRef>
              <c:f>公会計指標分析・財政指標組合せ分析表!$BP$55:$DC$55</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5EA1-4755-BB2D-2AD751BFE279}"/>
            </c:ext>
          </c:extLst>
        </c:ser>
        <c:dLbls>
          <c:showLegendKey val="0"/>
          <c:showVal val="1"/>
          <c:showCatName val="0"/>
          <c:showSerName val="0"/>
          <c:showPercent val="0"/>
          <c:showBubbleSize val="0"/>
        </c:dLbls>
        <c:axId val="46179840"/>
        <c:axId val="46181760"/>
      </c:scatterChart>
      <c:valAx>
        <c:axId val="46179840"/>
        <c:scaling>
          <c:orientation val="maxMin"/>
          <c:max val="65"/>
          <c:min val="56"/>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{C9F2404F-2DCF-4196-9048-1DD5175182CC}</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0-89F1-405A-8A00-DEDA136083DA}"/>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{C6091ED8-D321-4BEF-813E-2B72A14C96DF}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9F1-405A-8A00-DEDA136083DA}"/>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{1498077B-E5CE-485C-8061-16CCB3916439}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9F1-405A-8A00-DEDA136083DA}"/>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{D6343C65-EF96-4577-949B-C6436BF33849}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9F1-405A-8A00-DEDA136083DA}"/>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{7B17358C-0D95-44E8-A582-F0364F21170E}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9F1-405A-8A00-DEDA136083DA}"/>
                </c:ext>
              </c:extLst>
            </c:dLbl>
            <c:dLbl>
              <c:idx val="8"/>
              <c:tx>
                <c:strRef>
                  <c:f>公会計指標分析・財政指標組合せ分析表!$BX$72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{2D356537-23B8-4B14-8D5C-BE74CE591BA2}</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5-89F1-405A-8A00-DEDA136083DA}"/>
                </c:ext>
              </c:extLst>
            </c:dLbl>
            <c:dLbl>
              <c:idx val="16"/>
              <c:tx>
                <c:strRef>
                  <c:f>公会計指標分析・財政指標組合せ分析表!$CF$72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{B3EE7B5A-F280-429E-82C2-304AB7C8C0E4}</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06-89F1-405A-8A00-DEDA136083DA}"/>
                </c:ext>
              </c:extLst>
            </c:dLbl>
            <c:dLbl>
              <c:idx val="24"/>
              <c:tx>
                <c:strRef>
                  <c:f>公会計指標分析・財政指標組合せ分析表!$CN$72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{5CA3EBD6-E114-4BF6-9DE7-1E6ED2A5E67E}</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07-89F1-405A-8A00-DEDA136083D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{044C0940-FADB-4484-BF01-76A4AE5FE253}</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08-89F1-405A-8A00-DEDA136083DA}"/>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c:v>
                </c:pt>
                <c:pt idx="8">
                  <c:v>3.6</c:v>
                </c:pt>
                <c:pt idx="16">
                  <c:v>3.8</c:v>
                </c:pt>
                <c:pt idx="24">
                  <c:v>3.9</c:v>
                </c:pt>
                <c:pt idx="32">
                  <c:v>4.3</c:v>
                </c:pt>
              </c:numCache>
            </c:numRef>
          </c:xVal>
          <c:yVal>
            <c:numRef>
              <c:f>公会計指標分析・財政指標組合せ分析表!$BP$73:$DC$73</c:f>
              <c:numCache>
                <c:formatCode>#,##0.0;"▲ "#,##0.0</c:formatCode>
                <c:ptCount val="40"/>
                <c:pt idx="0">
                  <c:v>4.2</c:v>
                </c:pt>
                <c:pt idx="8">
                  <c:v>9.8000000000000007</c:v>
                </c:pt>
                <c:pt idx="16">
                  <c:v>10.5</c:v>
                </c:pt>
                <c:pt idx="24">
                  <c:v>7.9</c:v>
                </c:pt>
              </c:numCache>
            </c:numRef>
          </c:yVal>
          <c:smooth val="0"/>
          <c:extLst>
            <c:ext xmlns:c16="http://schemas.microsoft.com/office/drawing/2014/chart" uri="{C3380CC4-5D6E-409C-BE32-E72D297353CC}">
              <c16:uniqueId val="{00000009-89F1-405A-8A00-DEDA136083DA}"/>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H29</c:v>
                    </c:pt>
                  </c:strCache>
                </c:strRef>
              </c:tx>
              <c:dLblPos val="r"/>
              <c:showLegendKey val="0"/>
              <c:showVal val="0"/>
              <c:showCatName val="0"/>
              <c:showSerName val="0"/>
              <c:showPercent val="0"/>
              <c:showBubbleSize val="0"/>
              <c:extLst>
                <c:ext xmlns:c15="http://schemas.microsoft.com/office/drawing/2012/chart" uri="{CE6537A1-D6FC-4f65-9D91-7224C49458BB}">
                  <c15:dlblFieldTable>
                    <c15:dlblFTEntry>
                      <c15:txfldGUID>{4D0AA192-1A2C-4C55-8A80-7B2CAD637B06}</c15:txfldGUID>
                      <c15:f>公会計指標分析・財政指標組合せ分析表!$BP$72</c15:f>
                      <c15:dlblFieldTableCache>
                        <c:ptCount val="1"/>
                        <c:pt idx="0">
                          <c:v>H29</c:v>
                        </c:pt>
                      </c15:dlblFieldTableCache>
                    </c15:dlblFTEntry>
                  </c15:dlblFieldTable>
                  <c15:showDataLabelsRange val="0"/>
                </c:ext>
                <c:ext xmlns:c16="http://schemas.microsoft.com/office/drawing/2014/chart" uri="{C3380CC4-5D6E-409C-BE32-E72D297353CC}">
                  <c16:uniqueId val="{0000000A-89F1-405A-8A00-DEDA136083DA}"/>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{F0BF4EAF-F9C2-43C0-B065-2F7DEC6C6384}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9F1-405A-8A00-DEDA136083DA}"/>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{20436319-CB3D-4FAD-A6C7-13439C08F126}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9F1-405A-8A00-DEDA136083DA}"/>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{4C0CCE82-EDC4-44CE-9145-BD620889DD85}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9F1-405A-8A00-DEDA136083DA}"/>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{FA4A63F5-89C8-4B8E-A4A3-6EA6FD624EF6}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9F1-405A-8A00-DEDA136083DA}"/>
                </c:ext>
              </c:extLst>
            </c:dLbl>
            <c:dLbl>
              <c:idx val="8"/>
              <c:tx>
                <c:strRef>
                  <c:f>公会計指標分析・財政指標組合せ分析表!$BX$72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{F2DD711E-AA7E-4AFD-8A3C-58B8A432756B}</c15:txfldGUID>
                      <c15:f>公会計指標分析・財政指標組合せ分析表!$BX$72</c15:f>
                      <c15:dlblFieldTableCache>
                        <c:ptCount val="1"/>
                        <c:pt idx="0">
                          <c:v>H30</c:v>
                        </c:pt>
                      </c15:dlblFieldTableCache>
                    </c15:dlblFTEntry>
                  </c15:dlblFieldTable>
                  <c15:showDataLabelsRange val="0"/>
                </c:ext>
                <c:ext xmlns:c16="http://schemas.microsoft.com/office/drawing/2014/chart" uri="{C3380CC4-5D6E-409C-BE32-E72D297353CC}">
                  <c16:uniqueId val="{0000000F-89F1-405A-8A00-DEDA136083DA}"/>
                </c:ext>
              </c:extLst>
            </c:dLbl>
            <c:dLbl>
              <c:idx val="16"/>
              <c:tx>
                <c:strRef>
                  <c:f>公会計指標分析・財政指標組合せ分析表!$CF$72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{0095385E-4952-45AC-89D8-8ACA71E55BAB}</c15:txfldGUID>
                      <c15:f>公会計指標分析・財政指標組合せ分析表!$CF$72</c15:f>
                      <c15:dlblFieldTableCache>
                        <c:ptCount val="1"/>
                        <c:pt idx="0">
                          <c:v>R01</c:v>
                        </c:pt>
                      </c15:dlblFieldTableCache>
                    </c15:dlblFTEntry>
                  </c15:dlblFieldTable>
                  <c15:showDataLabelsRange val="0"/>
                </c:ext>
                <c:ext xmlns:c16="http://schemas.microsoft.com/office/drawing/2014/chart" uri="{C3380CC4-5D6E-409C-BE32-E72D297353CC}">
                  <c16:uniqueId val="{00000010-89F1-405A-8A00-DEDA136083DA}"/>
                </c:ext>
              </c:extLst>
            </c:dLbl>
            <c:dLbl>
              <c:idx val="24"/>
              <c:tx>
                <c:strRef>
                  <c:f>公会計指標分析・財政指標組合せ分析表!$CN$72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{CE1CE3E8-CE1C-4332-9982-8CB469E025E8}</c15:txfldGUID>
                      <c15:f>公会計指標分析・財政指標組合せ分析表!$CN$72</c15:f>
                      <c15:dlblFieldTableCache>
                        <c:ptCount val="1"/>
                        <c:pt idx="0">
                          <c:v>R02</c:v>
                        </c:pt>
                      </c15:dlblFieldTableCache>
                    </c15:dlblFTEntry>
                  </c15:dlblFieldTable>
                  <c15:showDataLabelsRange val="0"/>
                </c:ext>
                <c:ext xmlns:c16="http://schemas.microsoft.com/office/drawing/2014/chart" uri="{C3380CC4-5D6E-409C-BE32-E72D297353CC}">
                  <c16:uniqueId val="{00000011-89F1-405A-8A00-DEDA136083DA}"/>
                </c:ext>
              </c:extLst>
            </c:dLbl>
            <c:dLbl>
              <c:idx val="32"/>
              <c:tx>
                <c:strRef>
                  <c:f>公会計指標分析・財政指標組合せ分析表!$CV$72</c:f>
                  <c:strCache>
                    <c:ptCount val="1"/>
                    <c:pt idx="0">
                      <c:v>R03</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{574A0730-DBDE-4FFA-A61D-5F212AAD093A}</c15:txfldGUID>
                      <c15:f>公会計指標分析・財政指標組合せ分析表!$CV$72</c15:f>
                      <c15:dlblFieldTableCache>
                        <c:ptCount val="1"/>
                        <c:pt idx="0">
                          <c:v>R03</c:v>
                        </c:pt>
                      </c15:dlblFieldTableCache>
                    </c15:dlblFTEntry>
                  </c15:dlblFieldTable>
                  <c15:showDataLabelsRange val="0"/>
                </c:ext>
                <c:ext xmlns:c16="http://schemas.microsoft.com/office/drawing/2014/chart" uri="{C3380CC4-5D6E-409C-BE32-E72D297353CC}">
                  <c16:uniqueId val="{00000012-89F1-405A-8A00-DEDA136083DA}"/>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6.6</c:v>
                </c:pt>
                <c:pt idx="24">
                  <c:v>6.4</c:v>
                </c:pt>
                <c:pt idx="32">
                  <c:v>6.3</c:v>
                </c:pt>
              </c:numCache>
            </c:numRef>
          </c:xVal>
          <c:yVal>
            <c:numRef>
              <c:f>公会計指標分析・財政指標組合せ分析表!$BP$77:$DC$77</c:f>
              <c:numCache>
                <c:formatCode>#,##0.0;"▲ "#,##0.0</c:formatCode>
                <c:ptCount val="40"/>
                <c:pt idx="0">
                  <c:v>20.2</c:v>
                </c:pt>
                <c:pt idx="8">
                  <c:v>18.2</c:v>
                </c:pt>
                <c:pt idx="16">
                  <c:v>20.3</c:v>
                </c:pt>
                <c:pt idx="24">
                  <c:v>15.5</c:v>
                </c:pt>
                <c:pt idx="32">
                  <c:v>4.5999999999999996</c:v>
                </c:pt>
              </c:numCache>
            </c:numRef>
          </c:yVal>
          <c:smooth val="0"/>
          <c:extLst>
            <c:ext xmlns:c16="http://schemas.microsoft.com/office/drawing/2014/chart" uri="{C3380CC4-5D6E-409C-BE32-E72D297353CC}">
              <c16:uniqueId val="{00000013-89F1-405A-8A00-DEDA136083DA}"/>
            </c:ext>
          </c:extLst>
        </c:ser>
        <c:dLbls>
          <c:showLegendKey val="0"/>
          <c:showVal val="1"/>
          <c:showCatName val="0"/>
          <c:showSerName val="0"/>
          <c:showPercent val="0"/>
          <c:showBubbleSize val="0"/>
        </c:dLbls>
        <c:axId val="84219776"/>
        <c:axId val="84234240"/>
      </c:scatterChart>
      <c:valAx>
        <c:axId val="84219776"/>
        <c:scaling>
          <c:orientation val="maxMin"/>
          <c:max val="8"/>
          <c:min val="2"/>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30"/>
          <c:min val="0"/>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67579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89820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前年度と比較して、普通交付税に算入された公債費等は</a:t>
          </a:r>
          <a:r>
            <a:rPr kumimoji="1" lang="en-US" altLang="ja-JP" sz="1300">
              <a:latin typeface="ＭＳ ゴシック" pitchFamily="49" charset="-128"/>
              <a:ea typeface="ＭＳ ゴシック" pitchFamily="49" charset="-128"/>
            </a:rPr>
            <a:t>562</a:t>
          </a:r>
          <a:r>
            <a:rPr kumimoji="1" lang="ja-JP" altLang="en-US" sz="1300">
              <a:latin typeface="ＭＳ ゴシック" pitchFamily="49" charset="-128"/>
              <a:ea typeface="ＭＳ ゴシック" pitchFamily="49" charset="-128"/>
            </a:rPr>
            <a:t>百万円となっており、前年度比</a:t>
          </a:r>
          <a:r>
            <a:rPr kumimoji="1" lang="en-US" altLang="ja-JP" sz="1300">
              <a:latin typeface="ＭＳ ゴシック" pitchFamily="49" charset="-128"/>
              <a:ea typeface="ＭＳ ゴシック" pitchFamily="49" charset="-128"/>
            </a:rPr>
            <a:t>20</a:t>
          </a:r>
          <a:r>
            <a:rPr kumimoji="1" lang="ja-JP" altLang="en-US" sz="1300">
              <a:latin typeface="ＭＳ ゴシック" pitchFamily="49" charset="-128"/>
              <a:ea typeface="ＭＳ ゴシック" pitchFamily="49" charset="-128"/>
            </a:rPr>
            <a:t>百万円増加することで、分子増加を抑制している。一方で、一般会計の地方債元利償還金が</a:t>
          </a:r>
          <a:r>
            <a:rPr kumimoji="1" lang="en-US" altLang="ja-JP" sz="1300">
              <a:latin typeface="ＭＳ ゴシック" pitchFamily="49" charset="-128"/>
              <a:ea typeface="ＭＳ ゴシック" pitchFamily="49" charset="-128"/>
            </a:rPr>
            <a:t>78</a:t>
          </a:r>
          <a:r>
            <a:rPr kumimoji="1" lang="ja-JP" altLang="en-US" sz="1300">
              <a:latin typeface="ＭＳ ゴシック" pitchFamily="49" charset="-128"/>
              <a:ea typeface="ＭＳ ゴシック" pitchFamily="49" charset="-128"/>
            </a:rPr>
            <a:t>百万円増加している。ししの子幼稚園建設に係る地方債の元金償還が開始されたことによるものである。また平成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年度に借入した下水道事業の元金償還が開始されたことで、公営企業債の元利償還金に対する繰入金が</a:t>
          </a:r>
          <a:r>
            <a:rPr kumimoji="1" lang="en-US" altLang="ja-JP" sz="1300">
              <a:latin typeface="ＭＳ ゴシック" pitchFamily="49" charset="-128"/>
              <a:ea typeface="ＭＳ ゴシック" pitchFamily="49" charset="-128"/>
            </a:rPr>
            <a:t>12</a:t>
          </a:r>
          <a:r>
            <a:rPr kumimoji="1" lang="ja-JP" altLang="en-US" sz="1300">
              <a:latin typeface="ＭＳ ゴシック" pitchFamily="49" charset="-128"/>
              <a:ea typeface="ＭＳ ゴシック" pitchFamily="49" charset="-128"/>
            </a:rPr>
            <a:t>百万円増加した。以上により、分子全体として</a:t>
          </a:r>
          <a:r>
            <a:rPr kumimoji="1" lang="en-US" altLang="ja-JP" sz="1300">
              <a:latin typeface="ＭＳ ゴシック" pitchFamily="49" charset="-128"/>
              <a:ea typeface="ＭＳ ゴシック" pitchFamily="49" charset="-128"/>
            </a:rPr>
            <a:t>75</a:t>
          </a:r>
          <a:r>
            <a:rPr kumimoji="1" lang="ja-JP" altLang="en-US" sz="1300">
              <a:latin typeface="ＭＳ ゴシック" pitchFamily="49" charset="-128"/>
              <a:ea typeface="ＭＳ ゴシック" pitchFamily="49" charset="-128"/>
            </a:rPr>
            <a:t>百万円増加している。</a:t>
          </a:r>
          <a:endParaRPr kumimoji="1" lang="en-US" altLang="ja-JP" sz="1300">
            <a:latin typeface="ＭＳ ゴシック" pitchFamily="49" charset="-128"/>
            <a:ea typeface="ＭＳ ゴシック" pitchFamily="49" charset="-128"/>
          </a:endParaRPr>
        </a:p>
        <a:p>
          <a:r>
            <a:rPr kumimoji="1" lang="ja-JP" altLang="en-US" sz="1300">
              <a:latin typeface="ＭＳ ゴシック" pitchFamily="49" charset="-128"/>
              <a:ea typeface="ＭＳ ゴシック" pitchFamily="49" charset="-128"/>
            </a:rPr>
            <a:t>　今後においても地方債発行の増加が見込まれ、指標の悪化が危惧されるため、地方債に頼らない財政運営を目指していく。</a:t>
          </a:r>
          <a:endParaRPr kumimoji="1" lang="en-US" altLang="ja-JP" sz="13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満期一括償還地方債の借入は過去に利用していない。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令和３年度は充当可能財源等が将来負担額を上回ったことで、将来負担比率は算出されなかった。将来負担額は、地方債現在高等の増加はあるが、組合負担見込額の減少があったことから</a:t>
          </a:r>
          <a:r>
            <a:rPr kumimoji="1" lang="en-US" altLang="ja-JP" sz="1400">
              <a:latin typeface="ＭＳ ゴシック" pitchFamily="49" charset="-128"/>
              <a:ea typeface="ＭＳ ゴシック" pitchFamily="49" charset="-128"/>
            </a:rPr>
            <a:t>80</a:t>
          </a:r>
          <a:r>
            <a:rPr kumimoji="1" lang="ja-JP" altLang="en-US" sz="1400">
              <a:latin typeface="ＭＳ ゴシック" pitchFamily="49" charset="-128"/>
              <a:ea typeface="ＭＳ ゴシック" pitchFamily="49" charset="-128"/>
            </a:rPr>
            <a:t>百万円の減少となっている。充当可能基金は、ふれあいふるさと基金が、コロナ禍における需要の高まりにより増加した。財政調整基金においても、感染症の影響で、歳出が抑制され、現在高が増加した。また、国補正に伴う普通交付税の再算定により、臨時財政対策債の将来の償還分等として、</a:t>
          </a:r>
          <a:r>
            <a:rPr kumimoji="1" lang="en-US" altLang="ja-JP" sz="1400">
              <a:latin typeface="ＭＳ ゴシック" pitchFamily="49" charset="-128"/>
              <a:ea typeface="ＭＳ ゴシック" pitchFamily="49" charset="-128"/>
            </a:rPr>
            <a:t>204</a:t>
          </a:r>
          <a:r>
            <a:rPr kumimoji="1" lang="ja-JP" altLang="en-US" sz="1400">
              <a:latin typeface="ＭＳ ゴシック" pitchFamily="49" charset="-128"/>
              <a:ea typeface="ＭＳ ゴシック" pitchFamily="49" charset="-128"/>
            </a:rPr>
            <a:t>百万円を減債基金に積み立てたことで、充当可能財源等が増加した。</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3</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香川県三木町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基金全体の現在高は、前年度比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762</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百万円増加した。その他特定目的基金は主にふれあいふるさと基金について、ふるさと納税額の増加によって、前年度比</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336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百万円増加した。財政調整基金についてもコロナ禍による事業費減少に伴い、</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基金残高は増加傾向にあるが、今後感染症収束に伴い、休止していた事業が再開することを考慮すると、将来的な町行政における歳出全体を見直すことが急務となる。そのためには行財政改革によって、業務改善、事業内容の見直しを行うことで、歳出の適正化を促し、持続可能な財政基盤を確立する必要が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ふれあいふるさと基金：寄附者の意向を反映させた各種事業の財源とし、個性豊かで活力あるまちづくりに資する。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公共施設整備基金：町の公共施設整備事業の財源に充てる。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社会福祉基金：高齢者の福祉活動等に必要な経費の財源に充てる。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消防機材整備基金：消防機材整備費用に充てる。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健康生きがい中核施設大規模修繕等基金：中核施設の大規模修繕等に充てる。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ふれあいふるさと基金：新型コロナウイルス感染症の影響により、ふるさと納税の需要が高まったことから、基金現在高は３３６百万円増加した。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実施事業への基金充当について基金残高及び財政状況を勘案して行っていく。特に大型の普通建設事業費等については事業の目的・効果等と照らし合わせて、財源構成に応じてその他特定目的基金の充当を検討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新型コロナウイルス感染症の影響により、これまで経常的に実施してきた事業等が未実施となったため、歳出が抑制され基金取崩が減少し、現在高が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216</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災害等への備えとして、基金残高を確保していくために、今後行財政改革を推進し、コスト削減を行うことで、一般財源の確保を実現する。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普通交付税の再算定に伴う追加交付分を今後の地方債償還増加に備えて積み立てたことで、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204</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百万円現在高は増加した。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今後の大型建設事業、過去に発行した臨時財政対策債等の元金償還開始により、公債費の逓増が見込まれるため、財政運営が逼迫しないよう適切な時期で基金繰入を行うことが重要である。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99</xdr:col>
      <xdr:colOff>0</xdr:colOff>
      <xdr:row>50</xdr:row>
      <xdr:rowOff>0</xdr:rowOff>
    </xdr:from>
    <xdr:to>
      <xdr:col>107</xdr:col>
      <xdr:colOff>0</xdr:colOff>
      <xdr:row>52</xdr:row>
      <xdr:rowOff>0</xdr:rowOff>
    </xdr:to>
    <xdr:sp macro="" textlink="">
      <xdr:nvSpPr>
        <xdr:cNvPr id="4" name="正方形/長方形 3"/>
        <xdr:cNvSpPr/>
      </xdr:nvSpPr>
      <xdr:spPr>
        <a:xfrm>
          <a:off x="19154775" y="85725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5" name="正方形/長方形 4"/>
        <xdr:cNvSpPr/>
      </xdr:nvSpPr>
      <xdr:spPr>
        <a:xfrm>
          <a:off x="19154775" y="1234440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6" name="正方形/長方形 5"/>
        <xdr:cNvSpPr/>
      </xdr:nvSpPr>
      <xdr:spPr>
        <a:xfrm>
          <a:off x="355600" y="63500"/>
          <a:ext cx="12700000" cy="26352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7" name="正方形/長方形 6"/>
        <xdr:cNvSpPr/>
      </xdr:nvSpPr>
      <xdr:spPr>
        <a:xfrm>
          <a:off x="17030700" y="171450"/>
          <a:ext cx="393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8" name="正方形/長方形 7"/>
        <xdr:cNvSpPr/>
      </xdr:nvSpPr>
      <xdr:spPr>
        <a:xfrm>
          <a:off x="17056100" y="168275"/>
          <a:ext cx="388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9" name="正方形/長方形 8"/>
        <xdr:cNvSpPr/>
      </xdr:nvSpPr>
      <xdr:spPr>
        <a:xfrm>
          <a:off x="17081500" y="174625"/>
          <a:ext cx="3829050" cy="1397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0" name="正方形/長方形 9"/>
        <xdr:cNvSpPr/>
      </xdr:nvSpPr>
      <xdr:spPr>
        <a:xfrm>
          <a:off x="14236700" y="171450"/>
          <a:ext cx="2660650" cy="16827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1" name="正方形/長方形 10"/>
        <xdr:cNvSpPr/>
      </xdr:nvSpPr>
      <xdr:spPr>
        <a:xfrm>
          <a:off x="14262100" y="168275"/>
          <a:ext cx="2616200" cy="17462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2" name="正方形/長方形 11"/>
        <xdr:cNvSpPr/>
      </xdr:nvSpPr>
      <xdr:spPr>
        <a:xfrm>
          <a:off x="14287500" y="174625"/>
          <a:ext cx="2559050" cy="1524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3" name="正方形/長方形 12"/>
        <xdr:cNvSpPr/>
      </xdr:nvSpPr>
      <xdr:spPr>
        <a:xfrm>
          <a:off x="482600" y="365125"/>
          <a:ext cx="10096500" cy="16256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4" name="正方形/長方形 13"/>
        <xdr:cNvSpPr/>
      </xdr:nvSpPr>
      <xdr:spPr>
        <a:xfrm>
          <a:off x="609600" y="396875"/>
          <a:ext cx="1397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5" name="正方形/長方形 14"/>
        <xdr:cNvSpPr/>
      </xdr:nvSpPr>
      <xdr:spPr>
        <a:xfrm>
          <a:off x="1943100" y="396875"/>
          <a:ext cx="13335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6" name="正方形/長方形 15"/>
        <xdr:cNvSpPr/>
      </xdr:nvSpPr>
      <xdr:spPr>
        <a:xfrm>
          <a:off x="3276600" y="396875"/>
          <a:ext cx="1524000" cy="15621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7" name="正方形/長方形 16"/>
        <xdr:cNvSpPr/>
      </xdr:nvSpPr>
      <xdr:spPr>
        <a:xfrm>
          <a:off x="4800600" y="415925"/>
          <a:ext cx="2032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8" name="正方形/長方形 17"/>
        <xdr:cNvSpPr/>
      </xdr:nvSpPr>
      <xdr:spPr>
        <a:xfrm>
          <a:off x="6832600" y="415925"/>
          <a:ext cx="1270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9" name="正方形/長方形 18"/>
        <xdr:cNvSpPr/>
      </xdr:nvSpPr>
      <xdr:spPr>
        <a:xfrm>
          <a:off x="8166100" y="428625"/>
          <a:ext cx="635000" cy="787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0" name="正方形/長方形 19"/>
        <xdr:cNvSpPr/>
      </xdr:nvSpPr>
      <xdr:spPr>
        <a:xfrm>
          <a:off x="4800600" y="1038225"/>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1" name="正方形/長方形 20"/>
        <xdr:cNvSpPr/>
      </xdr:nvSpPr>
      <xdr:spPr>
        <a:xfrm>
          <a:off x="6896100" y="1038225"/>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2" name="角丸四角形 21"/>
        <xdr:cNvSpPr/>
      </xdr:nvSpPr>
      <xdr:spPr>
        <a:xfrm>
          <a:off x="11074400" y="365125"/>
          <a:ext cx="1524000" cy="11176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3" name="正方形/長方形 22"/>
        <xdr:cNvSpPr/>
      </xdr:nvSpPr>
      <xdr:spPr>
        <a:xfrm>
          <a:off x="11334750" y="428625"/>
          <a:ext cx="1333500" cy="1016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4" name="正方形/長方形 23"/>
        <xdr:cNvSpPr/>
      </xdr:nvSpPr>
      <xdr:spPr>
        <a:xfrm>
          <a:off x="11334750" y="542925"/>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5" name="正方形/長方形 24"/>
        <xdr:cNvSpPr/>
      </xdr:nvSpPr>
      <xdr:spPr>
        <a:xfrm>
          <a:off x="11334750" y="885825"/>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6" name="直線コネクタ 25"/>
        <xdr:cNvCxnSpPr/>
      </xdr:nvCxnSpPr>
      <xdr:spPr>
        <a:xfrm flipH="1">
          <a:off x="11156950" y="517525"/>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7" name="楕円 26"/>
        <xdr:cNvSpPr/>
      </xdr:nvSpPr>
      <xdr:spPr>
        <a:xfrm>
          <a:off x="11210925" y="479425"/>
          <a:ext cx="101600" cy="349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8" name="フローチャート: 判断 27"/>
        <xdr:cNvSpPr/>
      </xdr:nvSpPr>
      <xdr:spPr>
        <a:xfrm>
          <a:off x="11210925" y="631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9" name="直線コネクタ 28"/>
        <xdr:cNvCxnSpPr/>
      </xdr:nvCxnSpPr>
      <xdr:spPr>
        <a:xfrm>
          <a:off x="11255375" y="8858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0" name="直線コネクタ 29"/>
        <xdr:cNvCxnSpPr/>
      </xdr:nvCxnSpPr>
      <xdr:spPr>
        <a:xfrm>
          <a:off x="11176000" y="885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1" name="直線コネクタ 30"/>
        <xdr:cNvCxnSpPr/>
      </xdr:nvCxnSpPr>
      <xdr:spPr>
        <a:xfrm flipV="1">
          <a:off x="11255375" y="112395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2" name="直線コネクタ 31"/>
        <xdr:cNvCxnSpPr/>
      </xdr:nvCxnSpPr>
      <xdr:spPr>
        <a:xfrm>
          <a:off x="11176000" y="1266825"/>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3" name="テキスト ボックス 32"/>
        <xdr:cNvSpPr txBox="1"/>
      </xdr:nvSpPr>
      <xdr:spPr>
        <a:xfrm>
          <a:off x="419100" y="209232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4" name="テキスト ボックス 33"/>
        <xdr:cNvSpPr txBox="1"/>
      </xdr:nvSpPr>
      <xdr:spPr>
        <a:xfrm>
          <a:off x="419100" y="233362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35" name="テキスト ボックス 34"/>
        <xdr:cNvSpPr txBox="1"/>
      </xdr:nvSpPr>
      <xdr:spPr>
        <a:xfrm>
          <a:off x="419100" y="2574925"/>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6" name="テキスト ボックス 35"/>
        <xdr:cNvSpPr txBox="1"/>
      </xdr:nvSpPr>
      <xdr:spPr>
        <a:xfrm>
          <a:off x="419100" y="2816225"/>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7" name="テキスト ボックス 36"/>
        <xdr:cNvSpPr txBox="1"/>
      </xdr:nvSpPr>
      <xdr:spPr>
        <a:xfrm>
          <a:off x="419100" y="3057525"/>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8" name="正方形/長方形 37"/>
        <xdr:cNvSpPr/>
      </xdr:nvSpPr>
      <xdr:spPr>
        <a:xfrm>
          <a:off x="1270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9" name="正方形/長方形 38"/>
        <xdr:cNvSpPr/>
      </xdr:nvSpPr>
      <xdr:spPr>
        <a:xfrm>
          <a:off x="1986139" y="3853117"/>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0" name="正方形/長方形 39"/>
        <xdr:cNvSpPr/>
      </xdr:nvSpPr>
      <xdr:spPr>
        <a:xfrm>
          <a:off x="3827139" y="3836446"/>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[ 65.5</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1" name="正方形/長方形 40"/>
        <xdr:cNvSpPr/>
      </xdr:nvSpPr>
      <xdr:spPr>
        <a:xfrm>
          <a:off x="5461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2" name="正方形/長方形 41"/>
        <xdr:cNvSpPr/>
      </xdr:nvSpPr>
      <xdr:spPr>
        <a:xfrm>
          <a:off x="5461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3" name="正方形/長方形 42"/>
        <xdr:cNvSpPr/>
      </xdr:nvSpPr>
      <xdr:spPr>
        <a:xfrm>
          <a:off x="6985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4" name="正方形/長方形 43"/>
        <xdr:cNvSpPr/>
      </xdr:nvSpPr>
      <xdr:spPr>
        <a:xfrm>
          <a:off x="6985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5" name="正方形/長方形 44"/>
        <xdr:cNvSpPr/>
      </xdr:nvSpPr>
      <xdr:spPr>
        <a:xfrm>
          <a:off x="8636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6" name="正方形/長方形 45"/>
        <xdr:cNvSpPr/>
      </xdr:nvSpPr>
      <xdr:spPr>
        <a:xfrm>
          <a:off x="8636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7" name="正方形/長方形 46"/>
        <xdr:cNvSpPr/>
      </xdr:nvSpPr>
      <xdr:spPr>
        <a:xfrm>
          <a:off x="1270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8" name="正方形/長方形 47"/>
        <xdr:cNvSpPr/>
      </xdr:nvSpPr>
      <xdr:spPr>
        <a:xfrm>
          <a:off x="5778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9" name="正方形/長方形 48"/>
        <xdr:cNvSpPr/>
      </xdr:nvSpPr>
      <xdr:spPr>
        <a:xfrm>
          <a:off x="5778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0" name="テキスト ボックス 49"/>
        <xdr:cNvSpPr txBox="1"/>
      </xdr:nvSpPr>
      <xdr:spPr>
        <a:xfrm>
          <a:off x="5854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前年度比</a:t>
          </a:r>
          <a:r>
            <a:rPr kumimoji="1" lang="en-US" altLang="ja-JP" sz="1100">
              <a:latin typeface="ＭＳ Ｐゴシック" panose="020B0600070205080204" pitchFamily="50" charset="-128"/>
              <a:ea typeface="ＭＳ Ｐゴシック" panose="020B0600070205080204" pitchFamily="50" charset="-128"/>
            </a:rPr>
            <a:t>1.4</a:t>
          </a:r>
          <a:r>
            <a:rPr kumimoji="1" lang="ja-JP" altLang="en-US" sz="1100">
              <a:latin typeface="ＭＳ Ｐゴシック" panose="020B0600070205080204" pitchFamily="50" charset="-128"/>
              <a:ea typeface="ＭＳ Ｐゴシック" panose="020B0600070205080204" pitchFamily="50" charset="-128"/>
            </a:rPr>
            <a:t>ポイント増となっており、類似団体と比較すると</a:t>
          </a:r>
          <a:r>
            <a:rPr kumimoji="1" lang="en-US" altLang="ja-JP" sz="1100">
              <a:latin typeface="ＭＳ Ｐゴシック" panose="020B0600070205080204" pitchFamily="50" charset="-128"/>
              <a:ea typeface="ＭＳ Ｐゴシック" panose="020B0600070205080204" pitchFamily="50" charset="-128"/>
            </a:rPr>
            <a:t>4.5</a:t>
          </a:r>
          <a:r>
            <a:rPr kumimoji="1" lang="ja-JP" altLang="en-US" sz="1100">
              <a:latin typeface="ＭＳ Ｐゴシック" panose="020B0600070205080204" pitchFamily="50" charset="-128"/>
              <a:ea typeface="ＭＳ Ｐゴシック" panose="020B0600070205080204" pitchFamily="50" charset="-128"/>
            </a:rPr>
            <a:t>ポイント乖離がある。今後減価償却率の高い公共施設の改修を実施していくが、短期間で全て行うには、財源が不足しているため、困難である。施設の利用状況等を鑑み、公共施設の適正管理を行い、優先順位をつけて整備を実施していく。</a:t>
          </a:r>
        </a:p>
      </xdr:txBody>
    </xdr:sp>
    <xdr:clientData/>
  </xdr:twoCellAnchor>
  <xdr:oneCellAnchor>
    <xdr:from>
      <xdr:col>4</xdr:col>
      <xdr:colOff>174625</xdr:colOff>
      <xdr:row>23</xdr:row>
      <xdr:rowOff>47625</xdr:rowOff>
    </xdr:from>
    <xdr:ext cx="349839" cy="225703"/>
    <xdr:sp macro="" textlink="">
      <xdr:nvSpPr>
        <xdr:cNvPr id="51" name="テキスト ボックス 50"/>
        <xdr:cNvSpPr txBox="1"/>
      </xdr:nvSpPr>
      <xdr:spPr>
        <a:xfrm>
          <a:off x="1231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2" name="直線コネクタ 51"/>
        <xdr:cNvCxnSpPr/>
      </xdr:nvCxnSpPr>
      <xdr:spPr>
        <a:xfrm>
          <a:off x="1270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3" name="テキスト ボックス 52"/>
        <xdr:cNvSpPr txBox="1"/>
      </xdr:nvSpPr>
      <xdr:spPr>
        <a:xfrm>
          <a:off x="795811" y="62466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4" name="直線コネクタ 53"/>
        <xdr:cNvCxnSpPr/>
      </xdr:nvCxnSpPr>
      <xdr:spPr>
        <a:xfrm>
          <a:off x="1270000" y="603204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5" name="テキスト ボックス 54"/>
        <xdr:cNvSpPr txBox="1"/>
      </xdr:nvSpPr>
      <xdr:spPr>
        <a:xfrm>
          <a:off x="847106" y="593824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6" name="直線コネクタ 55"/>
        <xdr:cNvCxnSpPr/>
      </xdr:nvCxnSpPr>
      <xdr:spPr>
        <a:xfrm>
          <a:off x="1270000" y="572361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7" name="テキスト ボックス 56"/>
        <xdr:cNvSpPr txBox="1"/>
      </xdr:nvSpPr>
      <xdr:spPr>
        <a:xfrm>
          <a:off x="847106" y="562981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8" name="直線コネクタ 57"/>
        <xdr:cNvCxnSpPr/>
      </xdr:nvCxnSpPr>
      <xdr:spPr>
        <a:xfrm>
          <a:off x="1270000" y="5415189"/>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9" name="テキスト ボックス 58"/>
        <xdr:cNvSpPr txBox="1"/>
      </xdr:nvSpPr>
      <xdr:spPr>
        <a:xfrm>
          <a:off x="847106" y="532138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0" name="直線コネクタ 59"/>
        <xdr:cNvCxnSpPr/>
      </xdr:nvCxnSpPr>
      <xdr:spPr>
        <a:xfrm>
          <a:off x="1270000" y="5106761"/>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1" name="テキスト ボックス 60"/>
        <xdr:cNvSpPr txBox="1"/>
      </xdr:nvSpPr>
      <xdr:spPr>
        <a:xfrm>
          <a:off x="847106" y="501296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62" name="直線コネクタ 61"/>
        <xdr:cNvCxnSpPr/>
      </xdr:nvCxnSpPr>
      <xdr:spPr>
        <a:xfrm>
          <a:off x="1270000" y="479833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3" name="テキスト ボックス 62"/>
        <xdr:cNvSpPr txBox="1"/>
      </xdr:nvSpPr>
      <xdr:spPr>
        <a:xfrm>
          <a:off x="847106" y="470453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4" name="直線コネクタ 63"/>
        <xdr:cNvCxnSpPr/>
      </xdr:nvCxnSpPr>
      <xdr:spPr>
        <a:xfrm>
          <a:off x="1270000" y="448990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5" name="テキスト ボックス 64"/>
        <xdr:cNvSpPr txBox="1"/>
      </xdr:nvSpPr>
      <xdr:spPr>
        <a:xfrm>
          <a:off x="847106" y="439610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6" name="直線コネクタ 65"/>
        <xdr:cNvCxnSpPr/>
      </xdr:nvCxnSpPr>
      <xdr:spPr>
        <a:xfrm>
          <a:off x="1270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7" name="テキスト ボックス 66"/>
        <xdr:cNvSpPr txBox="1"/>
      </xdr:nvSpPr>
      <xdr:spPr>
        <a:xfrm>
          <a:off x="847106" y="408767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8" name="有形固定資産減価償却率グラフ枠"/>
        <xdr:cNvSpPr/>
      </xdr:nvSpPr>
      <xdr:spPr>
        <a:xfrm>
          <a:off x="1270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141968</xdr:rowOff>
    </xdr:from>
    <xdr:to>
      <xdr:col>23</xdr:col>
      <xdr:colOff>85090</xdr:colOff>
      <xdr:row>33</xdr:row>
      <xdr:rowOff>155212</xdr:rowOff>
    </xdr:to>
    <xdr:cxnSp macro="">
      <xdr:nvCxnSpPr>
        <xdr:cNvPr id="69" name="直線コネクタ 68"/>
        <xdr:cNvCxnSpPr/>
      </xdr:nvCxnSpPr>
      <xdr:spPr>
        <a:xfrm flipV="1">
          <a:off x="4760595" y="4428218"/>
          <a:ext cx="1270" cy="13848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159039</xdr:rowOff>
    </xdr:from>
    <xdr:ext cx="405111" cy="259045"/>
    <xdr:sp macro="" textlink="">
      <xdr:nvSpPr>
        <xdr:cNvPr id="70" name="有形固定資産減価償却率最小値テキスト"/>
        <xdr:cNvSpPr txBox="1"/>
      </xdr:nvSpPr>
      <xdr:spPr>
        <a:xfrm>
          <a:off x="4813300" y="58168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155212</xdr:rowOff>
    </xdr:from>
    <xdr:to>
      <xdr:col>23</xdr:col>
      <xdr:colOff>174625</xdr:colOff>
      <xdr:row>33</xdr:row>
      <xdr:rowOff>155212</xdr:rowOff>
    </xdr:to>
    <xdr:cxnSp macro="">
      <xdr:nvCxnSpPr>
        <xdr:cNvPr id="71" name="直線コネクタ 70"/>
        <xdr:cNvCxnSpPr/>
      </xdr:nvCxnSpPr>
      <xdr:spPr>
        <a:xfrm>
          <a:off x="4673600" y="5813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88645</xdr:rowOff>
    </xdr:from>
    <xdr:ext cx="405111" cy="259045"/>
    <xdr:sp macro="" textlink="">
      <xdr:nvSpPr>
        <xdr:cNvPr id="72" name="有形固定資産減価償却率最大値テキスト"/>
        <xdr:cNvSpPr txBox="1"/>
      </xdr:nvSpPr>
      <xdr:spPr>
        <a:xfrm>
          <a:off x="4813300" y="42034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141968</xdr:rowOff>
    </xdr:from>
    <xdr:to>
      <xdr:col>23</xdr:col>
      <xdr:colOff>174625</xdr:colOff>
      <xdr:row>25</xdr:row>
      <xdr:rowOff>141968</xdr:rowOff>
    </xdr:to>
    <xdr:cxnSp macro="">
      <xdr:nvCxnSpPr>
        <xdr:cNvPr id="73" name="直線コネクタ 72"/>
        <xdr:cNvCxnSpPr/>
      </xdr:nvCxnSpPr>
      <xdr:spPr>
        <a:xfrm>
          <a:off x="4673600" y="4428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137630</xdr:rowOff>
    </xdr:from>
    <xdr:ext cx="405111" cy="259045"/>
    <xdr:sp macro="" textlink="">
      <xdr:nvSpPr>
        <xdr:cNvPr id="74" name="有形固定資産減価償却率平均値テキスト"/>
        <xdr:cNvSpPr txBox="1"/>
      </xdr:nvSpPr>
      <xdr:spPr>
        <a:xfrm>
          <a:off x="4813300" y="49382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114753</xdr:rowOff>
    </xdr:from>
    <xdr:to>
      <xdr:col>23</xdr:col>
      <xdr:colOff>136525</xdr:colOff>
      <xdr:row>30</xdr:row>
      <xdr:rowOff>44903</xdr:rowOff>
    </xdr:to>
    <xdr:sp macro="" textlink="">
      <xdr:nvSpPr>
        <xdr:cNvPr id="75" name="フローチャート: 判断 74"/>
        <xdr:cNvSpPr/>
      </xdr:nvSpPr>
      <xdr:spPr>
        <a:xfrm>
          <a:off x="4711700" y="5086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130175</xdr:rowOff>
    </xdr:from>
    <xdr:to>
      <xdr:col>19</xdr:col>
      <xdr:colOff>187325</xdr:colOff>
      <xdr:row>30</xdr:row>
      <xdr:rowOff>60325</xdr:rowOff>
    </xdr:to>
    <xdr:sp macro="" textlink="">
      <xdr:nvSpPr>
        <xdr:cNvPr id="76" name="フローチャート: 判断 75"/>
        <xdr:cNvSpPr/>
      </xdr:nvSpPr>
      <xdr:spPr>
        <a:xfrm>
          <a:off x="4000500" y="5102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93164</xdr:rowOff>
    </xdr:from>
    <xdr:to>
      <xdr:col>15</xdr:col>
      <xdr:colOff>187325</xdr:colOff>
      <xdr:row>30</xdr:row>
      <xdr:rowOff>23314</xdr:rowOff>
    </xdr:to>
    <xdr:sp macro="" textlink="">
      <xdr:nvSpPr>
        <xdr:cNvPr id="77" name="フローチャート: 判断 76"/>
        <xdr:cNvSpPr/>
      </xdr:nvSpPr>
      <xdr:spPr>
        <a:xfrm>
          <a:off x="3238500" y="5065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62321</xdr:rowOff>
    </xdr:from>
    <xdr:to>
      <xdr:col>11</xdr:col>
      <xdr:colOff>187325</xdr:colOff>
      <xdr:row>29</xdr:row>
      <xdr:rowOff>163921</xdr:rowOff>
    </xdr:to>
    <xdr:sp macro="" textlink="">
      <xdr:nvSpPr>
        <xdr:cNvPr id="78" name="フローチャート: 判断 77"/>
        <xdr:cNvSpPr/>
      </xdr:nvSpPr>
      <xdr:spPr>
        <a:xfrm>
          <a:off x="2476500" y="503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6803</xdr:rowOff>
    </xdr:from>
    <xdr:to>
      <xdr:col>7</xdr:col>
      <xdr:colOff>187325</xdr:colOff>
      <xdr:row>29</xdr:row>
      <xdr:rowOff>108403</xdr:rowOff>
    </xdr:to>
    <xdr:sp macro="" textlink="">
      <xdr:nvSpPr>
        <xdr:cNvPr id="79" name="フローチャート: 判断 78"/>
        <xdr:cNvSpPr/>
      </xdr:nvSpPr>
      <xdr:spPr>
        <a:xfrm>
          <a:off x="1714500" y="4978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0" name="テキスト ボックス 79"/>
        <xdr:cNvSpPr txBox="1"/>
      </xdr:nvSpPr>
      <xdr:spPr>
        <a:xfrm>
          <a:off x="4584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1" name="テキスト ボックス 80"/>
        <xdr:cNvSpPr txBox="1"/>
      </xdr:nvSpPr>
      <xdr:spPr>
        <a:xfrm>
          <a:off x="3873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2" name="テキスト ボックス 81"/>
        <xdr:cNvSpPr txBox="1"/>
      </xdr:nvSpPr>
      <xdr:spPr>
        <a:xfrm>
          <a:off x="3111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3" name="テキスト ボックス 82"/>
        <xdr:cNvSpPr txBox="1"/>
      </xdr:nvSpPr>
      <xdr:spPr>
        <a:xfrm>
          <a:off x="2349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4" name="テキスト ボックス 83"/>
        <xdr:cNvSpPr txBox="1"/>
      </xdr:nvSpPr>
      <xdr:spPr>
        <a:xfrm>
          <a:off x="1587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82097</xdr:rowOff>
    </xdr:from>
    <xdr:to>
      <xdr:col>23</xdr:col>
      <xdr:colOff>136525</xdr:colOff>
      <xdr:row>31</xdr:row>
      <xdr:rowOff>12247</xdr:rowOff>
    </xdr:to>
    <xdr:sp macro="" textlink="">
      <xdr:nvSpPr>
        <xdr:cNvPr id="85" name="楕円 84"/>
        <xdr:cNvSpPr/>
      </xdr:nvSpPr>
      <xdr:spPr>
        <a:xfrm>
          <a:off x="4711700" y="5225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60524</xdr:rowOff>
    </xdr:from>
    <xdr:ext cx="405111" cy="259045"/>
    <xdr:sp macro="" textlink="">
      <xdr:nvSpPr>
        <xdr:cNvPr id="86" name="有形固定資産減価償却率該当値テキスト"/>
        <xdr:cNvSpPr txBox="1"/>
      </xdr:nvSpPr>
      <xdr:spPr>
        <a:xfrm>
          <a:off x="4813300" y="52040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38917</xdr:rowOff>
    </xdr:from>
    <xdr:to>
      <xdr:col>19</xdr:col>
      <xdr:colOff>187325</xdr:colOff>
      <xdr:row>30</xdr:row>
      <xdr:rowOff>140517</xdr:rowOff>
    </xdr:to>
    <xdr:sp macro="" textlink="">
      <xdr:nvSpPr>
        <xdr:cNvPr id="87" name="楕円 86"/>
        <xdr:cNvSpPr/>
      </xdr:nvSpPr>
      <xdr:spPr>
        <a:xfrm>
          <a:off x="4000500" y="5182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89717</xdr:rowOff>
    </xdr:from>
    <xdr:to>
      <xdr:col>23</xdr:col>
      <xdr:colOff>85725</xdr:colOff>
      <xdr:row>30</xdr:row>
      <xdr:rowOff>132897</xdr:rowOff>
    </xdr:to>
    <xdr:cxnSp macro="">
      <xdr:nvCxnSpPr>
        <xdr:cNvPr id="88" name="直線コネクタ 87"/>
        <xdr:cNvCxnSpPr/>
      </xdr:nvCxnSpPr>
      <xdr:spPr>
        <a:xfrm>
          <a:off x="4051300" y="5233217"/>
          <a:ext cx="711200" cy="43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117838</xdr:rowOff>
    </xdr:from>
    <xdr:to>
      <xdr:col>15</xdr:col>
      <xdr:colOff>187325</xdr:colOff>
      <xdr:row>30</xdr:row>
      <xdr:rowOff>47988</xdr:rowOff>
    </xdr:to>
    <xdr:sp macro="" textlink="">
      <xdr:nvSpPr>
        <xdr:cNvPr id="89" name="楕円 88"/>
        <xdr:cNvSpPr/>
      </xdr:nvSpPr>
      <xdr:spPr>
        <a:xfrm>
          <a:off x="3238500" y="508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168638</xdr:rowOff>
    </xdr:from>
    <xdr:to>
      <xdr:col>19</xdr:col>
      <xdr:colOff>136525</xdr:colOff>
      <xdr:row>30</xdr:row>
      <xdr:rowOff>89717</xdr:rowOff>
    </xdr:to>
    <xdr:cxnSp macro="">
      <xdr:nvCxnSpPr>
        <xdr:cNvPr id="90" name="直線コネクタ 89"/>
        <xdr:cNvCxnSpPr/>
      </xdr:nvCxnSpPr>
      <xdr:spPr>
        <a:xfrm>
          <a:off x="3289300" y="5140688"/>
          <a:ext cx="762000" cy="92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86995</xdr:rowOff>
    </xdr:from>
    <xdr:to>
      <xdr:col>11</xdr:col>
      <xdr:colOff>187325</xdr:colOff>
      <xdr:row>30</xdr:row>
      <xdr:rowOff>17145</xdr:rowOff>
    </xdr:to>
    <xdr:sp macro="" textlink="">
      <xdr:nvSpPr>
        <xdr:cNvPr id="91" name="楕円 90"/>
        <xdr:cNvSpPr/>
      </xdr:nvSpPr>
      <xdr:spPr>
        <a:xfrm>
          <a:off x="2476500" y="5059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137795</xdr:rowOff>
    </xdr:from>
    <xdr:to>
      <xdr:col>15</xdr:col>
      <xdr:colOff>136525</xdr:colOff>
      <xdr:row>29</xdr:row>
      <xdr:rowOff>168638</xdr:rowOff>
    </xdr:to>
    <xdr:cxnSp macro="">
      <xdr:nvCxnSpPr>
        <xdr:cNvPr id="92" name="直線コネクタ 91"/>
        <xdr:cNvCxnSpPr/>
      </xdr:nvCxnSpPr>
      <xdr:spPr>
        <a:xfrm>
          <a:off x="2527300" y="5109845"/>
          <a:ext cx="762000" cy="308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29</xdr:row>
      <xdr:rowOff>49983</xdr:rowOff>
    </xdr:from>
    <xdr:to>
      <xdr:col>7</xdr:col>
      <xdr:colOff>187325</xdr:colOff>
      <xdr:row>29</xdr:row>
      <xdr:rowOff>151583</xdr:rowOff>
    </xdr:to>
    <xdr:sp macro="" textlink="">
      <xdr:nvSpPr>
        <xdr:cNvPr id="93" name="楕円 92"/>
        <xdr:cNvSpPr/>
      </xdr:nvSpPr>
      <xdr:spPr>
        <a:xfrm>
          <a:off x="1714500" y="50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100783</xdr:rowOff>
    </xdr:from>
    <xdr:to>
      <xdr:col>11</xdr:col>
      <xdr:colOff>136525</xdr:colOff>
      <xdr:row>29</xdr:row>
      <xdr:rowOff>137795</xdr:rowOff>
    </xdr:to>
    <xdr:cxnSp macro="">
      <xdr:nvCxnSpPr>
        <xdr:cNvPr id="94" name="直線コネクタ 93"/>
        <xdr:cNvCxnSpPr/>
      </xdr:nvCxnSpPr>
      <xdr:spPr>
        <a:xfrm>
          <a:off x="1765300" y="5072833"/>
          <a:ext cx="762000" cy="37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76852</xdr:rowOff>
    </xdr:from>
    <xdr:ext cx="405111" cy="259045"/>
    <xdr:sp macro="" textlink="">
      <xdr:nvSpPr>
        <xdr:cNvPr id="95" name="n_1aveValue有形固定資産減価償却率"/>
        <xdr:cNvSpPr txBox="1"/>
      </xdr:nvSpPr>
      <xdr:spPr>
        <a:xfrm>
          <a:off x="3836044" y="48774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39841</xdr:rowOff>
    </xdr:from>
    <xdr:ext cx="405111" cy="259045"/>
    <xdr:sp macro="" textlink="">
      <xdr:nvSpPr>
        <xdr:cNvPr id="96" name="n_2aveValue有形固定資産減価償却率"/>
        <xdr:cNvSpPr txBox="1"/>
      </xdr:nvSpPr>
      <xdr:spPr>
        <a:xfrm>
          <a:off x="3086744" y="4840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8998</xdr:rowOff>
    </xdr:from>
    <xdr:ext cx="405111" cy="259045"/>
    <xdr:sp macro="" textlink="">
      <xdr:nvSpPr>
        <xdr:cNvPr id="97" name="n_3aveValue有形固定資産減価償却率"/>
        <xdr:cNvSpPr txBox="1"/>
      </xdr:nvSpPr>
      <xdr:spPr>
        <a:xfrm>
          <a:off x="2324744" y="48095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124930</xdr:rowOff>
    </xdr:from>
    <xdr:ext cx="405111" cy="259045"/>
    <xdr:sp macro="" textlink="">
      <xdr:nvSpPr>
        <xdr:cNvPr id="98" name="n_4aveValue有形固定資産減価償却率"/>
        <xdr:cNvSpPr txBox="1"/>
      </xdr:nvSpPr>
      <xdr:spPr>
        <a:xfrm>
          <a:off x="1562744" y="47540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131644</xdr:rowOff>
    </xdr:from>
    <xdr:ext cx="405111" cy="259045"/>
    <xdr:sp macro="" textlink="">
      <xdr:nvSpPr>
        <xdr:cNvPr id="99" name="n_1mainValue有形固定資産減価償却率"/>
        <xdr:cNvSpPr txBox="1"/>
      </xdr:nvSpPr>
      <xdr:spPr>
        <a:xfrm>
          <a:off x="3836044" y="5275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39115</xdr:rowOff>
    </xdr:from>
    <xdr:ext cx="405111" cy="259045"/>
    <xdr:sp macro="" textlink="">
      <xdr:nvSpPr>
        <xdr:cNvPr id="100" name="n_2mainValue有形固定資産減価償却率"/>
        <xdr:cNvSpPr txBox="1"/>
      </xdr:nvSpPr>
      <xdr:spPr>
        <a:xfrm>
          <a:off x="3086744" y="5182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8272</xdr:rowOff>
    </xdr:from>
    <xdr:ext cx="405111" cy="259045"/>
    <xdr:sp macro="" textlink="">
      <xdr:nvSpPr>
        <xdr:cNvPr id="101" name="n_3mainValue有形固定資産減価償却率"/>
        <xdr:cNvSpPr txBox="1"/>
      </xdr:nvSpPr>
      <xdr:spPr>
        <a:xfrm>
          <a:off x="2324744" y="515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142710</xdr:rowOff>
    </xdr:from>
    <xdr:ext cx="405111" cy="259045"/>
    <xdr:sp macro="" textlink="">
      <xdr:nvSpPr>
        <xdr:cNvPr id="102" name="n_4mainValue有形固定資産減価償却率"/>
        <xdr:cNvSpPr txBox="1"/>
      </xdr:nvSpPr>
      <xdr:spPr>
        <a:xfrm>
          <a:off x="1562744" y="5114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3" name="正方形/長方形 102"/>
        <xdr:cNvSpPr/>
      </xdr:nvSpPr>
      <xdr:spPr>
        <a:xfrm>
          <a:off x="11303000" y="3578225"/>
          <a:ext cx="4241800" cy="2222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4" name="正方形/長方形 103"/>
        <xdr:cNvSpPr/>
      </xdr:nvSpPr>
      <xdr:spPr>
        <a:xfrm>
          <a:off x="12373243" y="3853117"/>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5" name="正方形/長方形 104"/>
        <xdr:cNvSpPr/>
      </xdr:nvSpPr>
      <xdr:spPr>
        <a:xfrm>
          <a:off x="13818140" y="3836446"/>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[ 365.8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6" name="正方形/長方形 105"/>
        <xdr:cNvSpPr/>
      </xdr:nvSpPr>
      <xdr:spPr>
        <a:xfrm>
          <a:off x="15494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7" name="正方形/長方形 106"/>
        <xdr:cNvSpPr/>
      </xdr:nvSpPr>
      <xdr:spPr>
        <a:xfrm>
          <a:off x="15494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8" name="正方形/長方形 107"/>
        <xdr:cNvSpPr/>
      </xdr:nvSpPr>
      <xdr:spPr>
        <a:xfrm>
          <a:off x="17018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9" name="正方形/長方形 108"/>
        <xdr:cNvSpPr/>
      </xdr:nvSpPr>
      <xdr:spPr>
        <a:xfrm>
          <a:off x="17018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0" name="正方形/長方形 109"/>
        <xdr:cNvSpPr/>
      </xdr:nvSpPr>
      <xdr:spPr>
        <a:xfrm>
          <a:off x="18669000" y="3657600"/>
          <a:ext cx="1524000" cy="20637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1" name="正方形/長方形 110"/>
        <xdr:cNvSpPr/>
      </xdr:nvSpPr>
      <xdr:spPr>
        <a:xfrm>
          <a:off x="18669000" y="3800475"/>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2" name="正方形/長方形 111"/>
        <xdr:cNvSpPr/>
      </xdr:nvSpPr>
      <xdr:spPr>
        <a:xfrm>
          <a:off x="11303000" y="4181475"/>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3" name="正方形/長方形 112"/>
        <xdr:cNvSpPr/>
      </xdr:nvSpPr>
      <xdr:spPr>
        <a:xfrm>
          <a:off x="15811500" y="4181475"/>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4" name="正方形/長方形 113"/>
        <xdr:cNvSpPr/>
      </xdr:nvSpPr>
      <xdr:spPr>
        <a:xfrm>
          <a:off x="15811500" y="4244975"/>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5" name="テキスト ボックス 114"/>
        <xdr:cNvSpPr txBox="1"/>
      </xdr:nvSpPr>
      <xdr:spPr>
        <a:xfrm>
          <a:off x="15887700" y="4473575"/>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基本的な行政サービスを維持した状態で全ての負債を償還する場合に必要な年数を示す本指標は前年度比で大きく低下している。国補正に伴う普通交付税の再算定があったこと、コロナ禍からの景気回復による各交付金の額が増加したことによる、経常一般財源収入が増加したことによる。また、ふるさと納税の需要増加に伴う寄附金の基金積立増加による、充当可能財源増加で、分子増加が抑制されたことも一因である。</a:t>
          </a:r>
        </a:p>
      </xdr:txBody>
    </xdr:sp>
    <xdr:clientData/>
  </xdr:twoCellAnchor>
  <xdr:oneCellAnchor>
    <xdr:from>
      <xdr:col>57</xdr:col>
      <xdr:colOff>111125</xdr:colOff>
      <xdr:row>23</xdr:row>
      <xdr:rowOff>47625</xdr:rowOff>
    </xdr:from>
    <xdr:ext cx="349839" cy="225703"/>
    <xdr:sp macro="" textlink="">
      <xdr:nvSpPr>
        <xdr:cNvPr id="116" name="テキスト ボックス 115"/>
        <xdr:cNvSpPr txBox="1"/>
      </xdr:nvSpPr>
      <xdr:spPr>
        <a:xfrm>
          <a:off x="11264900" y="399097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7" name="直線コネクタ 116"/>
        <xdr:cNvCxnSpPr/>
      </xdr:nvCxnSpPr>
      <xdr:spPr>
        <a:xfrm>
          <a:off x="11303000" y="6340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8" name="テキスト ボックス 117"/>
        <xdr:cNvSpPr txBox="1"/>
      </xdr:nvSpPr>
      <xdr:spPr>
        <a:xfrm>
          <a:off x="10756676" y="624667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9" name="直線コネクタ 118"/>
        <xdr:cNvCxnSpPr/>
      </xdr:nvCxnSpPr>
      <xdr:spPr>
        <a:xfrm>
          <a:off x="11303000" y="59806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0" name="テキスト ボックス 119"/>
        <xdr:cNvSpPr txBox="1"/>
      </xdr:nvSpPr>
      <xdr:spPr>
        <a:xfrm>
          <a:off x="10756676" y="5886841"/>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1" name="直線コネクタ 120"/>
        <xdr:cNvCxnSpPr/>
      </xdr:nvCxnSpPr>
      <xdr:spPr>
        <a:xfrm>
          <a:off x="11303000" y="56208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2" name="テキスト ボックス 121"/>
        <xdr:cNvSpPr txBox="1"/>
      </xdr:nvSpPr>
      <xdr:spPr>
        <a:xfrm>
          <a:off x="10828811" y="552700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3" name="直線コネクタ 122"/>
        <xdr:cNvCxnSpPr/>
      </xdr:nvCxnSpPr>
      <xdr:spPr>
        <a:xfrm>
          <a:off x="11303000" y="52609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4" name="テキスト ボックス 123"/>
        <xdr:cNvSpPr txBox="1"/>
      </xdr:nvSpPr>
      <xdr:spPr>
        <a:xfrm>
          <a:off x="10828811" y="516717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5" name="直線コネクタ 124"/>
        <xdr:cNvCxnSpPr/>
      </xdr:nvCxnSpPr>
      <xdr:spPr>
        <a:xfrm>
          <a:off x="11303000" y="490114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6" name="テキスト ボックス 125"/>
        <xdr:cNvSpPr txBox="1"/>
      </xdr:nvSpPr>
      <xdr:spPr>
        <a:xfrm>
          <a:off x="10828811" y="48073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7" name="直線コネクタ 126"/>
        <xdr:cNvCxnSpPr/>
      </xdr:nvCxnSpPr>
      <xdr:spPr>
        <a:xfrm>
          <a:off x="11303000" y="454130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8" name="テキスト ボックス 127"/>
        <xdr:cNvSpPr txBox="1"/>
      </xdr:nvSpPr>
      <xdr:spPr>
        <a:xfrm>
          <a:off x="10931403" y="444750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9" name="直線コネクタ 128"/>
        <xdr:cNvCxnSpPr/>
      </xdr:nvCxnSpPr>
      <xdr:spPr>
        <a:xfrm>
          <a:off x="11303000" y="4181475"/>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0" name="債務償還比率グラフ枠"/>
        <xdr:cNvSpPr/>
      </xdr:nvSpPr>
      <xdr:spPr>
        <a:xfrm>
          <a:off x="11303000" y="4181475"/>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117566</xdr:rowOff>
    </xdr:to>
    <xdr:cxnSp macro="">
      <xdr:nvCxnSpPr>
        <xdr:cNvPr id="131" name="直線コネクタ 130"/>
        <xdr:cNvCxnSpPr/>
      </xdr:nvCxnSpPr>
      <xdr:spPr>
        <a:xfrm flipV="1">
          <a:off x="14793595" y="4541308"/>
          <a:ext cx="1269" cy="12341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121393</xdr:rowOff>
    </xdr:from>
    <xdr:ext cx="560923" cy="259045"/>
    <xdr:sp macro="" textlink="">
      <xdr:nvSpPr>
        <xdr:cNvPr id="132" name="債務償還比率最小値テキスト"/>
        <xdr:cNvSpPr txBox="1"/>
      </xdr:nvSpPr>
      <xdr:spPr>
        <a:xfrm>
          <a:off x="14846300" y="577924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117566</xdr:rowOff>
    </xdr:from>
    <xdr:to>
      <xdr:col>76</xdr:col>
      <xdr:colOff>111125</xdr:colOff>
      <xdr:row>33</xdr:row>
      <xdr:rowOff>117566</xdr:rowOff>
    </xdr:to>
    <xdr:cxnSp macro="">
      <xdr:nvCxnSpPr>
        <xdr:cNvPr id="133" name="直線コネクタ 132"/>
        <xdr:cNvCxnSpPr/>
      </xdr:nvCxnSpPr>
      <xdr:spPr>
        <a:xfrm>
          <a:off x="14706600" y="5775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4" name="債務償還比率最大値テキスト"/>
        <xdr:cNvSpPr txBox="1"/>
      </xdr:nvSpPr>
      <xdr:spPr>
        <a:xfrm>
          <a:off x="14846300" y="43165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5" name="直線コネクタ 134"/>
        <xdr:cNvCxnSpPr/>
      </xdr:nvCxnSpPr>
      <xdr:spPr>
        <a:xfrm>
          <a:off x="14706600" y="45413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157349</xdr:rowOff>
    </xdr:from>
    <xdr:ext cx="469744" cy="259045"/>
    <xdr:sp macro="" textlink="">
      <xdr:nvSpPr>
        <xdr:cNvPr id="136" name="債務償還比率平均値テキスト"/>
        <xdr:cNvSpPr txBox="1"/>
      </xdr:nvSpPr>
      <xdr:spPr>
        <a:xfrm>
          <a:off x="14846300" y="495794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7472</xdr:rowOff>
    </xdr:from>
    <xdr:to>
      <xdr:col>76</xdr:col>
      <xdr:colOff>73025</xdr:colOff>
      <xdr:row>29</xdr:row>
      <xdr:rowOff>109072</xdr:rowOff>
    </xdr:to>
    <xdr:sp macro="" textlink="">
      <xdr:nvSpPr>
        <xdr:cNvPr id="137" name="フローチャート: 判断 136"/>
        <xdr:cNvSpPr/>
      </xdr:nvSpPr>
      <xdr:spPr>
        <a:xfrm>
          <a:off x="14744700" y="4979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13660</xdr:rowOff>
    </xdr:from>
    <xdr:to>
      <xdr:col>72</xdr:col>
      <xdr:colOff>123825</xdr:colOff>
      <xdr:row>30</xdr:row>
      <xdr:rowOff>115260</xdr:rowOff>
    </xdr:to>
    <xdr:sp macro="" textlink="">
      <xdr:nvSpPr>
        <xdr:cNvPr id="138" name="フローチャート: 判断 137"/>
        <xdr:cNvSpPr/>
      </xdr:nvSpPr>
      <xdr:spPr>
        <a:xfrm>
          <a:off x="14033500" y="5157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30</xdr:row>
      <xdr:rowOff>73392</xdr:rowOff>
    </xdr:from>
    <xdr:to>
      <xdr:col>68</xdr:col>
      <xdr:colOff>123825</xdr:colOff>
      <xdr:row>31</xdr:row>
      <xdr:rowOff>3542</xdr:rowOff>
    </xdr:to>
    <xdr:sp macro="" textlink="">
      <xdr:nvSpPr>
        <xdr:cNvPr id="139" name="フローチャート: 判断 138"/>
        <xdr:cNvSpPr/>
      </xdr:nvSpPr>
      <xdr:spPr>
        <a:xfrm>
          <a:off x="13271500" y="5216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56480</xdr:rowOff>
    </xdr:from>
    <xdr:to>
      <xdr:col>64</xdr:col>
      <xdr:colOff>123825</xdr:colOff>
      <xdr:row>30</xdr:row>
      <xdr:rowOff>158080</xdr:rowOff>
    </xdr:to>
    <xdr:sp macro="" textlink="">
      <xdr:nvSpPr>
        <xdr:cNvPr id="140" name="フローチャート: 判断 139"/>
        <xdr:cNvSpPr/>
      </xdr:nvSpPr>
      <xdr:spPr>
        <a:xfrm>
          <a:off x="12509500" y="5199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30</xdr:row>
      <xdr:rowOff>56720</xdr:rowOff>
    </xdr:from>
    <xdr:to>
      <xdr:col>60</xdr:col>
      <xdr:colOff>123825</xdr:colOff>
      <xdr:row>30</xdr:row>
      <xdr:rowOff>158320</xdr:rowOff>
    </xdr:to>
    <xdr:sp macro="" textlink="">
      <xdr:nvSpPr>
        <xdr:cNvPr id="141" name="フローチャート: 判断 140"/>
        <xdr:cNvSpPr/>
      </xdr:nvSpPr>
      <xdr:spPr>
        <a:xfrm>
          <a:off x="11747500" y="5200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2" name="テキスト ボックス 141"/>
        <xdr:cNvSpPr txBox="1"/>
      </xdr:nvSpPr>
      <xdr:spPr>
        <a:xfrm>
          <a:off x="146177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R03</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3" name="テキスト ボックス 142"/>
        <xdr:cNvSpPr txBox="1"/>
      </xdr:nvSpPr>
      <xdr:spPr>
        <a:xfrm>
          <a:off x="13906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4" name="テキスト ボックス 143"/>
        <xdr:cNvSpPr txBox="1"/>
      </xdr:nvSpPr>
      <xdr:spPr>
        <a:xfrm>
          <a:off x="13144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5" name="テキスト ボックス 144"/>
        <xdr:cNvSpPr txBox="1"/>
      </xdr:nvSpPr>
      <xdr:spPr>
        <a:xfrm>
          <a:off x="12382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6" name="テキスト ボックス 145"/>
        <xdr:cNvSpPr txBox="1"/>
      </xdr:nvSpPr>
      <xdr:spPr>
        <a:xfrm>
          <a:off x="11620500" y="638637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128665</xdr:rowOff>
    </xdr:from>
    <xdr:to>
      <xdr:col>76</xdr:col>
      <xdr:colOff>73025</xdr:colOff>
      <xdr:row>29</xdr:row>
      <xdr:rowOff>58815</xdr:rowOff>
    </xdr:to>
    <xdr:sp macro="" textlink="">
      <xdr:nvSpPr>
        <xdr:cNvPr id="147" name="楕円 146"/>
        <xdr:cNvSpPr/>
      </xdr:nvSpPr>
      <xdr:spPr>
        <a:xfrm>
          <a:off x="14744700" y="4929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151542</xdr:rowOff>
    </xdr:from>
    <xdr:ext cx="469744" cy="259045"/>
    <xdr:sp macro="" textlink="">
      <xdr:nvSpPr>
        <xdr:cNvPr id="148" name="債務償還比率該当値テキスト"/>
        <xdr:cNvSpPr txBox="1"/>
      </xdr:nvSpPr>
      <xdr:spPr>
        <a:xfrm>
          <a:off x="14846300" y="4780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23015</xdr:rowOff>
    </xdr:from>
    <xdr:to>
      <xdr:col>72</xdr:col>
      <xdr:colOff>123825</xdr:colOff>
      <xdr:row>30</xdr:row>
      <xdr:rowOff>124615</xdr:rowOff>
    </xdr:to>
    <xdr:sp macro="" textlink="">
      <xdr:nvSpPr>
        <xdr:cNvPr id="149" name="楕円 148"/>
        <xdr:cNvSpPr/>
      </xdr:nvSpPr>
      <xdr:spPr>
        <a:xfrm>
          <a:off x="14033500" y="5166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8015</xdr:rowOff>
    </xdr:from>
    <xdr:to>
      <xdr:col>76</xdr:col>
      <xdr:colOff>22225</xdr:colOff>
      <xdr:row>30</xdr:row>
      <xdr:rowOff>73815</xdr:rowOff>
    </xdr:to>
    <xdr:cxnSp macro="">
      <xdr:nvCxnSpPr>
        <xdr:cNvPr id="150" name="直線コネクタ 149"/>
        <xdr:cNvCxnSpPr/>
      </xdr:nvCxnSpPr>
      <xdr:spPr>
        <a:xfrm flipV="1">
          <a:off x="14084300" y="4980065"/>
          <a:ext cx="711200" cy="237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29</xdr:row>
      <xdr:rowOff>153324</xdr:rowOff>
    </xdr:from>
    <xdr:to>
      <xdr:col>68</xdr:col>
      <xdr:colOff>123825</xdr:colOff>
      <xdr:row>30</xdr:row>
      <xdr:rowOff>83474</xdr:rowOff>
    </xdr:to>
    <xdr:sp macro="" textlink="">
      <xdr:nvSpPr>
        <xdr:cNvPr id="151" name="楕円 150"/>
        <xdr:cNvSpPr/>
      </xdr:nvSpPr>
      <xdr:spPr>
        <a:xfrm>
          <a:off x="13271500" y="5125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32674</xdr:rowOff>
    </xdr:from>
    <xdr:to>
      <xdr:col>72</xdr:col>
      <xdr:colOff>73025</xdr:colOff>
      <xdr:row>30</xdr:row>
      <xdr:rowOff>73815</xdr:rowOff>
    </xdr:to>
    <xdr:cxnSp macro="">
      <xdr:nvCxnSpPr>
        <xdr:cNvPr id="152" name="直線コネクタ 151"/>
        <xdr:cNvCxnSpPr/>
      </xdr:nvCxnSpPr>
      <xdr:spPr>
        <a:xfrm>
          <a:off x="13322300" y="5176174"/>
          <a:ext cx="762000" cy="411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40287</xdr:rowOff>
    </xdr:from>
    <xdr:to>
      <xdr:col>64</xdr:col>
      <xdr:colOff>123825</xdr:colOff>
      <xdr:row>30</xdr:row>
      <xdr:rowOff>141887</xdr:rowOff>
    </xdr:to>
    <xdr:sp macro="" textlink="">
      <xdr:nvSpPr>
        <xdr:cNvPr id="153" name="楕円 152"/>
        <xdr:cNvSpPr/>
      </xdr:nvSpPr>
      <xdr:spPr>
        <a:xfrm>
          <a:off x="12509500" y="5183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32674</xdr:rowOff>
    </xdr:from>
    <xdr:to>
      <xdr:col>68</xdr:col>
      <xdr:colOff>73025</xdr:colOff>
      <xdr:row>30</xdr:row>
      <xdr:rowOff>91087</xdr:rowOff>
    </xdr:to>
    <xdr:cxnSp macro="">
      <xdr:nvCxnSpPr>
        <xdr:cNvPr id="154" name="直線コネクタ 153"/>
        <xdr:cNvCxnSpPr/>
      </xdr:nvCxnSpPr>
      <xdr:spPr>
        <a:xfrm flipV="1">
          <a:off x="12560300" y="5176174"/>
          <a:ext cx="762000" cy="58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30</xdr:row>
      <xdr:rowOff>33210</xdr:rowOff>
    </xdr:from>
    <xdr:to>
      <xdr:col>60</xdr:col>
      <xdr:colOff>123825</xdr:colOff>
      <xdr:row>30</xdr:row>
      <xdr:rowOff>134810</xdr:rowOff>
    </xdr:to>
    <xdr:sp macro="" textlink="">
      <xdr:nvSpPr>
        <xdr:cNvPr id="155" name="楕円 154"/>
        <xdr:cNvSpPr/>
      </xdr:nvSpPr>
      <xdr:spPr>
        <a:xfrm>
          <a:off x="11747500" y="5176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30</xdr:row>
      <xdr:rowOff>84010</xdr:rowOff>
    </xdr:from>
    <xdr:to>
      <xdr:col>64</xdr:col>
      <xdr:colOff>73025</xdr:colOff>
      <xdr:row>30</xdr:row>
      <xdr:rowOff>91087</xdr:rowOff>
    </xdr:to>
    <xdr:cxnSp macro="">
      <xdr:nvCxnSpPr>
        <xdr:cNvPr id="156" name="直線コネクタ 155"/>
        <xdr:cNvCxnSpPr/>
      </xdr:nvCxnSpPr>
      <xdr:spPr>
        <a:xfrm>
          <a:off x="11798300" y="5227510"/>
          <a:ext cx="762000" cy="7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131787</xdr:rowOff>
    </xdr:from>
    <xdr:ext cx="469744" cy="259045"/>
    <xdr:sp macro="" textlink="">
      <xdr:nvSpPr>
        <xdr:cNvPr id="157" name="n_1aveValue債務償還比率"/>
        <xdr:cNvSpPr txBox="1"/>
      </xdr:nvSpPr>
      <xdr:spPr>
        <a:xfrm>
          <a:off x="13836727" y="4932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166119</xdr:rowOff>
    </xdr:from>
    <xdr:ext cx="469744" cy="259045"/>
    <xdr:sp macro="" textlink="">
      <xdr:nvSpPr>
        <xdr:cNvPr id="158" name="n_2aveValue債務償還比率"/>
        <xdr:cNvSpPr txBox="1"/>
      </xdr:nvSpPr>
      <xdr:spPr>
        <a:xfrm>
          <a:off x="13087427" y="5309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149207</xdr:rowOff>
    </xdr:from>
    <xdr:ext cx="469744" cy="259045"/>
    <xdr:sp macro="" textlink="">
      <xdr:nvSpPr>
        <xdr:cNvPr id="159" name="n_3aveValue債務償還比率"/>
        <xdr:cNvSpPr txBox="1"/>
      </xdr:nvSpPr>
      <xdr:spPr>
        <a:xfrm>
          <a:off x="12325427" y="5292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149447</xdr:rowOff>
    </xdr:from>
    <xdr:ext cx="469744" cy="259045"/>
    <xdr:sp macro="" textlink="">
      <xdr:nvSpPr>
        <xdr:cNvPr id="160" name="n_4aveValue債務償還比率"/>
        <xdr:cNvSpPr txBox="1"/>
      </xdr:nvSpPr>
      <xdr:spPr>
        <a:xfrm>
          <a:off x="11563427" y="5292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115742</xdr:rowOff>
    </xdr:from>
    <xdr:ext cx="469744" cy="259045"/>
    <xdr:sp macro="" textlink="">
      <xdr:nvSpPr>
        <xdr:cNvPr id="161" name="n_1mainValue債務償還比率"/>
        <xdr:cNvSpPr txBox="1"/>
      </xdr:nvSpPr>
      <xdr:spPr>
        <a:xfrm>
          <a:off x="13836727" y="5259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100001</xdr:rowOff>
    </xdr:from>
    <xdr:ext cx="469744" cy="259045"/>
    <xdr:sp macro="" textlink="">
      <xdr:nvSpPr>
        <xdr:cNvPr id="162" name="n_2mainValue債務償還比率"/>
        <xdr:cNvSpPr txBox="1"/>
      </xdr:nvSpPr>
      <xdr:spPr>
        <a:xfrm>
          <a:off x="13087427" y="4900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158414</xdr:rowOff>
    </xdr:from>
    <xdr:ext cx="469744" cy="259045"/>
    <xdr:sp macro="" textlink="">
      <xdr:nvSpPr>
        <xdr:cNvPr id="163" name="n_3mainValue債務償還比率"/>
        <xdr:cNvSpPr txBox="1"/>
      </xdr:nvSpPr>
      <xdr:spPr>
        <a:xfrm>
          <a:off x="12325427" y="49590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151337</xdr:rowOff>
    </xdr:from>
    <xdr:ext cx="469744" cy="259045"/>
    <xdr:sp macro="" textlink="">
      <xdr:nvSpPr>
        <xdr:cNvPr id="164" name="n_4mainValue債務償還比率"/>
        <xdr:cNvSpPr txBox="1"/>
      </xdr:nvSpPr>
      <xdr:spPr>
        <a:xfrm>
          <a:off x="11563427" y="4951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5" name="正方形/長方形 164"/>
        <xdr:cNvSpPr/>
      </xdr:nvSpPr>
      <xdr:spPr>
        <a:xfrm>
          <a:off x="1270000" y="718185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6" name="正方形/長方形 165"/>
        <xdr:cNvSpPr/>
      </xdr:nvSpPr>
      <xdr:spPr>
        <a:xfrm>
          <a:off x="1270000" y="10944225"/>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7" name="テキスト ボックス 166"/>
        <xdr:cNvSpPr txBox="1"/>
      </xdr:nvSpPr>
      <xdr:spPr>
        <a:xfrm>
          <a:off x="914400" y="7435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8" name="テキスト ボックス 167"/>
        <xdr:cNvSpPr txBox="1"/>
      </xdr:nvSpPr>
      <xdr:spPr>
        <a:xfrm>
          <a:off x="6985000" y="101028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9" name="テキスト ボックス 168"/>
        <xdr:cNvSpPr txBox="1"/>
      </xdr:nvSpPr>
      <xdr:spPr>
        <a:xfrm>
          <a:off x="914400" y="111728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0" name="テキスト ボックス 169"/>
        <xdr:cNvSpPr txBox="1"/>
      </xdr:nvSpPr>
      <xdr:spPr>
        <a:xfrm>
          <a:off x="6985000" y="1392872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112395</xdr:rowOff>
    </xdr:from>
    <xdr:to>
      <xdr:col>24</xdr:col>
      <xdr:colOff>62865</xdr:colOff>
      <xdr:row>42</xdr:row>
      <xdr:rowOff>26670</xdr:rowOff>
    </xdr:to>
    <xdr:cxnSp macro="">
      <xdr:nvCxnSpPr>
        <xdr:cNvPr id="57" name="直線コネクタ 56"/>
        <xdr:cNvCxnSpPr/>
      </xdr:nvCxnSpPr>
      <xdr:spPr>
        <a:xfrm flipV="1">
          <a:off x="4634865" y="5941695"/>
          <a:ext cx="0" cy="1285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30497</xdr:rowOff>
    </xdr:from>
    <xdr:ext cx="405111" cy="259045"/>
    <xdr:sp macro="" textlink="">
      <xdr:nvSpPr>
        <xdr:cNvPr id="58" name="【道路】&#10;有形固定資産減価償却率最小値テキスト"/>
        <xdr:cNvSpPr txBox="1"/>
      </xdr:nvSpPr>
      <xdr:spPr>
        <a:xfrm>
          <a:off x="4673600" y="7231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26670</xdr:rowOff>
    </xdr:from>
    <xdr:to>
      <xdr:col>24</xdr:col>
      <xdr:colOff>152400</xdr:colOff>
      <xdr:row>42</xdr:row>
      <xdr:rowOff>26670</xdr:rowOff>
    </xdr:to>
    <xdr:cxnSp macro="">
      <xdr:nvCxnSpPr>
        <xdr:cNvPr id="59" name="直線コネクタ 58"/>
        <xdr:cNvCxnSpPr/>
      </xdr:nvCxnSpPr>
      <xdr:spPr>
        <a:xfrm>
          <a:off x="4546600" y="722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59072</xdr:rowOff>
    </xdr:from>
    <xdr:ext cx="405111" cy="259045"/>
    <xdr:sp macro="" textlink="">
      <xdr:nvSpPr>
        <xdr:cNvPr id="60" name="【道路】&#10;有形固定資産減価償却率最大値テキスト"/>
        <xdr:cNvSpPr txBox="1"/>
      </xdr:nvSpPr>
      <xdr:spPr>
        <a:xfrm>
          <a:off x="4673600" y="5716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112395</xdr:rowOff>
    </xdr:from>
    <xdr:to>
      <xdr:col>24</xdr:col>
      <xdr:colOff>152400</xdr:colOff>
      <xdr:row>34</xdr:row>
      <xdr:rowOff>112395</xdr:rowOff>
    </xdr:to>
    <xdr:cxnSp macro="">
      <xdr:nvCxnSpPr>
        <xdr:cNvPr id="61" name="直線コネクタ 60"/>
        <xdr:cNvCxnSpPr/>
      </xdr:nvCxnSpPr>
      <xdr:spPr>
        <a:xfrm>
          <a:off x="4546600" y="59416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148607</xdr:rowOff>
    </xdr:from>
    <xdr:ext cx="405111" cy="259045"/>
    <xdr:sp macro="" textlink="">
      <xdr:nvSpPr>
        <xdr:cNvPr id="62" name="【道路】&#10;有形固定資産減価償却率平均値テキスト"/>
        <xdr:cNvSpPr txBox="1"/>
      </xdr:nvSpPr>
      <xdr:spPr>
        <a:xfrm>
          <a:off x="4673600" y="64922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170180</xdr:rowOff>
    </xdr:from>
    <xdr:to>
      <xdr:col>24</xdr:col>
      <xdr:colOff>114300</xdr:colOff>
      <xdr:row>38</xdr:row>
      <xdr:rowOff>100330</xdr:rowOff>
    </xdr:to>
    <xdr:sp macro="" textlink="">
      <xdr:nvSpPr>
        <xdr:cNvPr id="63" name="フローチャート: 判断 62"/>
        <xdr:cNvSpPr/>
      </xdr:nvSpPr>
      <xdr:spPr>
        <a:xfrm>
          <a:off x="4584700" y="6513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4445</xdr:rowOff>
    </xdr:from>
    <xdr:to>
      <xdr:col>20</xdr:col>
      <xdr:colOff>38100</xdr:colOff>
      <xdr:row>38</xdr:row>
      <xdr:rowOff>106045</xdr:rowOff>
    </xdr:to>
    <xdr:sp macro="" textlink="">
      <xdr:nvSpPr>
        <xdr:cNvPr id="64" name="フローチャート: 判断 63"/>
        <xdr:cNvSpPr/>
      </xdr:nvSpPr>
      <xdr:spPr>
        <a:xfrm>
          <a:off x="3746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147320</xdr:rowOff>
    </xdr:from>
    <xdr:to>
      <xdr:col>15</xdr:col>
      <xdr:colOff>101600</xdr:colOff>
      <xdr:row>38</xdr:row>
      <xdr:rowOff>77470</xdr:rowOff>
    </xdr:to>
    <xdr:sp macro="" textlink="">
      <xdr:nvSpPr>
        <xdr:cNvPr id="65" name="フローチャート: 判断 64"/>
        <xdr:cNvSpPr/>
      </xdr:nvSpPr>
      <xdr:spPr>
        <a:xfrm>
          <a:off x="28575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113030</xdr:rowOff>
    </xdr:from>
    <xdr:to>
      <xdr:col>10</xdr:col>
      <xdr:colOff>165100</xdr:colOff>
      <xdr:row>38</xdr:row>
      <xdr:rowOff>43180</xdr:rowOff>
    </xdr:to>
    <xdr:sp macro="" textlink="">
      <xdr:nvSpPr>
        <xdr:cNvPr id="66" name="フローチャート: 判断 65"/>
        <xdr:cNvSpPr/>
      </xdr:nvSpPr>
      <xdr:spPr>
        <a:xfrm>
          <a:off x="19685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82550</xdr:rowOff>
    </xdr:from>
    <xdr:to>
      <xdr:col>6</xdr:col>
      <xdr:colOff>38100</xdr:colOff>
      <xdr:row>38</xdr:row>
      <xdr:rowOff>12700</xdr:rowOff>
    </xdr:to>
    <xdr:sp macro="" textlink="">
      <xdr:nvSpPr>
        <xdr:cNvPr id="67" name="フローチャート: 判断 66"/>
        <xdr:cNvSpPr/>
      </xdr:nvSpPr>
      <xdr:spPr>
        <a:xfrm>
          <a:off x="1079500" y="642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78740</xdr:rowOff>
    </xdr:from>
    <xdr:to>
      <xdr:col>24</xdr:col>
      <xdr:colOff>114300</xdr:colOff>
      <xdr:row>37</xdr:row>
      <xdr:rowOff>8890</xdr:rowOff>
    </xdr:to>
    <xdr:sp macro="" textlink="">
      <xdr:nvSpPr>
        <xdr:cNvPr id="73" name="楕円 72"/>
        <xdr:cNvSpPr/>
      </xdr:nvSpPr>
      <xdr:spPr>
        <a:xfrm>
          <a:off x="4584700" y="6250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101617</xdr:rowOff>
    </xdr:from>
    <xdr:ext cx="405111" cy="259045"/>
    <xdr:sp macro="" textlink="">
      <xdr:nvSpPr>
        <xdr:cNvPr id="74" name="【道路】&#10;有形固定資産減価償却率該当値テキスト"/>
        <xdr:cNvSpPr txBox="1"/>
      </xdr:nvSpPr>
      <xdr:spPr>
        <a:xfrm>
          <a:off x="4673600" y="6102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53975</xdr:rowOff>
    </xdr:from>
    <xdr:to>
      <xdr:col>20</xdr:col>
      <xdr:colOff>38100</xdr:colOff>
      <xdr:row>36</xdr:row>
      <xdr:rowOff>155575</xdr:rowOff>
    </xdr:to>
    <xdr:sp macro="" textlink="">
      <xdr:nvSpPr>
        <xdr:cNvPr id="75" name="楕円 74"/>
        <xdr:cNvSpPr/>
      </xdr:nvSpPr>
      <xdr:spPr>
        <a:xfrm>
          <a:off x="3746500" y="622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104775</xdr:rowOff>
    </xdr:from>
    <xdr:to>
      <xdr:col>24</xdr:col>
      <xdr:colOff>63500</xdr:colOff>
      <xdr:row>36</xdr:row>
      <xdr:rowOff>129540</xdr:rowOff>
    </xdr:to>
    <xdr:cxnSp macro="">
      <xdr:nvCxnSpPr>
        <xdr:cNvPr id="76" name="直線コネクタ 75"/>
        <xdr:cNvCxnSpPr/>
      </xdr:nvCxnSpPr>
      <xdr:spPr>
        <a:xfrm>
          <a:off x="3797300" y="62769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27305</xdr:rowOff>
    </xdr:from>
    <xdr:to>
      <xdr:col>15</xdr:col>
      <xdr:colOff>101600</xdr:colOff>
      <xdr:row>36</xdr:row>
      <xdr:rowOff>128905</xdr:rowOff>
    </xdr:to>
    <xdr:sp macro="" textlink="">
      <xdr:nvSpPr>
        <xdr:cNvPr id="77" name="楕円 76"/>
        <xdr:cNvSpPr/>
      </xdr:nvSpPr>
      <xdr:spPr>
        <a:xfrm>
          <a:off x="2857500" y="619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78105</xdr:rowOff>
    </xdr:from>
    <xdr:to>
      <xdr:col>19</xdr:col>
      <xdr:colOff>177800</xdr:colOff>
      <xdr:row>36</xdr:row>
      <xdr:rowOff>104775</xdr:rowOff>
    </xdr:to>
    <xdr:cxnSp macro="">
      <xdr:nvCxnSpPr>
        <xdr:cNvPr id="78" name="直線コネクタ 77"/>
        <xdr:cNvCxnSpPr/>
      </xdr:nvCxnSpPr>
      <xdr:spPr>
        <a:xfrm>
          <a:off x="2908300" y="625030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635</xdr:rowOff>
    </xdr:from>
    <xdr:to>
      <xdr:col>10</xdr:col>
      <xdr:colOff>165100</xdr:colOff>
      <xdr:row>36</xdr:row>
      <xdr:rowOff>102235</xdr:rowOff>
    </xdr:to>
    <xdr:sp macro="" textlink="">
      <xdr:nvSpPr>
        <xdr:cNvPr id="79" name="楕円 78"/>
        <xdr:cNvSpPr/>
      </xdr:nvSpPr>
      <xdr:spPr>
        <a:xfrm>
          <a:off x="1968500" y="6172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51435</xdr:rowOff>
    </xdr:from>
    <xdr:to>
      <xdr:col>15</xdr:col>
      <xdr:colOff>50800</xdr:colOff>
      <xdr:row>36</xdr:row>
      <xdr:rowOff>78105</xdr:rowOff>
    </xdr:to>
    <xdr:cxnSp macro="">
      <xdr:nvCxnSpPr>
        <xdr:cNvPr id="80" name="直線コネクタ 79"/>
        <xdr:cNvCxnSpPr/>
      </xdr:nvCxnSpPr>
      <xdr:spPr>
        <a:xfrm>
          <a:off x="2019300" y="6223635"/>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143510</xdr:rowOff>
    </xdr:from>
    <xdr:to>
      <xdr:col>6</xdr:col>
      <xdr:colOff>38100</xdr:colOff>
      <xdr:row>36</xdr:row>
      <xdr:rowOff>73660</xdr:rowOff>
    </xdr:to>
    <xdr:sp macro="" textlink="">
      <xdr:nvSpPr>
        <xdr:cNvPr id="81" name="楕円 80"/>
        <xdr:cNvSpPr/>
      </xdr:nvSpPr>
      <xdr:spPr>
        <a:xfrm>
          <a:off x="1079500" y="6144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36</xdr:row>
      <xdr:rowOff>22860</xdr:rowOff>
    </xdr:from>
    <xdr:to>
      <xdr:col>10</xdr:col>
      <xdr:colOff>114300</xdr:colOff>
      <xdr:row>36</xdr:row>
      <xdr:rowOff>51435</xdr:rowOff>
    </xdr:to>
    <xdr:cxnSp macro="">
      <xdr:nvCxnSpPr>
        <xdr:cNvPr id="82" name="直線コネクタ 81"/>
        <xdr:cNvCxnSpPr/>
      </xdr:nvCxnSpPr>
      <xdr:spPr>
        <a:xfrm>
          <a:off x="1130300" y="619506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38</xdr:row>
      <xdr:rowOff>97172</xdr:rowOff>
    </xdr:from>
    <xdr:ext cx="405111" cy="259045"/>
    <xdr:sp macro="" textlink="">
      <xdr:nvSpPr>
        <xdr:cNvPr id="83" name="n_1aveValue【道路】&#10;有形固定資産減価償却率"/>
        <xdr:cNvSpPr txBox="1"/>
      </xdr:nvSpPr>
      <xdr:spPr>
        <a:xfrm>
          <a:off x="35820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68597</xdr:rowOff>
    </xdr:from>
    <xdr:ext cx="405111" cy="259045"/>
    <xdr:sp macro="" textlink="">
      <xdr:nvSpPr>
        <xdr:cNvPr id="84" name="n_2aveValue【道路】&#10;有形固定資産減価償却率"/>
        <xdr:cNvSpPr txBox="1"/>
      </xdr:nvSpPr>
      <xdr:spPr>
        <a:xfrm>
          <a:off x="2705744" y="658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34307</xdr:rowOff>
    </xdr:from>
    <xdr:ext cx="405111" cy="259045"/>
    <xdr:sp macro="" textlink="">
      <xdr:nvSpPr>
        <xdr:cNvPr id="85" name="n_3aveValue【道路】&#10;有形固定資産減価償却率"/>
        <xdr:cNvSpPr txBox="1"/>
      </xdr:nvSpPr>
      <xdr:spPr>
        <a:xfrm>
          <a:off x="1816744" y="654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3827</xdr:rowOff>
    </xdr:from>
    <xdr:ext cx="405111" cy="259045"/>
    <xdr:sp macro="" textlink="">
      <xdr:nvSpPr>
        <xdr:cNvPr id="86" name="n_4aveValue【道路】&#10;有形固定資産減価償却率"/>
        <xdr:cNvSpPr txBox="1"/>
      </xdr:nvSpPr>
      <xdr:spPr>
        <a:xfrm>
          <a:off x="927744" y="6518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652</xdr:rowOff>
    </xdr:from>
    <xdr:ext cx="405111" cy="259045"/>
    <xdr:sp macro="" textlink="">
      <xdr:nvSpPr>
        <xdr:cNvPr id="87" name="n_1mainValue【道路】&#10;有形固定資産減価償却率"/>
        <xdr:cNvSpPr txBox="1"/>
      </xdr:nvSpPr>
      <xdr:spPr>
        <a:xfrm>
          <a:off x="3582044" y="600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145432</xdr:rowOff>
    </xdr:from>
    <xdr:ext cx="405111" cy="259045"/>
    <xdr:sp macro="" textlink="">
      <xdr:nvSpPr>
        <xdr:cNvPr id="88" name="n_2mainValue【道路】&#10;有形固定資産減価償却率"/>
        <xdr:cNvSpPr txBox="1"/>
      </xdr:nvSpPr>
      <xdr:spPr>
        <a:xfrm>
          <a:off x="2705744" y="597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118762</xdr:rowOff>
    </xdr:from>
    <xdr:ext cx="405111" cy="259045"/>
    <xdr:sp macro="" textlink="">
      <xdr:nvSpPr>
        <xdr:cNvPr id="89" name="n_3mainValue【道路】&#10;有形固定資産減価償却率"/>
        <xdr:cNvSpPr txBox="1"/>
      </xdr:nvSpPr>
      <xdr:spPr>
        <a:xfrm>
          <a:off x="1816744" y="5948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90187</xdr:rowOff>
    </xdr:from>
    <xdr:ext cx="405111" cy="259045"/>
    <xdr:sp macro="" textlink="">
      <xdr:nvSpPr>
        <xdr:cNvPr id="90" name="n_4mainValue【道路】&#10;有形固定資産減価償却率"/>
        <xdr:cNvSpPr txBox="1"/>
      </xdr:nvSpPr>
      <xdr:spPr>
        <a:xfrm>
          <a:off x="927744" y="5919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130149</xdr:rowOff>
    </xdr:from>
    <xdr:to>
      <xdr:col>54</xdr:col>
      <xdr:colOff>189865</xdr:colOff>
      <xdr:row>41</xdr:row>
      <xdr:rowOff>129121</xdr:rowOff>
    </xdr:to>
    <xdr:cxnSp macro="">
      <xdr:nvCxnSpPr>
        <xdr:cNvPr id="114" name="直線コネクタ 113"/>
        <xdr:cNvCxnSpPr/>
      </xdr:nvCxnSpPr>
      <xdr:spPr>
        <a:xfrm flipV="1">
          <a:off x="10476865" y="5959449"/>
          <a:ext cx="0" cy="1199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132948</xdr:rowOff>
    </xdr:from>
    <xdr:ext cx="469744" cy="259045"/>
    <xdr:sp macro="" textlink="">
      <xdr:nvSpPr>
        <xdr:cNvPr id="115" name="【道路】&#10;一人当たり延長最小値テキスト"/>
        <xdr:cNvSpPr txBox="1"/>
      </xdr:nvSpPr>
      <xdr:spPr>
        <a:xfrm>
          <a:off x="10515600" y="71623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129121</xdr:rowOff>
    </xdr:from>
    <xdr:to>
      <xdr:col>55</xdr:col>
      <xdr:colOff>88900</xdr:colOff>
      <xdr:row>41</xdr:row>
      <xdr:rowOff>129121</xdr:rowOff>
    </xdr:to>
    <xdr:cxnSp macro="">
      <xdr:nvCxnSpPr>
        <xdr:cNvPr id="116" name="直線コネクタ 115"/>
        <xdr:cNvCxnSpPr/>
      </xdr:nvCxnSpPr>
      <xdr:spPr>
        <a:xfrm>
          <a:off x="10388600" y="7158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76826</xdr:rowOff>
    </xdr:from>
    <xdr:ext cx="534377" cy="259045"/>
    <xdr:sp macro="" textlink="">
      <xdr:nvSpPr>
        <xdr:cNvPr id="117" name="【道路】&#10;一人当たり延長最大値テキスト"/>
        <xdr:cNvSpPr txBox="1"/>
      </xdr:nvSpPr>
      <xdr:spPr>
        <a:xfrm>
          <a:off x="10515600" y="57346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33.584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130149</xdr:rowOff>
    </xdr:from>
    <xdr:to>
      <xdr:col>55</xdr:col>
      <xdr:colOff>88900</xdr:colOff>
      <xdr:row>34</xdr:row>
      <xdr:rowOff>130149</xdr:rowOff>
    </xdr:to>
    <xdr:cxnSp macro="">
      <xdr:nvCxnSpPr>
        <xdr:cNvPr id="118" name="直線コネクタ 117"/>
        <xdr:cNvCxnSpPr/>
      </xdr:nvCxnSpPr>
      <xdr:spPr>
        <a:xfrm>
          <a:off x="10388600" y="5959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162882</xdr:rowOff>
    </xdr:from>
    <xdr:ext cx="469744" cy="259045"/>
    <xdr:sp macro="" textlink="">
      <xdr:nvSpPr>
        <xdr:cNvPr id="119" name="【道路】&#10;一人当たり延長平均値テキスト"/>
        <xdr:cNvSpPr txBox="1"/>
      </xdr:nvSpPr>
      <xdr:spPr>
        <a:xfrm>
          <a:off x="10515600" y="6677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140005</xdr:rowOff>
    </xdr:from>
    <xdr:to>
      <xdr:col>55</xdr:col>
      <xdr:colOff>50800</xdr:colOff>
      <xdr:row>40</xdr:row>
      <xdr:rowOff>70155</xdr:rowOff>
    </xdr:to>
    <xdr:sp macro="" textlink="">
      <xdr:nvSpPr>
        <xdr:cNvPr id="120" name="フローチャート: 判断 119"/>
        <xdr:cNvSpPr/>
      </xdr:nvSpPr>
      <xdr:spPr>
        <a:xfrm>
          <a:off x="10426700" y="6826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153264</xdr:rowOff>
    </xdr:from>
    <xdr:to>
      <xdr:col>50</xdr:col>
      <xdr:colOff>165100</xdr:colOff>
      <xdr:row>40</xdr:row>
      <xdr:rowOff>83414</xdr:rowOff>
    </xdr:to>
    <xdr:sp macro="" textlink="">
      <xdr:nvSpPr>
        <xdr:cNvPr id="121" name="フローチャート: 判断 120"/>
        <xdr:cNvSpPr/>
      </xdr:nvSpPr>
      <xdr:spPr>
        <a:xfrm>
          <a:off x="9588500" y="6839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137605</xdr:rowOff>
    </xdr:from>
    <xdr:to>
      <xdr:col>46</xdr:col>
      <xdr:colOff>38100</xdr:colOff>
      <xdr:row>40</xdr:row>
      <xdr:rowOff>67755</xdr:rowOff>
    </xdr:to>
    <xdr:sp macro="" textlink="">
      <xdr:nvSpPr>
        <xdr:cNvPr id="122" name="フローチャート: 判断 121"/>
        <xdr:cNvSpPr/>
      </xdr:nvSpPr>
      <xdr:spPr>
        <a:xfrm>
          <a:off x="8699500" y="682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135699</xdr:rowOff>
    </xdr:from>
    <xdr:to>
      <xdr:col>41</xdr:col>
      <xdr:colOff>101600</xdr:colOff>
      <xdr:row>40</xdr:row>
      <xdr:rowOff>65849</xdr:rowOff>
    </xdr:to>
    <xdr:sp macro="" textlink="">
      <xdr:nvSpPr>
        <xdr:cNvPr id="123" name="フローチャート: 判断 122"/>
        <xdr:cNvSpPr/>
      </xdr:nvSpPr>
      <xdr:spPr>
        <a:xfrm>
          <a:off x="7810500" y="6822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151054</xdr:rowOff>
    </xdr:from>
    <xdr:to>
      <xdr:col>36</xdr:col>
      <xdr:colOff>165100</xdr:colOff>
      <xdr:row>40</xdr:row>
      <xdr:rowOff>81204</xdr:rowOff>
    </xdr:to>
    <xdr:sp macro="" textlink="">
      <xdr:nvSpPr>
        <xdr:cNvPr id="124" name="フローチャート: 判断 123"/>
        <xdr:cNvSpPr/>
      </xdr:nvSpPr>
      <xdr:spPr>
        <a:xfrm>
          <a:off x="6921500" y="6837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159131</xdr:rowOff>
    </xdr:from>
    <xdr:to>
      <xdr:col>55</xdr:col>
      <xdr:colOff>50800</xdr:colOff>
      <xdr:row>40</xdr:row>
      <xdr:rowOff>89281</xdr:rowOff>
    </xdr:to>
    <xdr:sp macro="" textlink="">
      <xdr:nvSpPr>
        <xdr:cNvPr id="130" name="楕円 129"/>
        <xdr:cNvSpPr/>
      </xdr:nvSpPr>
      <xdr:spPr>
        <a:xfrm>
          <a:off x="10426700" y="6845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137558</xdr:rowOff>
    </xdr:from>
    <xdr:ext cx="469744" cy="259045"/>
    <xdr:sp macro="" textlink="">
      <xdr:nvSpPr>
        <xdr:cNvPr id="131" name="【道路】&#10;一人当たり延長該当値テキスト"/>
        <xdr:cNvSpPr txBox="1"/>
      </xdr:nvSpPr>
      <xdr:spPr>
        <a:xfrm>
          <a:off x="10515600" y="68241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163284</xdr:rowOff>
    </xdr:from>
    <xdr:to>
      <xdr:col>50</xdr:col>
      <xdr:colOff>165100</xdr:colOff>
      <xdr:row>40</xdr:row>
      <xdr:rowOff>93434</xdr:rowOff>
    </xdr:to>
    <xdr:sp macro="" textlink="">
      <xdr:nvSpPr>
        <xdr:cNvPr id="132" name="楕円 131"/>
        <xdr:cNvSpPr/>
      </xdr:nvSpPr>
      <xdr:spPr>
        <a:xfrm>
          <a:off x="9588500" y="684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38481</xdr:rowOff>
    </xdr:from>
    <xdr:to>
      <xdr:col>55</xdr:col>
      <xdr:colOff>0</xdr:colOff>
      <xdr:row>40</xdr:row>
      <xdr:rowOff>42634</xdr:rowOff>
    </xdr:to>
    <xdr:cxnSp macro="">
      <xdr:nvCxnSpPr>
        <xdr:cNvPr id="133" name="直線コネクタ 132"/>
        <xdr:cNvCxnSpPr/>
      </xdr:nvCxnSpPr>
      <xdr:spPr>
        <a:xfrm flipV="1">
          <a:off x="9639300" y="6896481"/>
          <a:ext cx="838200" cy="4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167322</xdr:rowOff>
    </xdr:from>
    <xdr:to>
      <xdr:col>46</xdr:col>
      <xdr:colOff>38100</xdr:colOff>
      <xdr:row>40</xdr:row>
      <xdr:rowOff>97472</xdr:rowOff>
    </xdr:to>
    <xdr:sp macro="" textlink="">
      <xdr:nvSpPr>
        <xdr:cNvPr id="134" name="楕円 133"/>
        <xdr:cNvSpPr/>
      </xdr:nvSpPr>
      <xdr:spPr>
        <a:xfrm>
          <a:off x="8699500" y="685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42634</xdr:rowOff>
    </xdr:from>
    <xdr:to>
      <xdr:col>50</xdr:col>
      <xdr:colOff>114300</xdr:colOff>
      <xdr:row>40</xdr:row>
      <xdr:rowOff>46672</xdr:rowOff>
    </xdr:to>
    <xdr:cxnSp macro="">
      <xdr:nvCxnSpPr>
        <xdr:cNvPr id="135" name="直線コネクタ 134"/>
        <xdr:cNvCxnSpPr/>
      </xdr:nvCxnSpPr>
      <xdr:spPr>
        <a:xfrm flipV="1">
          <a:off x="8750300" y="6900634"/>
          <a:ext cx="889000" cy="4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170637</xdr:rowOff>
    </xdr:from>
    <xdr:to>
      <xdr:col>41</xdr:col>
      <xdr:colOff>101600</xdr:colOff>
      <xdr:row>40</xdr:row>
      <xdr:rowOff>100787</xdr:rowOff>
    </xdr:to>
    <xdr:sp macro="" textlink="">
      <xdr:nvSpPr>
        <xdr:cNvPr id="136" name="楕円 135"/>
        <xdr:cNvSpPr/>
      </xdr:nvSpPr>
      <xdr:spPr>
        <a:xfrm>
          <a:off x="7810500" y="6857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46672</xdr:rowOff>
    </xdr:from>
    <xdr:to>
      <xdr:col>45</xdr:col>
      <xdr:colOff>177800</xdr:colOff>
      <xdr:row>40</xdr:row>
      <xdr:rowOff>49987</xdr:rowOff>
    </xdr:to>
    <xdr:cxnSp macro="">
      <xdr:nvCxnSpPr>
        <xdr:cNvPr id="137" name="直線コネクタ 136"/>
        <xdr:cNvCxnSpPr/>
      </xdr:nvCxnSpPr>
      <xdr:spPr>
        <a:xfrm flipV="1">
          <a:off x="7861300" y="6904672"/>
          <a:ext cx="889000" cy="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34620</xdr:rowOff>
    </xdr:from>
    <xdr:to>
      <xdr:col>36</xdr:col>
      <xdr:colOff>165100</xdr:colOff>
      <xdr:row>40</xdr:row>
      <xdr:rowOff>136220</xdr:rowOff>
    </xdr:to>
    <xdr:sp macro="" textlink="">
      <xdr:nvSpPr>
        <xdr:cNvPr id="138" name="楕円 137"/>
        <xdr:cNvSpPr/>
      </xdr:nvSpPr>
      <xdr:spPr>
        <a:xfrm>
          <a:off x="6921500" y="689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49987</xdr:rowOff>
    </xdr:from>
    <xdr:to>
      <xdr:col>41</xdr:col>
      <xdr:colOff>50800</xdr:colOff>
      <xdr:row>40</xdr:row>
      <xdr:rowOff>85420</xdr:rowOff>
    </xdr:to>
    <xdr:cxnSp macro="">
      <xdr:nvCxnSpPr>
        <xdr:cNvPr id="139" name="直線コネクタ 138"/>
        <xdr:cNvCxnSpPr/>
      </xdr:nvCxnSpPr>
      <xdr:spPr>
        <a:xfrm flipV="1">
          <a:off x="6972300" y="6907987"/>
          <a:ext cx="889000" cy="35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99941</xdr:rowOff>
    </xdr:from>
    <xdr:ext cx="469744" cy="259045"/>
    <xdr:sp macro="" textlink="">
      <xdr:nvSpPr>
        <xdr:cNvPr id="140" name="n_1aveValue【道路】&#10;一人当たり延長"/>
        <xdr:cNvSpPr txBox="1"/>
      </xdr:nvSpPr>
      <xdr:spPr>
        <a:xfrm>
          <a:off x="9391727" y="66150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84282</xdr:rowOff>
    </xdr:from>
    <xdr:ext cx="469744" cy="259045"/>
    <xdr:sp macro="" textlink="">
      <xdr:nvSpPr>
        <xdr:cNvPr id="141" name="n_2aveValue【道路】&#10;一人当たり延長"/>
        <xdr:cNvSpPr txBox="1"/>
      </xdr:nvSpPr>
      <xdr:spPr>
        <a:xfrm>
          <a:off x="8515427" y="6599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82376</xdr:rowOff>
    </xdr:from>
    <xdr:ext cx="469744" cy="259045"/>
    <xdr:sp macro="" textlink="">
      <xdr:nvSpPr>
        <xdr:cNvPr id="142" name="n_3aveValue【道路】&#10;一人当たり延長"/>
        <xdr:cNvSpPr txBox="1"/>
      </xdr:nvSpPr>
      <xdr:spPr>
        <a:xfrm>
          <a:off x="7626427" y="6597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97731</xdr:rowOff>
    </xdr:from>
    <xdr:ext cx="469744" cy="259045"/>
    <xdr:sp macro="" textlink="">
      <xdr:nvSpPr>
        <xdr:cNvPr id="143" name="n_4aveValue【道路】&#10;一人当たり延長"/>
        <xdr:cNvSpPr txBox="1"/>
      </xdr:nvSpPr>
      <xdr:spPr>
        <a:xfrm>
          <a:off x="6737427" y="66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84561</xdr:rowOff>
    </xdr:from>
    <xdr:ext cx="469744" cy="259045"/>
    <xdr:sp macro="" textlink="">
      <xdr:nvSpPr>
        <xdr:cNvPr id="144" name="n_1mainValue【道路】&#10;一人当たり延長"/>
        <xdr:cNvSpPr txBox="1"/>
      </xdr:nvSpPr>
      <xdr:spPr>
        <a:xfrm>
          <a:off x="9391727" y="6942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88599</xdr:rowOff>
    </xdr:from>
    <xdr:ext cx="469744" cy="259045"/>
    <xdr:sp macro="" textlink="">
      <xdr:nvSpPr>
        <xdr:cNvPr id="145" name="n_2mainValue【道路】&#10;一人当たり延長"/>
        <xdr:cNvSpPr txBox="1"/>
      </xdr:nvSpPr>
      <xdr:spPr>
        <a:xfrm>
          <a:off x="8515427" y="6946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91914</xdr:rowOff>
    </xdr:from>
    <xdr:ext cx="469744" cy="259045"/>
    <xdr:sp macro="" textlink="">
      <xdr:nvSpPr>
        <xdr:cNvPr id="146" name="n_3mainValue【道路】&#10;一人当たり延長"/>
        <xdr:cNvSpPr txBox="1"/>
      </xdr:nvSpPr>
      <xdr:spPr>
        <a:xfrm>
          <a:off x="7626427" y="6949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127347</xdr:rowOff>
    </xdr:from>
    <xdr:ext cx="469744" cy="259045"/>
    <xdr:sp macro="" textlink="">
      <xdr:nvSpPr>
        <xdr:cNvPr id="147" name="n_4mainValue【道路】&#10;一人当たり延長"/>
        <xdr:cNvSpPr txBox="1"/>
      </xdr:nvSpPr>
      <xdr:spPr>
        <a:xfrm>
          <a:off x="6737427" y="6985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99604</xdr:rowOff>
    </xdr:from>
    <xdr:to>
      <xdr:col>24</xdr:col>
      <xdr:colOff>62865</xdr:colOff>
      <xdr:row>64</xdr:row>
      <xdr:rowOff>128996</xdr:rowOff>
    </xdr:to>
    <xdr:cxnSp macro="">
      <xdr:nvCxnSpPr>
        <xdr:cNvPr id="173" name="直線コネクタ 172"/>
        <xdr:cNvCxnSpPr/>
      </xdr:nvCxnSpPr>
      <xdr:spPr>
        <a:xfrm flipV="1">
          <a:off x="4634865" y="9529354"/>
          <a:ext cx="0" cy="1572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46281</xdr:rowOff>
    </xdr:from>
    <xdr:ext cx="340478" cy="259045"/>
    <xdr:sp macro="" textlink="">
      <xdr:nvSpPr>
        <xdr:cNvPr id="176" name="【橋りょう・トンネル】&#10;有形固定資産減価償却率最大値テキスト"/>
        <xdr:cNvSpPr txBox="1"/>
      </xdr:nvSpPr>
      <xdr:spPr>
        <a:xfrm>
          <a:off x="4673600" y="930458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99604</xdr:rowOff>
    </xdr:from>
    <xdr:to>
      <xdr:col>24</xdr:col>
      <xdr:colOff>152400</xdr:colOff>
      <xdr:row>55</xdr:row>
      <xdr:rowOff>99604</xdr:rowOff>
    </xdr:to>
    <xdr:cxnSp macro="">
      <xdr:nvCxnSpPr>
        <xdr:cNvPr id="177" name="直線コネクタ 176"/>
        <xdr:cNvCxnSpPr/>
      </xdr:nvCxnSpPr>
      <xdr:spPr>
        <a:xfrm>
          <a:off x="4546600" y="9529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158223</xdr:rowOff>
    </xdr:from>
    <xdr:ext cx="405111" cy="259045"/>
    <xdr:sp macro="" textlink="">
      <xdr:nvSpPr>
        <xdr:cNvPr id="178" name="【橋りょう・トンネル】&#10;有形固定資産減価償却率平均値テキスト"/>
        <xdr:cNvSpPr txBox="1"/>
      </xdr:nvSpPr>
      <xdr:spPr>
        <a:xfrm>
          <a:off x="4673600" y="102737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135346</xdr:rowOff>
    </xdr:from>
    <xdr:to>
      <xdr:col>24</xdr:col>
      <xdr:colOff>114300</xdr:colOff>
      <xdr:row>61</xdr:row>
      <xdr:rowOff>65496</xdr:rowOff>
    </xdr:to>
    <xdr:sp macro="" textlink="">
      <xdr:nvSpPr>
        <xdr:cNvPr id="179" name="フローチャート: 判断 178"/>
        <xdr:cNvSpPr/>
      </xdr:nvSpPr>
      <xdr:spPr>
        <a:xfrm>
          <a:off x="4584700" y="10422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133713</xdr:rowOff>
    </xdr:from>
    <xdr:to>
      <xdr:col>20</xdr:col>
      <xdr:colOff>38100</xdr:colOff>
      <xdr:row>61</xdr:row>
      <xdr:rowOff>63863</xdr:rowOff>
    </xdr:to>
    <xdr:sp macro="" textlink="">
      <xdr:nvSpPr>
        <xdr:cNvPr id="180" name="フローチャート: 判断 179"/>
        <xdr:cNvSpPr/>
      </xdr:nvSpPr>
      <xdr:spPr>
        <a:xfrm>
          <a:off x="3746500" y="1042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92891</xdr:rowOff>
    </xdr:from>
    <xdr:to>
      <xdr:col>15</xdr:col>
      <xdr:colOff>101600</xdr:colOff>
      <xdr:row>61</xdr:row>
      <xdr:rowOff>23041</xdr:rowOff>
    </xdr:to>
    <xdr:sp macro="" textlink="">
      <xdr:nvSpPr>
        <xdr:cNvPr id="181" name="フローチャート: 判断 180"/>
        <xdr:cNvSpPr/>
      </xdr:nvSpPr>
      <xdr:spPr>
        <a:xfrm>
          <a:off x="2857500" y="1037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70031</xdr:rowOff>
    </xdr:from>
    <xdr:to>
      <xdr:col>10</xdr:col>
      <xdr:colOff>165100</xdr:colOff>
      <xdr:row>61</xdr:row>
      <xdr:rowOff>181</xdr:rowOff>
    </xdr:to>
    <xdr:sp macro="" textlink="">
      <xdr:nvSpPr>
        <xdr:cNvPr id="182" name="フローチャート: 判断 181"/>
        <xdr:cNvSpPr/>
      </xdr:nvSpPr>
      <xdr:spPr>
        <a:xfrm>
          <a:off x="1968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43906</xdr:rowOff>
    </xdr:from>
    <xdr:to>
      <xdr:col>6</xdr:col>
      <xdr:colOff>38100</xdr:colOff>
      <xdr:row>60</xdr:row>
      <xdr:rowOff>145506</xdr:rowOff>
    </xdr:to>
    <xdr:sp macro="" textlink="">
      <xdr:nvSpPr>
        <xdr:cNvPr id="183" name="フローチャート: 判断 182"/>
        <xdr:cNvSpPr/>
      </xdr:nvSpPr>
      <xdr:spPr>
        <a:xfrm>
          <a:off x="1079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128815</xdr:rowOff>
    </xdr:from>
    <xdr:to>
      <xdr:col>24</xdr:col>
      <xdr:colOff>114300</xdr:colOff>
      <xdr:row>62</xdr:row>
      <xdr:rowOff>58965</xdr:rowOff>
    </xdr:to>
    <xdr:sp macro="" textlink="">
      <xdr:nvSpPr>
        <xdr:cNvPr id="189" name="楕円 188"/>
        <xdr:cNvSpPr/>
      </xdr:nvSpPr>
      <xdr:spPr>
        <a:xfrm>
          <a:off x="4584700" y="10587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107242</xdr:rowOff>
    </xdr:from>
    <xdr:ext cx="405111" cy="259045"/>
    <xdr:sp macro="" textlink="">
      <xdr:nvSpPr>
        <xdr:cNvPr id="190" name="【橋りょう・トンネル】&#10;有形固定資産減価償却率該当値テキスト"/>
        <xdr:cNvSpPr txBox="1"/>
      </xdr:nvSpPr>
      <xdr:spPr>
        <a:xfrm>
          <a:off x="4673600" y="10565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61</xdr:row>
      <xdr:rowOff>107587</xdr:rowOff>
    </xdr:from>
    <xdr:to>
      <xdr:col>20</xdr:col>
      <xdr:colOff>38100</xdr:colOff>
      <xdr:row>62</xdr:row>
      <xdr:rowOff>37737</xdr:rowOff>
    </xdr:to>
    <xdr:sp macro="" textlink="">
      <xdr:nvSpPr>
        <xdr:cNvPr id="191" name="楕円 190"/>
        <xdr:cNvSpPr/>
      </xdr:nvSpPr>
      <xdr:spPr>
        <a:xfrm>
          <a:off x="3746500" y="10566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61</xdr:row>
      <xdr:rowOff>158387</xdr:rowOff>
    </xdr:from>
    <xdr:to>
      <xdr:col>24</xdr:col>
      <xdr:colOff>63500</xdr:colOff>
      <xdr:row>62</xdr:row>
      <xdr:rowOff>8165</xdr:rowOff>
    </xdr:to>
    <xdr:cxnSp macro="">
      <xdr:nvCxnSpPr>
        <xdr:cNvPr id="192" name="直線コネクタ 191"/>
        <xdr:cNvCxnSpPr/>
      </xdr:nvCxnSpPr>
      <xdr:spPr>
        <a:xfrm>
          <a:off x="3797300" y="10616837"/>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91259</xdr:rowOff>
    </xdr:from>
    <xdr:to>
      <xdr:col>15</xdr:col>
      <xdr:colOff>101600</xdr:colOff>
      <xdr:row>62</xdr:row>
      <xdr:rowOff>21409</xdr:rowOff>
    </xdr:to>
    <xdr:sp macro="" textlink="">
      <xdr:nvSpPr>
        <xdr:cNvPr id="193" name="楕円 192"/>
        <xdr:cNvSpPr/>
      </xdr:nvSpPr>
      <xdr:spPr>
        <a:xfrm>
          <a:off x="2857500" y="105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142059</xdr:rowOff>
    </xdr:from>
    <xdr:to>
      <xdr:col>19</xdr:col>
      <xdr:colOff>177800</xdr:colOff>
      <xdr:row>61</xdr:row>
      <xdr:rowOff>158387</xdr:rowOff>
    </xdr:to>
    <xdr:cxnSp macro="">
      <xdr:nvCxnSpPr>
        <xdr:cNvPr id="194" name="直線コネクタ 193"/>
        <xdr:cNvCxnSpPr/>
      </xdr:nvCxnSpPr>
      <xdr:spPr>
        <a:xfrm>
          <a:off x="2908300" y="10600509"/>
          <a:ext cx="889000" cy="1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70031</xdr:rowOff>
    </xdr:from>
    <xdr:to>
      <xdr:col>10</xdr:col>
      <xdr:colOff>165100</xdr:colOff>
      <xdr:row>62</xdr:row>
      <xdr:rowOff>181</xdr:rowOff>
    </xdr:to>
    <xdr:sp macro="" textlink="">
      <xdr:nvSpPr>
        <xdr:cNvPr id="195" name="楕円 194"/>
        <xdr:cNvSpPr/>
      </xdr:nvSpPr>
      <xdr:spPr>
        <a:xfrm>
          <a:off x="1968500" y="10528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120831</xdr:rowOff>
    </xdr:from>
    <xdr:to>
      <xdr:col>15</xdr:col>
      <xdr:colOff>50800</xdr:colOff>
      <xdr:row>61</xdr:row>
      <xdr:rowOff>142059</xdr:rowOff>
    </xdr:to>
    <xdr:cxnSp macro="">
      <xdr:nvCxnSpPr>
        <xdr:cNvPr id="196" name="直線コネクタ 195"/>
        <xdr:cNvCxnSpPr/>
      </xdr:nvCxnSpPr>
      <xdr:spPr>
        <a:xfrm>
          <a:off x="2019300" y="10579281"/>
          <a:ext cx="8890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48804</xdr:rowOff>
    </xdr:from>
    <xdr:to>
      <xdr:col>6</xdr:col>
      <xdr:colOff>38100</xdr:colOff>
      <xdr:row>61</xdr:row>
      <xdr:rowOff>150404</xdr:rowOff>
    </xdr:to>
    <xdr:sp macro="" textlink="">
      <xdr:nvSpPr>
        <xdr:cNvPr id="197" name="楕円 196"/>
        <xdr:cNvSpPr/>
      </xdr:nvSpPr>
      <xdr:spPr>
        <a:xfrm>
          <a:off x="1079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99604</xdr:rowOff>
    </xdr:from>
    <xdr:to>
      <xdr:col>10</xdr:col>
      <xdr:colOff>114300</xdr:colOff>
      <xdr:row>61</xdr:row>
      <xdr:rowOff>120831</xdr:rowOff>
    </xdr:to>
    <xdr:cxnSp macro="">
      <xdr:nvCxnSpPr>
        <xdr:cNvPr id="198" name="直線コネクタ 197"/>
        <xdr:cNvCxnSpPr/>
      </xdr:nvCxnSpPr>
      <xdr:spPr>
        <a:xfrm>
          <a:off x="1130300" y="10558054"/>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80390</xdr:rowOff>
    </xdr:from>
    <xdr:ext cx="405111" cy="259045"/>
    <xdr:sp macro="" textlink="">
      <xdr:nvSpPr>
        <xdr:cNvPr id="199" name="n_1aveValue【橋りょう・トンネル】&#10;有形固定資産減価償却率"/>
        <xdr:cNvSpPr txBox="1"/>
      </xdr:nvSpPr>
      <xdr:spPr>
        <a:xfrm>
          <a:off x="3582044" y="101959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39568</xdr:rowOff>
    </xdr:from>
    <xdr:ext cx="405111" cy="259045"/>
    <xdr:sp macro="" textlink="">
      <xdr:nvSpPr>
        <xdr:cNvPr id="200" name="n_2aveValue【橋りょう・トンネル】&#10;有形固定資産減価償却率"/>
        <xdr:cNvSpPr txBox="1"/>
      </xdr:nvSpPr>
      <xdr:spPr>
        <a:xfrm>
          <a:off x="2705744" y="101551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16708</xdr:rowOff>
    </xdr:from>
    <xdr:ext cx="405111" cy="259045"/>
    <xdr:sp macro="" textlink="">
      <xdr:nvSpPr>
        <xdr:cNvPr id="201" name="n_3aveValue【橋りょう・トンネル】&#10;有形固定資産減価償却率"/>
        <xdr:cNvSpPr txBox="1"/>
      </xdr:nvSpPr>
      <xdr:spPr>
        <a:xfrm>
          <a:off x="18167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162033</xdr:rowOff>
    </xdr:from>
    <xdr:ext cx="405111" cy="259045"/>
    <xdr:sp macro="" textlink="">
      <xdr:nvSpPr>
        <xdr:cNvPr id="202" name="n_4aveValue【橋りょう・トンネル】&#10;有形固定資産減価償却率"/>
        <xdr:cNvSpPr txBox="1"/>
      </xdr:nvSpPr>
      <xdr:spPr>
        <a:xfrm>
          <a:off x="927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28864</xdr:rowOff>
    </xdr:from>
    <xdr:ext cx="405111" cy="259045"/>
    <xdr:sp macro="" textlink="">
      <xdr:nvSpPr>
        <xdr:cNvPr id="203" name="n_1mainValue【橋りょう・トンネル】&#10;有形固定資産減価償却率"/>
        <xdr:cNvSpPr txBox="1"/>
      </xdr:nvSpPr>
      <xdr:spPr>
        <a:xfrm>
          <a:off x="3582044" y="106587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12536</xdr:rowOff>
    </xdr:from>
    <xdr:ext cx="405111" cy="259045"/>
    <xdr:sp macro="" textlink="">
      <xdr:nvSpPr>
        <xdr:cNvPr id="204" name="n_2mainValue【橋りょう・トンネル】&#10;有形固定資産減価償却率"/>
        <xdr:cNvSpPr txBox="1"/>
      </xdr:nvSpPr>
      <xdr:spPr>
        <a:xfrm>
          <a:off x="2705744" y="1064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162758</xdr:rowOff>
    </xdr:from>
    <xdr:ext cx="405111" cy="259045"/>
    <xdr:sp macro="" textlink="">
      <xdr:nvSpPr>
        <xdr:cNvPr id="205" name="n_3mainValue【橋りょう・トンネル】&#10;有形固定資産減価償却率"/>
        <xdr:cNvSpPr txBox="1"/>
      </xdr:nvSpPr>
      <xdr:spPr>
        <a:xfrm>
          <a:off x="1816744" y="10621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141531</xdr:rowOff>
    </xdr:from>
    <xdr:ext cx="405111" cy="259045"/>
    <xdr:sp macro="" textlink="">
      <xdr:nvSpPr>
        <xdr:cNvPr id="206" name="n_4mainValue【橋りょう・トンネル】&#10;有形固定資産減価償却率"/>
        <xdr:cNvSpPr txBox="1"/>
      </xdr:nvSpPr>
      <xdr:spPr>
        <a:xfrm>
          <a:off x="927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8" name="テキスト ボックス 217"/>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20" name="テキスト ボックス 219"/>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22" name="テキスト ボックス 221"/>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24" name="テキスト ボックス 223"/>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26" name="テキスト ボックス 225"/>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28" name="テキスト ボックス 227"/>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28485</xdr:rowOff>
    </xdr:from>
    <xdr:to>
      <xdr:col>54</xdr:col>
      <xdr:colOff>189865</xdr:colOff>
      <xdr:row>64</xdr:row>
      <xdr:rowOff>74783</xdr:rowOff>
    </xdr:to>
    <xdr:cxnSp macro="">
      <xdr:nvCxnSpPr>
        <xdr:cNvPr id="230" name="直線コネクタ 229"/>
        <xdr:cNvCxnSpPr/>
      </xdr:nvCxnSpPr>
      <xdr:spPr>
        <a:xfrm flipV="1">
          <a:off x="10476865" y="9629685"/>
          <a:ext cx="0" cy="1417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78610</xdr:rowOff>
    </xdr:from>
    <xdr:ext cx="469744" cy="259045"/>
    <xdr:sp macro="" textlink="">
      <xdr:nvSpPr>
        <xdr:cNvPr id="231" name="【橋りょう・トンネル】&#10;一人当たり有形固定資産（償却資産）額最小値テキスト"/>
        <xdr:cNvSpPr txBox="1"/>
      </xdr:nvSpPr>
      <xdr:spPr>
        <a:xfrm>
          <a:off x="10515600" y="11051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74783</xdr:rowOff>
    </xdr:from>
    <xdr:to>
      <xdr:col>55</xdr:col>
      <xdr:colOff>88900</xdr:colOff>
      <xdr:row>64</xdr:row>
      <xdr:rowOff>74783</xdr:rowOff>
    </xdr:to>
    <xdr:cxnSp macro="">
      <xdr:nvCxnSpPr>
        <xdr:cNvPr id="232" name="直線コネクタ 231"/>
        <xdr:cNvCxnSpPr/>
      </xdr:nvCxnSpPr>
      <xdr:spPr>
        <a:xfrm>
          <a:off x="10388600" y="11047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146612</xdr:rowOff>
    </xdr:from>
    <xdr:ext cx="690189" cy="259045"/>
    <xdr:sp macro="" textlink="">
      <xdr:nvSpPr>
        <xdr:cNvPr id="233" name="【橋りょう・トンネル】&#10;一人当たり有形固定資産（償却資産）額最大値テキスト"/>
        <xdr:cNvSpPr txBox="1"/>
      </xdr:nvSpPr>
      <xdr:spPr>
        <a:xfrm>
          <a:off x="10515600" y="94049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28485</xdr:rowOff>
    </xdr:from>
    <xdr:to>
      <xdr:col>55</xdr:col>
      <xdr:colOff>88900</xdr:colOff>
      <xdr:row>56</xdr:row>
      <xdr:rowOff>28485</xdr:rowOff>
    </xdr:to>
    <xdr:cxnSp macro="">
      <xdr:nvCxnSpPr>
        <xdr:cNvPr id="234" name="直線コネクタ 233"/>
        <xdr:cNvCxnSpPr/>
      </xdr:nvCxnSpPr>
      <xdr:spPr>
        <a:xfrm>
          <a:off x="10388600" y="9629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143436</xdr:rowOff>
    </xdr:from>
    <xdr:ext cx="599010" cy="259045"/>
    <xdr:sp macro="" textlink="">
      <xdr:nvSpPr>
        <xdr:cNvPr id="235" name="【橋りょう・トンネル】&#10;一人当たり有形固定資産（償却資産）額平均値テキスト"/>
        <xdr:cNvSpPr txBox="1"/>
      </xdr:nvSpPr>
      <xdr:spPr>
        <a:xfrm>
          <a:off x="10515600" y="1077333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165009</xdr:rowOff>
    </xdr:from>
    <xdr:to>
      <xdr:col>55</xdr:col>
      <xdr:colOff>50800</xdr:colOff>
      <xdr:row>63</xdr:row>
      <xdr:rowOff>95159</xdr:rowOff>
    </xdr:to>
    <xdr:sp macro="" textlink="">
      <xdr:nvSpPr>
        <xdr:cNvPr id="236" name="フローチャート: 判断 235"/>
        <xdr:cNvSpPr/>
      </xdr:nvSpPr>
      <xdr:spPr>
        <a:xfrm>
          <a:off x="10426700" y="10794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160336</xdr:rowOff>
    </xdr:from>
    <xdr:to>
      <xdr:col>50</xdr:col>
      <xdr:colOff>165100</xdr:colOff>
      <xdr:row>63</xdr:row>
      <xdr:rowOff>90486</xdr:rowOff>
    </xdr:to>
    <xdr:sp macro="" textlink="">
      <xdr:nvSpPr>
        <xdr:cNvPr id="237" name="フローチャート: 判断 236"/>
        <xdr:cNvSpPr/>
      </xdr:nvSpPr>
      <xdr:spPr>
        <a:xfrm>
          <a:off x="9588500" y="10790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109991</xdr:rowOff>
    </xdr:from>
    <xdr:to>
      <xdr:col>46</xdr:col>
      <xdr:colOff>38100</xdr:colOff>
      <xdr:row>63</xdr:row>
      <xdr:rowOff>40141</xdr:rowOff>
    </xdr:to>
    <xdr:sp macro="" textlink="">
      <xdr:nvSpPr>
        <xdr:cNvPr id="238" name="フローチャート: 判断 237"/>
        <xdr:cNvSpPr/>
      </xdr:nvSpPr>
      <xdr:spPr>
        <a:xfrm>
          <a:off x="8699500" y="10739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124426</xdr:rowOff>
    </xdr:from>
    <xdr:to>
      <xdr:col>41</xdr:col>
      <xdr:colOff>101600</xdr:colOff>
      <xdr:row>63</xdr:row>
      <xdr:rowOff>54576</xdr:rowOff>
    </xdr:to>
    <xdr:sp macro="" textlink="">
      <xdr:nvSpPr>
        <xdr:cNvPr id="239" name="フローチャート: 判断 238"/>
        <xdr:cNvSpPr/>
      </xdr:nvSpPr>
      <xdr:spPr>
        <a:xfrm>
          <a:off x="7810500" y="10754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125730</xdr:rowOff>
    </xdr:from>
    <xdr:to>
      <xdr:col>36</xdr:col>
      <xdr:colOff>165100</xdr:colOff>
      <xdr:row>63</xdr:row>
      <xdr:rowOff>55880</xdr:rowOff>
    </xdr:to>
    <xdr:sp macro="" textlink="">
      <xdr:nvSpPr>
        <xdr:cNvPr id="240" name="フローチャート: 判断 239"/>
        <xdr:cNvSpPr/>
      </xdr:nvSpPr>
      <xdr:spPr>
        <a:xfrm>
          <a:off x="6921500" y="10755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107924</xdr:rowOff>
    </xdr:from>
    <xdr:to>
      <xdr:col>55</xdr:col>
      <xdr:colOff>50800</xdr:colOff>
      <xdr:row>63</xdr:row>
      <xdr:rowOff>38074</xdr:rowOff>
    </xdr:to>
    <xdr:sp macro="" textlink="">
      <xdr:nvSpPr>
        <xdr:cNvPr id="246" name="楕円 245"/>
        <xdr:cNvSpPr/>
      </xdr:nvSpPr>
      <xdr:spPr>
        <a:xfrm>
          <a:off x="10426700" y="10737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130801</xdr:rowOff>
    </xdr:from>
    <xdr:ext cx="599010" cy="259045"/>
    <xdr:sp macro="" textlink="">
      <xdr:nvSpPr>
        <xdr:cNvPr id="247" name="【橋りょう・トンネル】&#10;一人当たり有形固定資産（償却資産）額該当値テキスト"/>
        <xdr:cNvSpPr txBox="1"/>
      </xdr:nvSpPr>
      <xdr:spPr>
        <a:xfrm>
          <a:off x="10515600" y="105892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111296</xdr:rowOff>
    </xdr:from>
    <xdr:to>
      <xdr:col>50</xdr:col>
      <xdr:colOff>165100</xdr:colOff>
      <xdr:row>63</xdr:row>
      <xdr:rowOff>41446</xdr:rowOff>
    </xdr:to>
    <xdr:sp macro="" textlink="">
      <xdr:nvSpPr>
        <xdr:cNvPr id="248" name="楕円 247"/>
        <xdr:cNvSpPr/>
      </xdr:nvSpPr>
      <xdr:spPr>
        <a:xfrm>
          <a:off x="9588500" y="1074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158724</xdr:rowOff>
    </xdr:from>
    <xdr:to>
      <xdr:col>55</xdr:col>
      <xdr:colOff>0</xdr:colOff>
      <xdr:row>62</xdr:row>
      <xdr:rowOff>162096</xdr:rowOff>
    </xdr:to>
    <xdr:cxnSp macro="">
      <xdr:nvCxnSpPr>
        <xdr:cNvPr id="249" name="直線コネクタ 248"/>
        <xdr:cNvCxnSpPr/>
      </xdr:nvCxnSpPr>
      <xdr:spPr>
        <a:xfrm flipV="1">
          <a:off x="9639300" y="10788624"/>
          <a:ext cx="838200" cy="3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116188</xdr:rowOff>
    </xdr:from>
    <xdr:to>
      <xdr:col>46</xdr:col>
      <xdr:colOff>38100</xdr:colOff>
      <xdr:row>63</xdr:row>
      <xdr:rowOff>46338</xdr:rowOff>
    </xdr:to>
    <xdr:sp macro="" textlink="">
      <xdr:nvSpPr>
        <xdr:cNvPr id="250" name="楕円 249"/>
        <xdr:cNvSpPr/>
      </xdr:nvSpPr>
      <xdr:spPr>
        <a:xfrm>
          <a:off x="8699500" y="1074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162096</xdr:rowOff>
    </xdr:from>
    <xdr:to>
      <xdr:col>50</xdr:col>
      <xdr:colOff>114300</xdr:colOff>
      <xdr:row>62</xdr:row>
      <xdr:rowOff>166988</xdr:rowOff>
    </xdr:to>
    <xdr:cxnSp macro="">
      <xdr:nvCxnSpPr>
        <xdr:cNvPr id="251" name="直線コネクタ 250"/>
        <xdr:cNvCxnSpPr/>
      </xdr:nvCxnSpPr>
      <xdr:spPr>
        <a:xfrm flipV="1">
          <a:off x="8750300" y="10791996"/>
          <a:ext cx="889000" cy="48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118906</xdr:rowOff>
    </xdr:from>
    <xdr:to>
      <xdr:col>41</xdr:col>
      <xdr:colOff>101600</xdr:colOff>
      <xdr:row>63</xdr:row>
      <xdr:rowOff>49056</xdr:rowOff>
    </xdr:to>
    <xdr:sp macro="" textlink="">
      <xdr:nvSpPr>
        <xdr:cNvPr id="252" name="楕円 251"/>
        <xdr:cNvSpPr/>
      </xdr:nvSpPr>
      <xdr:spPr>
        <a:xfrm>
          <a:off x="7810500" y="10748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166988</xdr:rowOff>
    </xdr:from>
    <xdr:to>
      <xdr:col>45</xdr:col>
      <xdr:colOff>177800</xdr:colOff>
      <xdr:row>62</xdr:row>
      <xdr:rowOff>169706</xdr:rowOff>
    </xdr:to>
    <xdr:cxnSp macro="">
      <xdr:nvCxnSpPr>
        <xdr:cNvPr id="253" name="直線コネクタ 252"/>
        <xdr:cNvCxnSpPr/>
      </xdr:nvCxnSpPr>
      <xdr:spPr>
        <a:xfrm flipV="1">
          <a:off x="7861300" y="10796888"/>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120617</xdr:rowOff>
    </xdr:from>
    <xdr:to>
      <xdr:col>36</xdr:col>
      <xdr:colOff>165100</xdr:colOff>
      <xdr:row>63</xdr:row>
      <xdr:rowOff>50767</xdr:rowOff>
    </xdr:to>
    <xdr:sp macro="" textlink="">
      <xdr:nvSpPr>
        <xdr:cNvPr id="254" name="楕円 253"/>
        <xdr:cNvSpPr/>
      </xdr:nvSpPr>
      <xdr:spPr>
        <a:xfrm>
          <a:off x="6921500" y="10750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169706</xdr:rowOff>
    </xdr:from>
    <xdr:to>
      <xdr:col>41</xdr:col>
      <xdr:colOff>50800</xdr:colOff>
      <xdr:row>62</xdr:row>
      <xdr:rowOff>171417</xdr:rowOff>
    </xdr:to>
    <xdr:cxnSp macro="">
      <xdr:nvCxnSpPr>
        <xdr:cNvPr id="255" name="直線コネクタ 254"/>
        <xdr:cNvCxnSpPr/>
      </xdr:nvCxnSpPr>
      <xdr:spPr>
        <a:xfrm flipV="1">
          <a:off x="6972300" y="10799606"/>
          <a:ext cx="889000" cy="1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63</xdr:row>
      <xdr:rowOff>81613</xdr:rowOff>
    </xdr:from>
    <xdr:ext cx="599010" cy="259045"/>
    <xdr:sp macro="" textlink="">
      <xdr:nvSpPr>
        <xdr:cNvPr id="256" name="n_1aveValue【橋りょう・トンネル】&#10;一人当たり有形固定資産（償却資産）額"/>
        <xdr:cNvSpPr txBox="1"/>
      </xdr:nvSpPr>
      <xdr:spPr>
        <a:xfrm>
          <a:off x="9327095" y="10882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56668</xdr:rowOff>
    </xdr:from>
    <xdr:ext cx="599010" cy="259045"/>
    <xdr:sp macro="" textlink="">
      <xdr:nvSpPr>
        <xdr:cNvPr id="257" name="n_2aveValue【橋りょう・トンネル】&#10;一人当たり有形固定資産（償却資産）額"/>
        <xdr:cNvSpPr txBox="1"/>
      </xdr:nvSpPr>
      <xdr:spPr>
        <a:xfrm>
          <a:off x="8450795" y="105151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45703</xdr:rowOff>
    </xdr:from>
    <xdr:ext cx="599010" cy="259045"/>
    <xdr:sp macro="" textlink="">
      <xdr:nvSpPr>
        <xdr:cNvPr id="258" name="n_3aveValue【橋りょう・トンネル】&#10;一人当たり有形固定資産（償却資産）額"/>
        <xdr:cNvSpPr txBox="1"/>
      </xdr:nvSpPr>
      <xdr:spPr>
        <a:xfrm>
          <a:off x="7561795" y="108470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63</xdr:row>
      <xdr:rowOff>47007</xdr:rowOff>
    </xdr:from>
    <xdr:ext cx="599010" cy="259045"/>
    <xdr:sp macro="" textlink="">
      <xdr:nvSpPr>
        <xdr:cNvPr id="259" name="n_4aveValue【橋りょう・トンネル】&#10;一人当たり有形固定資産（償却資産）額"/>
        <xdr:cNvSpPr txBox="1"/>
      </xdr:nvSpPr>
      <xdr:spPr>
        <a:xfrm>
          <a:off x="6672795" y="10848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61</xdr:row>
      <xdr:rowOff>57973</xdr:rowOff>
    </xdr:from>
    <xdr:ext cx="599010" cy="259045"/>
    <xdr:sp macro="" textlink="">
      <xdr:nvSpPr>
        <xdr:cNvPr id="260" name="n_1mainValue【橋りょう・トンネル】&#10;一人当たり有形固定資産（償却資産）額"/>
        <xdr:cNvSpPr txBox="1"/>
      </xdr:nvSpPr>
      <xdr:spPr>
        <a:xfrm>
          <a:off x="9327095" y="10516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37465</xdr:rowOff>
    </xdr:from>
    <xdr:ext cx="599010" cy="259045"/>
    <xdr:sp macro="" textlink="">
      <xdr:nvSpPr>
        <xdr:cNvPr id="261" name="n_2mainValue【橋りょう・トンネル】&#10;一人当たり有形固定資産（償却資産）額"/>
        <xdr:cNvSpPr txBox="1"/>
      </xdr:nvSpPr>
      <xdr:spPr>
        <a:xfrm>
          <a:off x="8450795" y="10838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61</xdr:row>
      <xdr:rowOff>65583</xdr:rowOff>
    </xdr:from>
    <xdr:ext cx="599010" cy="259045"/>
    <xdr:sp macro="" textlink="">
      <xdr:nvSpPr>
        <xdr:cNvPr id="262" name="n_3mainValue【橋りょう・トンネル】&#10;一人当たり有形固定資産（償却資産）額"/>
        <xdr:cNvSpPr txBox="1"/>
      </xdr:nvSpPr>
      <xdr:spPr>
        <a:xfrm>
          <a:off x="7561795" y="10524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61</xdr:row>
      <xdr:rowOff>67294</xdr:rowOff>
    </xdr:from>
    <xdr:ext cx="599010" cy="259045"/>
    <xdr:sp macro="" textlink="">
      <xdr:nvSpPr>
        <xdr:cNvPr id="263" name="n_4mainValue【橋りょう・トンネル】&#10;一人当たり有形固定資産（償却資産）額"/>
        <xdr:cNvSpPr txBox="1"/>
      </xdr:nvSpPr>
      <xdr:spPr>
        <a:xfrm>
          <a:off x="6672795" y="105257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5" name="直線コネクタ 274"/>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6" name="テキスト ボックス 275"/>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7" name="直線コネクタ 276"/>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8" name="テキスト ボックス 277"/>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9" name="直線コネクタ 278"/>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0" name="テキスト ボックス 279"/>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1" name="直線コネクタ 280"/>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2" name="テキスト ボックス 281"/>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3" name="直線コネクタ 282"/>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4" name="テキスト ボックス 283"/>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5" name="直線コネクタ 284"/>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6" name="テキスト ボックス 285"/>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7" name="直線コネクタ 286"/>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8"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154032</xdr:rowOff>
    </xdr:from>
    <xdr:to>
      <xdr:col>24</xdr:col>
      <xdr:colOff>62865</xdr:colOff>
      <xdr:row>86</xdr:row>
      <xdr:rowOff>168729</xdr:rowOff>
    </xdr:to>
    <xdr:cxnSp macro="">
      <xdr:nvCxnSpPr>
        <xdr:cNvPr id="289" name="直線コネクタ 288"/>
        <xdr:cNvCxnSpPr/>
      </xdr:nvCxnSpPr>
      <xdr:spPr>
        <a:xfrm flipV="1">
          <a:off x="4634865" y="13355682"/>
          <a:ext cx="0" cy="15577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0"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1" name="直線コネクタ 290"/>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100709</xdr:rowOff>
    </xdr:from>
    <xdr:ext cx="340478" cy="259045"/>
    <xdr:sp macro="" textlink="">
      <xdr:nvSpPr>
        <xdr:cNvPr id="292" name="【公営住宅】&#10;有形固定資産減価償却率最大値テキスト"/>
        <xdr:cNvSpPr txBox="1"/>
      </xdr:nvSpPr>
      <xdr:spPr>
        <a:xfrm>
          <a:off x="4673600" y="131309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154032</xdr:rowOff>
    </xdr:from>
    <xdr:to>
      <xdr:col>24</xdr:col>
      <xdr:colOff>152400</xdr:colOff>
      <xdr:row>77</xdr:row>
      <xdr:rowOff>154032</xdr:rowOff>
    </xdr:to>
    <xdr:cxnSp macro="">
      <xdr:nvCxnSpPr>
        <xdr:cNvPr id="293" name="直線コネクタ 292"/>
        <xdr:cNvCxnSpPr/>
      </xdr:nvCxnSpPr>
      <xdr:spPr>
        <a:xfrm>
          <a:off x="4546600" y="133556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6911</xdr:rowOff>
    </xdr:from>
    <xdr:ext cx="405111" cy="259045"/>
    <xdr:sp macro="" textlink="">
      <xdr:nvSpPr>
        <xdr:cNvPr id="294" name="【公営住宅】&#10;有形固定資産減価償却率平均値テキスト"/>
        <xdr:cNvSpPr txBox="1"/>
      </xdr:nvSpPr>
      <xdr:spPr>
        <a:xfrm>
          <a:off x="4673600" y="140658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155484</xdr:rowOff>
    </xdr:from>
    <xdr:to>
      <xdr:col>24</xdr:col>
      <xdr:colOff>114300</xdr:colOff>
      <xdr:row>83</xdr:row>
      <xdr:rowOff>85634</xdr:rowOff>
    </xdr:to>
    <xdr:sp macro="" textlink="">
      <xdr:nvSpPr>
        <xdr:cNvPr id="295" name="フローチャート: 判断 294"/>
        <xdr:cNvSpPr/>
      </xdr:nvSpPr>
      <xdr:spPr>
        <a:xfrm>
          <a:off x="4584700" y="1421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41184</xdr:rowOff>
    </xdr:from>
    <xdr:to>
      <xdr:col>20</xdr:col>
      <xdr:colOff>38100</xdr:colOff>
      <xdr:row>83</xdr:row>
      <xdr:rowOff>142784</xdr:rowOff>
    </xdr:to>
    <xdr:sp macro="" textlink="">
      <xdr:nvSpPr>
        <xdr:cNvPr id="296" name="フローチャート: 判断 295"/>
        <xdr:cNvSpPr/>
      </xdr:nvSpPr>
      <xdr:spPr>
        <a:xfrm>
          <a:off x="3746500" y="14271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44450</xdr:rowOff>
    </xdr:from>
    <xdr:to>
      <xdr:col>15</xdr:col>
      <xdr:colOff>101600</xdr:colOff>
      <xdr:row>83</xdr:row>
      <xdr:rowOff>146050</xdr:rowOff>
    </xdr:to>
    <xdr:sp macro="" textlink="">
      <xdr:nvSpPr>
        <xdr:cNvPr id="297" name="フローチャート: 判断 296"/>
        <xdr:cNvSpPr/>
      </xdr:nvSpPr>
      <xdr:spPr>
        <a:xfrm>
          <a:off x="2857500" y="142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36286</xdr:rowOff>
    </xdr:from>
    <xdr:to>
      <xdr:col>10</xdr:col>
      <xdr:colOff>165100</xdr:colOff>
      <xdr:row>83</xdr:row>
      <xdr:rowOff>137886</xdr:rowOff>
    </xdr:to>
    <xdr:sp macro="" textlink="">
      <xdr:nvSpPr>
        <xdr:cNvPr id="298" name="フローチャート: 判断 297"/>
        <xdr:cNvSpPr/>
      </xdr:nvSpPr>
      <xdr:spPr>
        <a:xfrm>
          <a:off x="1968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135889</xdr:rowOff>
    </xdr:from>
    <xdr:to>
      <xdr:col>6</xdr:col>
      <xdr:colOff>38100</xdr:colOff>
      <xdr:row>83</xdr:row>
      <xdr:rowOff>66039</xdr:rowOff>
    </xdr:to>
    <xdr:sp macro="" textlink="">
      <xdr:nvSpPr>
        <xdr:cNvPr id="299" name="フローチャート: 判断 298"/>
        <xdr:cNvSpPr/>
      </xdr:nvSpPr>
      <xdr:spPr>
        <a:xfrm>
          <a:off x="1079500" y="1419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0" name="テキスト ボックス 299"/>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1" name="テキスト ボックス 300"/>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2" name="テキスト ボックス 301"/>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3" name="テキスト ボックス 302"/>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4" name="テキスト ボックス 303"/>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85</xdr:row>
      <xdr:rowOff>104866</xdr:rowOff>
    </xdr:from>
    <xdr:to>
      <xdr:col>24</xdr:col>
      <xdr:colOff>114300</xdr:colOff>
      <xdr:row>86</xdr:row>
      <xdr:rowOff>35016</xdr:rowOff>
    </xdr:to>
    <xdr:sp macro="" textlink="">
      <xdr:nvSpPr>
        <xdr:cNvPr id="305" name="楕円 304"/>
        <xdr:cNvSpPr/>
      </xdr:nvSpPr>
      <xdr:spPr>
        <a:xfrm>
          <a:off x="4584700" y="1467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85</xdr:row>
      <xdr:rowOff>83293</xdr:rowOff>
    </xdr:from>
    <xdr:ext cx="405111" cy="259045"/>
    <xdr:sp macro="" textlink="">
      <xdr:nvSpPr>
        <xdr:cNvPr id="306" name="【公営住宅】&#10;有形固定資産減価償却率該当値テキスト"/>
        <xdr:cNvSpPr txBox="1"/>
      </xdr:nvSpPr>
      <xdr:spPr>
        <a:xfrm>
          <a:off x="4673600" y="146565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85</xdr:row>
      <xdr:rowOff>83638</xdr:rowOff>
    </xdr:from>
    <xdr:to>
      <xdr:col>20</xdr:col>
      <xdr:colOff>38100</xdr:colOff>
      <xdr:row>86</xdr:row>
      <xdr:rowOff>13788</xdr:rowOff>
    </xdr:to>
    <xdr:sp macro="" textlink="">
      <xdr:nvSpPr>
        <xdr:cNvPr id="307" name="楕円 306"/>
        <xdr:cNvSpPr/>
      </xdr:nvSpPr>
      <xdr:spPr>
        <a:xfrm>
          <a:off x="3746500" y="14656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85</xdr:row>
      <xdr:rowOff>134438</xdr:rowOff>
    </xdr:from>
    <xdr:to>
      <xdr:col>24</xdr:col>
      <xdr:colOff>63500</xdr:colOff>
      <xdr:row>85</xdr:row>
      <xdr:rowOff>155666</xdr:rowOff>
    </xdr:to>
    <xdr:cxnSp macro="">
      <xdr:nvCxnSpPr>
        <xdr:cNvPr id="308" name="直線コネクタ 307"/>
        <xdr:cNvCxnSpPr/>
      </xdr:nvCxnSpPr>
      <xdr:spPr>
        <a:xfrm>
          <a:off x="3797300" y="14707688"/>
          <a:ext cx="83820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85</xdr:row>
      <xdr:rowOff>64044</xdr:rowOff>
    </xdr:from>
    <xdr:to>
      <xdr:col>15</xdr:col>
      <xdr:colOff>101600</xdr:colOff>
      <xdr:row>85</xdr:row>
      <xdr:rowOff>165644</xdr:rowOff>
    </xdr:to>
    <xdr:sp macro="" textlink="">
      <xdr:nvSpPr>
        <xdr:cNvPr id="309" name="楕円 308"/>
        <xdr:cNvSpPr/>
      </xdr:nvSpPr>
      <xdr:spPr>
        <a:xfrm>
          <a:off x="2857500" y="1463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85</xdr:row>
      <xdr:rowOff>114844</xdr:rowOff>
    </xdr:from>
    <xdr:to>
      <xdr:col>19</xdr:col>
      <xdr:colOff>177800</xdr:colOff>
      <xdr:row>85</xdr:row>
      <xdr:rowOff>134438</xdr:rowOff>
    </xdr:to>
    <xdr:cxnSp macro="">
      <xdr:nvCxnSpPr>
        <xdr:cNvPr id="310" name="直線コネクタ 309"/>
        <xdr:cNvCxnSpPr/>
      </xdr:nvCxnSpPr>
      <xdr:spPr>
        <a:xfrm>
          <a:off x="2908300" y="14688094"/>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85</xdr:row>
      <xdr:rowOff>44450</xdr:rowOff>
    </xdr:from>
    <xdr:to>
      <xdr:col>10</xdr:col>
      <xdr:colOff>165100</xdr:colOff>
      <xdr:row>85</xdr:row>
      <xdr:rowOff>146050</xdr:rowOff>
    </xdr:to>
    <xdr:sp macro="" textlink="">
      <xdr:nvSpPr>
        <xdr:cNvPr id="311" name="楕円 310"/>
        <xdr:cNvSpPr/>
      </xdr:nvSpPr>
      <xdr:spPr>
        <a:xfrm>
          <a:off x="1968500" y="1461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85</xdr:row>
      <xdr:rowOff>95250</xdr:rowOff>
    </xdr:from>
    <xdr:to>
      <xdr:col>15</xdr:col>
      <xdr:colOff>50800</xdr:colOff>
      <xdr:row>85</xdr:row>
      <xdr:rowOff>114844</xdr:rowOff>
    </xdr:to>
    <xdr:cxnSp macro="">
      <xdr:nvCxnSpPr>
        <xdr:cNvPr id="312" name="直線コネクタ 311"/>
        <xdr:cNvCxnSpPr/>
      </xdr:nvCxnSpPr>
      <xdr:spPr>
        <a:xfrm>
          <a:off x="2019300" y="14668500"/>
          <a:ext cx="8890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23223</xdr:rowOff>
    </xdr:from>
    <xdr:to>
      <xdr:col>6</xdr:col>
      <xdr:colOff>38100</xdr:colOff>
      <xdr:row>85</xdr:row>
      <xdr:rowOff>124823</xdr:rowOff>
    </xdr:to>
    <xdr:sp macro="" textlink="">
      <xdr:nvSpPr>
        <xdr:cNvPr id="313" name="楕円 312"/>
        <xdr:cNvSpPr/>
      </xdr:nvSpPr>
      <xdr:spPr>
        <a:xfrm>
          <a:off x="1079500" y="1459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85</xdr:row>
      <xdr:rowOff>74023</xdr:rowOff>
    </xdr:from>
    <xdr:to>
      <xdr:col>10</xdr:col>
      <xdr:colOff>114300</xdr:colOff>
      <xdr:row>85</xdr:row>
      <xdr:rowOff>95250</xdr:rowOff>
    </xdr:to>
    <xdr:cxnSp macro="">
      <xdr:nvCxnSpPr>
        <xdr:cNvPr id="314" name="直線コネクタ 313"/>
        <xdr:cNvCxnSpPr/>
      </xdr:nvCxnSpPr>
      <xdr:spPr>
        <a:xfrm>
          <a:off x="1130300" y="1464727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159311</xdr:rowOff>
    </xdr:from>
    <xdr:ext cx="405111" cy="259045"/>
    <xdr:sp macro="" textlink="">
      <xdr:nvSpPr>
        <xdr:cNvPr id="315" name="n_1aveValue【公営住宅】&#10;有形固定資産減価償却率"/>
        <xdr:cNvSpPr txBox="1"/>
      </xdr:nvSpPr>
      <xdr:spPr>
        <a:xfrm>
          <a:off x="3582044" y="140467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162577</xdr:rowOff>
    </xdr:from>
    <xdr:ext cx="405111" cy="259045"/>
    <xdr:sp macro="" textlink="">
      <xdr:nvSpPr>
        <xdr:cNvPr id="316" name="n_2aveValue【公営住宅】&#10;有形固定資産減価償却率"/>
        <xdr:cNvSpPr txBox="1"/>
      </xdr:nvSpPr>
      <xdr:spPr>
        <a:xfrm>
          <a:off x="2705744" y="14050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154413</xdr:rowOff>
    </xdr:from>
    <xdr:ext cx="405111" cy="259045"/>
    <xdr:sp macro="" textlink="">
      <xdr:nvSpPr>
        <xdr:cNvPr id="317" name="n_3aveValue【公営住宅】&#10;有形固定資産減価償却率"/>
        <xdr:cNvSpPr txBox="1"/>
      </xdr:nvSpPr>
      <xdr:spPr>
        <a:xfrm>
          <a:off x="1816744" y="140418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82566</xdr:rowOff>
    </xdr:from>
    <xdr:ext cx="405111" cy="259045"/>
    <xdr:sp macro="" textlink="">
      <xdr:nvSpPr>
        <xdr:cNvPr id="318" name="n_4aveValue【公営住宅】&#10;有形固定資産減価償却率"/>
        <xdr:cNvSpPr txBox="1"/>
      </xdr:nvSpPr>
      <xdr:spPr>
        <a:xfrm>
          <a:off x="927744" y="13970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86</xdr:row>
      <xdr:rowOff>4915</xdr:rowOff>
    </xdr:from>
    <xdr:ext cx="405111" cy="259045"/>
    <xdr:sp macro="" textlink="">
      <xdr:nvSpPr>
        <xdr:cNvPr id="319" name="n_1mainValue【公営住宅】&#10;有形固定資産減価償却率"/>
        <xdr:cNvSpPr txBox="1"/>
      </xdr:nvSpPr>
      <xdr:spPr>
        <a:xfrm>
          <a:off x="3582044" y="147496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85</xdr:row>
      <xdr:rowOff>156771</xdr:rowOff>
    </xdr:from>
    <xdr:ext cx="405111" cy="259045"/>
    <xdr:sp macro="" textlink="">
      <xdr:nvSpPr>
        <xdr:cNvPr id="320" name="n_2mainValue【公営住宅】&#10;有形固定資産減価償却率"/>
        <xdr:cNvSpPr txBox="1"/>
      </xdr:nvSpPr>
      <xdr:spPr>
        <a:xfrm>
          <a:off x="2705744" y="1473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137177</xdr:rowOff>
    </xdr:from>
    <xdr:ext cx="405111" cy="259045"/>
    <xdr:sp macro="" textlink="">
      <xdr:nvSpPr>
        <xdr:cNvPr id="321" name="n_3mainValue【公営住宅】&#10;有形固定資産減価償却率"/>
        <xdr:cNvSpPr txBox="1"/>
      </xdr:nvSpPr>
      <xdr:spPr>
        <a:xfrm>
          <a:off x="1816744" y="1471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85</xdr:row>
      <xdr:rowOff>115950</xdr:rowOff>
    </xdr:from>
    <xdr:ext cx="405111" cy="259045"/>
    <xdr:sp macro="" textlink="">
      <xdr:nvSpPr>
        <xdr:cNvPr id="322" name="n_4mainValue【公営住宅】&#10;有形固定資産減価償却率"/>
        <xdr:cNvSpPr txBox="1"/>
      </xdr:nvSpPr>
      <xdr:spPr>
        <a:xfrm>
          <a:off x="927744" y="146892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3" name="正方形/長方形 3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4" name="正方形/長方形 3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5" name="正方形/長方形 3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6" name="正方形/長方形 3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7" name="正方形/長方形 3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8" name="正方形/長方形 3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9" name="正方形/長方形 3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0" name="正方形/長方形 3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1" name="テキスト ボックス 3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2" name="直線コネクタ 3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3" name="直線コネクタ 3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4" name="テキスト ボックス 3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5" name="直線コネクタ 3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6" name="テキスト ボックス 3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7" name="直線コネクタ 3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8" name="テキスト ボックス 3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9" name="直線コネクタ 3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0" name="テキスト ボックス 3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1" name="直線コネクタ 3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2" name="テキスト ボックス 3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128169</xdr:rowOff>
    </xdr:from>
    <xdr:to>
      <xdr:col>54</xdr:col>
      <xdr:colOff>189865</xdr:colOff>
      <xdr:row>86</xdr:row>
      <xdr:rowOff>35128</xdr:rowOff>
    </xdr:to>
    <xdr:cxnSp macro="">
      <xdr:nvCxnSpPr>
        <xdr:cNvPr id="344" name="直線コネクタ 343"/>
        <xdr:cNvCxnSpPr/>
      </xdr:nvCxnSpPr>
      <xdr:spPr>
        <a:xfrm flipV="1">
          <a:off x="10476865" y="13501269"/>
          <a:ext cx="0" cy="12785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5"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6" name="直線コネクタ 345"/>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74846</xdr:rowOff>
    </xdr:from>
    <xdr:ext cx="469744" cy="259045"/>
    <xdr:sp macro="" textlink="">
      <xdr:nvSpPr>
        <xdr:cNvPr id="347" name="【公営住宅】&#10;一人当たり面積最大値テキスト"/>
        <xdr:cNvSpPr txBox="1"/>
      </xdr:nvSpPr>
      <xdr:spPr>
        <a:xfrm>
          <a:off x="10515600" y="13276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128169</xdr:rowOff>
    </xdr:from>
    <xdr:to>
      <xdr:col>55</xdr:col>
      <xdr:colOff>88900</xdr:colOff>
      <xdr:row>78</xdr:row>
      <xdr:rowOff>128169</xdr:rowOff>
    </xdr:to>
    <xdr:cxnSp macro="">
      <xdr:nvCxnSpPr>
        <xdr:cNvPr id="348" name="直線コネクタ 347"/>
        <xdr:cNvCxnSpPr/>
      </xdr:nvCxnSpPr>
      <xdr:spPr>
        <a:xfrm>
          <a:off x="10388600" y="135012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51325</xdr:rowOff>
    </xdr:from>
    <xdr:ext cx="469744" cy="259045"/>
    <xdr:sp macro="" textlink="">
      <xdr:nvSpPr>
        <xdr:cNvPr id="349" name="【公営住宅】&#10;一人当たり面積平均値テキスト"/>
        <xdr:cNvSpPr txBox="1"/>
      </xdr:nvSpPr>
      <xdr:spPr>
        <a:xfrm>
          <a:off x="10515600" y="144531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28448</xdr:rowOff>
    </xdr:from>
    <xdr:to>
      <xdr:col>55</xdr:col>
      <xdr:colOff>50800</xdr:colOff>
      <xdr:row>85</xdr:row>
      <xdr:rowOff>130048</xdr:rowOff>
    </xdr:to>
    <xdr:sp macro="" textlink="">
      <xdr:nvSpPr>
        <xdr:cNvPr id="350" name="フローチャート: 判断 349"/>
        <xdr:cNvSpPr/>
      </xdr:nvSpPr>
      <xdr:spPr>
        <a:xfrm>
          <a:off x="10426700" y="146016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34162</xdr:rowOff>
    </xdr:from>
    <xdr:to>
      <xdr:col>50</xdr:col>
      <xdr:colOff>165100</xdr:colOff>
      <xdr:row>85</xdr:row>
      <xdr:rowOff>135762</xdr:rowOff>
    </xdr:to>
    <xdr:sp macro="" textlink="">
      <xdr:nvSpPr>
        <xdr:cNvPr id="351" name="フローチャート: 判断 350"/>
        <xdr:cNvSpPr/>
      </xdr:nvSpPr>
      <xdr:spPr>
        <a:xfrm>
          <a:off x="9588500" y="14607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20447</xdr:rowOff>
    </xdr:from>
    <xdr:to>
      <xdr:col>46</xdr:col>
      <xdr:colOff>38100</xdr:colOff>
      <xdr:row>85</xdr:row>
      <xdr:rowOff>122047</xdr:rowOff>
    </xdr:to>
    <xdr:sp macro="" textlink="">
      <xdr:nvSpPr>
        <xdr:cNvPr id="352" name="フローチャート: 判断 351"/>
        <xdr:cNvSpPr/>
      </xdr:nvSpPr>
      <xdr:spPr>
        <a:xfrm>
          <a:off x="8699500" y="14593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20676</xdr:rowOff>
    </xdr:from>
    <xdr:to>
      <xdr:col>41</xdr:col>
      <xdr:colOff>101600</xdr:colOff>
      <xdr:row>85</xdr:row>
      <xdr:rowOff>122276</xdr:rowOff>
    </xdr:to>
    <xdr:sp macro="" textlink="">
      <xdr:nvSpPr>
        <xdr:cNvPr id="353" name="フローチャート: 判断 352"/>
        <xdr:cNvSpPr/>
      </xdr:nvSpPr>
      <xdr:spPr>
        <a:xfrm>
          <a:off x="7810500" y="14593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35077</xdr:rowOff>
    </xdr:from>
    <xdr:to>
      <xdr:col>36</xdr:col>
      <xdr:colOff>165100</xdr:colOff>
      <xdr:row>85</xdr:row>
      <xdr:rowOff>136677</xdr:rowOff>
    </xdr:to>
    <xdr:sp macro="" textlink="">
      <xdr:nvSpPr>
        <xdr:cNvPr id="354" name="フローチャート: 判断 353"/>
        <xdr:cNvSpPr/>
      </xdr:nvSpPr>
      <xdr:spPr>
        <a:xfrm>
          <a:off x="6921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5" name="テキスト ボックス 354"/>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6" name="テキスト ボックス 355"/>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7" name="テキスト ボックス 356"/>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8" name="テキスト ボックス 357"/>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9" name="テキスト ボックス 358"/>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83083</xdr:rowOff>
    </xdr:from>
    <xdr:to>
      <xdr:col>55</xdr:col>
      <xdr:colOff>50800</xdr:colOff>
      <xdr:row>86</xdr:row>
      <xdr:rowOff>13233</xdr:rowOff>
    </xdr:to>
    <xdr:sp macro="" textlink="">
      <xdr:nvSpPr>
        <xdr:cNvPr id="360" name="楕円 359"/>
        <xdr:cNvSpPr/>
      </xdr:nvSpPr>
      <xdr:spPr>
        <a:xfrm>
          <a:off x="10426700" y="14656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6875</xdr:rowOff>
    </xdr:from>
    <xdr:ext cx="469744" cy="259045"/>
    <xdr:sp macro="" textlink="">
      <xdr:nvSpPr>
        <xdr:cNvPr id="361" name="【公営住宅】&#10;一人当たり面積該当値テキスト"/>
        <xdr:cNvSpPr txBox="1"/>
      </xdr:nvSpPr>
      <xdr:spPr>
        <a:xfrm>
          <a:off x="10515600" y="145801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83541</xdr:rowOff>
    </xdr:from>
    <xdr:to>
      <xdr:col>50</xdr:col>
      <xdr:colOff>165100</xdr:colOff>
      <xdr:row>86</xdr:row>
      <xdr:rowOff>13691</xdr:rowOff>
    </xdr:to>
    <xdr:sp macro="" textlink="">
      <xdr:nvSpPr>
        <xdr:cNvPr id="362" name="楕円 361"/>
        <xdr:cNvSpPr/>
      </xdr:nvSpPr>
      <xdr:spPr>
        <a:xfrm>
          <a:off x="9588500" y="14656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133883</xdr:rowOff>
    </xdr:from>
    <xdr:to>
      <xdr:col>55</xdr:col>
      <xdr:colOff>0</xdr:colOff>
      <xdr:row>85</xdr:row>
      <xdr:rowOff>134341</xdr:rowOff>
    </xdr:to>
    <xdr:cxnSp macro="">
      <xdr:nvCxnSpPr>
        <xdr:cNvPr id="363" name="直線コネクタ 362"/>
        <xdr:cNvCxnSpPr/>
      </xdr:nvCxnSpPr>
      <xdr:spPr>
        <a:xfrm flipV="1">
          <a:off x="9639300" y="14707133"/>
          <a:ext cx="838200" cy="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82855</xdr:rowOff>
    </xdr:from>
    <xdr:to>
      <xdr:col>46</xdr:col>
      <xdr:colOff>38100</xdr:colOff>
      <xdr:row>86</xdr:row>
      <xdr:rowOff>13005</xdr:rowOff>
    </xdr:to>
    <xdr:sp macro="" textlink="">
      <xdr:nvSpPr>
        <xdr:cNvPr id="364" name="楕円 363"/>
        <xdr:cNvSpPr/>
      </xdr:nvSpPr>
      <xdr:spPr>
        <a:xfrm>
          <a:off x="8699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133655</xdr:rowOff>
    </xdr:from>
    <xdr:to>
      <xdr:col>50</xdr:col>
      <xdr:colOff>114300</xdr:colOff>
      <xdr:row>85</xdr:row>
      <xdr:rowOff>134341</xdr:rowOff>
    </xdr:to>
    <xdr:cxnSp macro="">
      <xdr:nvCxnSpPr>
        <xdr:cNvPr id="365" name="直線コネクタ 364"/>
        <xdr:cNvCxnSpPr/>
      </xdr:nvCxnSpPr>
      <xdr:spPr>
        <a:xfrm>
          <a:off x="8750300" y="14706905"/>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82855</xdr:rowOff>
    </xdr:from>
    <xdr:to>
      <xdr:col>41</xdr:col>
      <xdr:colOff>101600</xdr:colOff>
      <xdr:row>86</xdr:row>
      <xdr:rowOff>13005</xdr:rowOff>
    </xdr:to>
    <xdr:sp macro="" textlink="">
      <xdr:nvSpPr>
        <xdr:cNvPr id="366" name="楕円 365"/>
        <xdr:cNvSpPr/>
      </xdr:nvSpPr>
      <xdr:spPr>
        <a:xfrm>
          <a:off x="7810500" y="14656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133655</xdr:rowOff>
    </xdr:from>
    <xdr:to>
      <xdr:col>45</xdr:col>
      <xdr:colOff>177800</xdr:colOff>
      <xdr:row>85</xdr:row>
      <xdr:rowOff>133655</xdr:rowOff>
    </xdr:to>
    <xdr:cxnSp macro="">
      <xdr:nvCxnSpPr>
        <xdr:cNvPr id="367" name="直線コネクタ 366"/>
        <xdr:cNvCxnSpPr/>
      </xdr:nvCxnSpPr>
      <xdr:spPr>
        <a:xfrm>
          <a:off x="7861300" y="14706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81711</xdr:rowOff>
    </xdr:from>
    <xdr:to>
      <xdr:col>36</xdr:col>
      <xdr:colOff>165100</xdr:colOff>
      <xdr:row>86</xdr:row>
      <xdr:rowOff>11861</xdr:rowOff>
    </xdr:to>
    <xdr:sp macro="" textlink="">
      <xdr:nvSpPr>
        <xdr:cNvPr id="368" name="楕円 367"/>
        <xdr:cNvSpPr/>
      </xdr:nvSpPr>
      <xdr:spPr>
        <a:xfrm>
          <a:off x="6921500" y="1465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132511</xdr:rowOff>
    </xdr:from>
    <xdr:to>
      <xdr:col>41</xdr:col>
      <xdr:colOff>50800</xdr:colOff>
      <xdr:row>85</xdr:row>
      <xdr:rowOff>133655</xdr:rowOff>
    </xdr:to>
    <xdr:cxnSp macro="">
      <xdr:nvCxnSpPr>
        <xdr:cNvPr id="369" name="直線コネクタ 368"/>
        <xdr:cNvCxnSpPr/>
      </xdr:nvCxnSpPr>
      <xdr:spPr>
        <a:xfrm>
          <a:off x="6972300" y="14705761"/>
          <a:ext cx="889000" cy="1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152289</xdr:rowOff>
    </xdr:from>
    <xdr:ext cx="469744" cy="259045"/>
    <xdr:sp macro="" textlink="">
      <xdr:nvSpPr>
        <xdr:cNvPr id="370" name="n_1aveValue【公営住宅】&#10;一人当たり面積"/>
        <xdr:cNvSpPr txBox="1"/>
      </xdr:nvSpPr>
      <xdr:spPr>
        <a:xfrm>
          <a:off x="9391727" y="14382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138574</xdr:rowOff>
    </xdr:from>
    <xdr:ext cx="469744" cy="259045"/>
    <xdr:sp macro="" textlink="">
      <xdr:nvSpPr>
        <xdr:cNvPr id="371" name="n_2aveValue【公営住宅】&#10;一人当たり面積"/>
        <xdr:cNvSpPr txBox="1"/>
      </xdr:nvSpPr>
      <xdr:spPr>
        <a:xfrm>
          <a:off x="8515427" y="143689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138803</xdr:rowOff>
    </xdr:from>
    <xdr:ext cx="469744" cy="259045"/>
    <xdr:sp macro="" textlink="">
      <xdr:nvSpPr>
        <xdr:cNvPr id="372" name="n_3aveValue【公営住宅】&#10;一人当たり面積"/>
        <xdr:cNvSpPr txBox="1"/>
      </xdr:nvSpPr>
      <xdr:spPr>
        <a:xfrm>
          <a:off x="7626427" y="143691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153204</xdr:rowOff>
    </xdr:from>
    <xdr:ext cx="469744" cy="259045"/>
    <xdr:sp macro="" textlink="">
      <xdr:nvSpPr>
        <xdr:cNvPr id="373" name="n_4aveValue【公営住宅】&#10;一人当たり面積"/>
        <xdr:cNvSpPr txBox="1"/>
      </xdr:nvSpPr>
      <xdr:spPr>
        <a:xfrm>
          <a:off x="6737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4818</xdr:rowOff>
    </xdr:from>
    <xdr:ext cx="469744" cy="259045"/>
    <xdr:sp macro="" textlink="">
      <xdr:nvSpPr>
        <xdr:cNvPr id="374" name="n_1mainValue【公営住宅】&#10;一人当たり面積"/>
        <xdr:cNvSpPr txBox="1"/>
      </xdr:nvSpPr>
      <xdr:spPr>
        <a:xfrm>
          <a:off x="9391727" y="14749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4132</xdr:rowOff>
    </xdr:from>
    <xdr:ext cx="469744" cy="259045"/>
    <xdr:sp macro="" textlink="">
      <xdr:nvSpPr>
        <xdr:cNvPr id="375" name="n_2mainValue【公営住宅】&#10;一人当たり面積"/>
        <xdr:cNvSpPr txBox="1"/>
      </xdr:nvSpPr>
      <xdr:spPr>
        <a:xfrm>
          <a:off x="8515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4132</xdr:rowOff>
    </xdr:from>
    <xdr:ext cx="469744" cy="259045"/>
    <xdr:sp macro="" textlink="">
      <xdr:nvSpPr>
        <xdr:cNvPr id="376" name="n_3mainValue【公営住宅】&#10;一人当たり面積"/>
        <xdr:cNvSpPr txBox="1"/>
      </xdr:nvSpPr>
      <xdr:spPr>
        <a:xfrm>
          <a:off x="7626427" y="147488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2988</xdr:rowOff>
    </xdr:from>
    <xdr:ext cx="469744" cy="259045"/>
    <xdr:sp macro="" textlink="">
      <xdr:nvSpPr>
        <xdr:cNvPr id="377" name="n_4mainValue【公営住宅】&#10;一人当たり面積"/>
        <xdr:cNvSpPr txBox="1"/>
      </xdr:nvSpPr>
      <xdr:spPr>
        <a:xfrm>
          <a:off x="6737427" y="1474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8" name="正方形/長方形 37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9" name="正方形/長方形 37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0" name="正方形/長方形 37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1" name="正方形/長方形 38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2" name="正方形/長方形 38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3" name="正方形/長方形 38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4" name="正方形/長方形 38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5" name="正方形/長方形 384"/>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6" name="正方形/長方形 385"/>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7" name="正方形/長方形 386"/>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8" name="正方形/長方形 387"/>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9" name="正方形/長方形 388"/>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0" name="正方形/長方形 389"/>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1" name="正方形/長方形 390"/>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2" name="正方形/長方形 391"/>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3" name="正方形/長方形 392"/>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4" name="正方形/長方形 39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5" name="正方形/長方形 39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6" name="正方形/長方形 39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7" name="正方形/長方形 39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8" name="正方形/長方形 39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9" name="正方形/長方形 39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0" name="正方形/長方形 39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1" name="正方形/長方形 40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2" name="テキスト ボックス 40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3" name="直線コネクタ 40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4" name="テキスト ボックス 403"/>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5" name="直線コネクタ 404"/>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6" name="テキスト ボックス 405"/>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7" name="直線コネクタ 406"/>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8" name="テキスト ボックス 407"/>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9" name="直線コネクタ 408"/>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0" name="テキスト ボックス 409"/>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1" name="直線コネクタ 410"/>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2" name="テキスト ボックス 411"/>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3" name="直線コネクタ 412"/>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4" name="テキスト ボックス 413"/>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5" name="直線コネクタ 414"/>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6" name="テキスト ボックス 415"/>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7" name="直線コネクタ 41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77833</xdr:rowOff>
    </xdr:from>
    <xdr:to>
      <xdr:col>85</xdr:col>
      <xdr:colOff>126364</xdr:colOff>
      <xdr:row>42</xdr:row>
      <xdr:rowOff>92528</xdr:rowOff>
    </xdr:to>
    <xdr:cxnSp macro="">
      <xdr:nvCxnSpPr>
        <xdr:cNvPr id="419" name="直線コネクタ 418"/>
        <xdr:cNvCxnSpPr/>
      </xdr:nvCxnSpPr>
      <xdr:spPr>
        <a:xfrm flipV="1">
          <a:off x="16318864" y="5735683"/>
          <a:ext cx="0" cy="15577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0"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1" name="直線コネクタ 420"/>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24510</xdr:rowOff>
    </xdr:from>
    <xdr:ext cx="340478" cy="259045"/>
    <xdr:sp macro="" textlink="">
      <xdr:nvSpPr>
        <xdr:cNvPr id="422" name="【認定こども園・幼稚園・保育所】&#10;有形固定資産減価償却率最大値テキスト"/>
        <xdr:cNvSpPr txBox="1"/>
      </xdr:nvSpPr>
      <xdr:spPr>
        <a:xfrm>
          <a:off x="16357600" y="55109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77833</xdr:rowOff>
    </xdr:from>
    <xdr:to>
      <xdr:col>86</xdr:col>
      <xdr:colOff>25400</xdr:colOff>
      <xdr:row>33</xdr:row>
      <xdr:rowOff>77833</xdr:rowOff>
    </xdr:to>
    <xdr:cxnSp macro="">
      <xdr:nvCxnSpPr>
        <xdr:cNvPr id="423" name="直線コネクタ 422"/>
        <xdr:cNvCxnSpPr/>
      </xdr:nvCxnSpPr>
      <xdr:spPr>
        <a:xfrm>
          <a:off x="16230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127924</xdr:rowOff>
    </xdr:from>
    <xdr:ext cx="405111" cy="259045"/>
    <xdr:sp macro="" textlink="">
      <xdr:nvSpPr>
        <xdr:cNvPr id="424" name="【認定こども園・幼稚園・保育所】&#10;有形固定資産減価償却率平均値テキスト"/>
        <xdr:cNvSpPr txBox="1"/>
      </xdr:nvSpPr>
      <xdr:spPr>
        <a:xfrm>
          <a:off x="16357600" y="647157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149497</xdr:rowOff>
    </xdr:from>
    <xdr:to>
      <xdr:col>85</xdr:col>
      <xdr:colOff>177800</xdr:colOff>
      <xdr:row>38</xdr:row>
      <xdr:rowOff>79647</xdr:rowOff>
    </xdr:to>
    <xdr:sp macro="" textlink="">
      <xdr:nvSpPr>
        <xdr:cNvPr id="425" name="フローチャート: 判断 424"/>
        <xdr:cNvSpPr/>
      </xdr:nvSpPr>
      <xdr:spPr>
        <a:xfrm>
          <a:off x="16268700" y="6493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136434</xdr:rowOff>
    </xdr:from>
    <xdr:to>
      <xdr:col>81</xdr:col>
      <xdr:colOff>101600</xdr:colOff>
      <xdr:row>38</xdr:row>
      <xdr:rowOff>66584</xdr:rowOff>
    </xdr:to>
    <xdr:sp macro="" textlink="">
      <xdr:nvSpPr>
        <xdr:cNvPr id="426" name="フローチャート: 判断 425"/>
        <xdr:cNvSpPr/>
      </xdr:nvSpPr>
      <xdr:spPr>
        <a:xfrm>
          <a:off x="15430500" y="6480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133169</xdr:rowOff>
    </xdr:from>
    <xdr:to>
      <xdr:col>76</xdr:col>
      <xdr:colOff>165100</xdr:colOff>
      <xdr:row>38</xdr:row>
      <xdr:rowOff>63319</xdr:rowOff>
    </xdr:to>
    <xdr:sp macro="" textlink="">
      <xdr:nvSpPr>
        <xdr:cNvPr id="427" name="フローチャート: 判断 426"/>
        <xdr:cNvSpPr/>
      </xdr:nvSpPr>
      <xdr:spPr>
        <a:xfrm>
          <a:off x="14541500" y="647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154396</xdr:rowOff>
    </xdr:from>
    <xdr:to>
      <xdr:col>72</xdr:col>
      <xdr:colOff>38100</xdr:colOff>
      <xdr:row>38</xdr:row>
      <xdr:rowOff>84545</xdr:rowOff>
    </xdr:to>
    <xdr:sp macro="" textlink="">
      <xdr:nvSpPr>
        <xdr:cNvPr id="428" name="フローチャート: 判断 427"/>
        <xdr:cNvSpPr/>
      </xdr:nvSpPr>
      <xdr:spPr>
        <a:xfrm>
          <a:off x="13652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152763</xdr:rowOff>
    </xdr:from>
    <xdr:to>
      <xdr:col>67</xdr:col>
      <xdr:colOff>101600</xdr:colOff>
      <xdr:row>38</xdr:row>
      <xdr:rowOff>82913</xdr:rowOff>
    </xdr:to>
    <xdr:sp macro="" textlink="">
      <xdr:nvSpPr>
        <xdr:cNvPr id="429" name="フローチャート: 判断 428"/>
        <xdr:cNvSpPr/>
      </xdr:nvSpPr>
      <xdr:spPr>
        <a:xfrm>
          <a:off x="12763500" y="6496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18869</xdr:rowOff>
    </xdr:from>
    <xdr:to>
      <xdr:col>85</xdr:col>
      <xdr:colOff>177800</xdr:colOff>
      <xdr:row>36</xdr:row>
      <xdr:rowOff>120469</xdr:rowOff>
    </xdr:to>
    <xdr:sp macro="" textlink="">
      <xdr:nvSpPr>
        <xdr:cNvPr id="435" name="楕円 434"/>
        <xdr:cNvSpPr/>
      </xdr:nvSpPr>
      <xdr:spPr>
        <a:xfrm>
          <a:off x="16268700" y="619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41746</xdr:rowOff>
    </xdr:from>
    <xdr:ext cx="405111" cy="259045"/>
    <xdr:sp macro="" textlink="">
      <xdr:nvSpPr>
        <xdr:cNvPr id="436" name="【認定こども園・幼稚園・保育所】&#10;有形固定資産減価償却率該当値テキスト"/>
        <xdr:cNvSpPr txBox="1"/>
      </xdr:nvSpPr>
      <xdr:spPr>
        <a:xfrm>
          <a:off x="16357600" y="6042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146231</xdr:rowOff>
    </xdr:from>
    <xdr:to>
      <xdr:col>81</xdr:col>
      <xdr:colOff>101600</xdr:colOff>
      <xdr:row>36</xdr:row>
      <xdr:rowOff>76381</xdr:rowOff>
    </xdr:to>
    <xdr:sp macro="" textlink="">
      <xdr:nvSpPr>
        <xdr:cNvPr id="437" name="楕円 436"/>
        <xdr:cNvSpPr/>
      </xdr:nvSpPr>
      <xdr:spPr>
        <a:xfrm>
          <a:off x="154305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25581</xdr:rowOff>
    </xdr:from>
    <xdr:to>
      <xdr:col>85</xdr:col>
      <xdr:colOff>127000</xdr:colOff>
      <xdr:row>36</xdr:row>
      <xdr:rowOff>69669</xdr:rowOff>
    </xdr:to>
    <xdr:cxnSp macro="">
      <xdr:nvCxnSpPr>
        <xdr:cNvPr id="438" name="直線コネクタ 437"/>
        <xdr:cNvCxnSpPr/>
      </xdr:nvCxnSpPr>
      <xdr:spPr>
        <a:xfrm>
          <a:off x="15481300" y="6197781"/>
          <a:ext cx="838200" cy="44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87449</xdr:rowOff>
    </xdr:from>
    <xdr:to>
      <xdr:col>76</xdr:col>
      <xdr:colOff>165100</xdr:colOff>
      <xdr:row>36</xdr:row>
      <xdr:rowOff>17599</xdr:rowOff>
    </xdr:to>
    <xdr:sp macro="" textlink="">
      <xdr:nvSpPr>
        <xdr:cNvPr id="439" name="楕円 438"/>
        <xdr:cNvSpPr/>
      </xdr:nvSpPr>
      <xdr:spPr>
        <a:xfrm>
          <a:off x="14541500" y="6088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138249</xdr:rowOff>
    </xdr:from>
    <xdr:to>
      <xdr:col>81</xdr:col>
      <xdr:colOff>50800</xdr:colOff>
      <xdr:row>36</xdr:row>
      <xdr:rowOff>25581</xdr:rowOff>
    </xdr:to>
    <xdr:cxnSp macro="">
      <xdr:nvCxnSpPr>
        <xdr:cNvPr id="440" name="直線コネクタ 439"/>
        <xdr:cNvCxnSpPr/>
      </xdr:nvCxnSpPr>
      <xdr:spPr>
        <a:xfrm>
          <a:off x="14592300" y="6138999"/>
          <a:ext cx="889000" cy="58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30299</xdr:rowOff>
    </xdr:from>
    <xdr:to>
      <xdr:col>72</xdr:col>
      <xdr:colOff>38100</xdr:colOff>
      <xdr:row>35</xdr:row>
      <xdr:rowOff>131899</xdr:rowOff>
    </xdr:to>
    <xdr:sp macro="" textlink="">
      <xdr:nvSpPr>
        <xdr:cNvPr id="441" name="楕円 440"/>
        <xdr:cNvSpPr/>
      </xdr:nvSpPr>
      <xdr:spPr>
        <a:xfrm>
          <a:off x="13652500" y="6031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81099</xdr:rowOff>
    </xdr:from>
    <xdr:to>
      <xdr:col>76</xdr:col>
      <xdr:colOff>114300</xdr:colOff>
      <xdr:row>35</xdr:row>
      <xdr:rowOff>138249</xdr:rowOff>
    </xdr:to>
    <xdr:cxnSp macro="">
      <xdr:nvCxnSpPr>
        <xdr:cNvPr id="442" name="直線コネクタ 441"/>
        <xdr:cNvCxnSpPr/>
      </xdr:nvCxnSpPr>
      <xdr:spPr>
        <a:xfrm>
          <a:off x="13703300" y="6081849"/>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48260</xdr:rowOff>
    </xdr:from>
    <xdr:to>
      <xdr:col>67</xdr:col>
      <xdr:colOff>101600</xdr:colOff>
      <xdr:row>39</xdr:row>
      <xdr:rowOff>149860</xdr:rowOff>
    </xdr:to>
    <xdr:sp macro="" textlink="">
      <xdr:nvSpPr>
        <xdr:cNvPr id="443" name="楕円 442"/>
        <xdr:cNvSpPr/>
      </xdr:nvSpPr>
      <xdr:spPr>
        <a:xfrm>
          <a:off x="127635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81099</xdr:rowOff>
    </xdr:from>
    <xdr:to>
      <xdr:col>71</xdr:col>
      <xdr:colOff>177800</xdr:colOff>
      <xdr:row>39</xdr:row>
      <xdr:rowOff>99060</xdr:rowOff>
    </xdr:to>
    <xdr:cxnSp macro="">
      <xdr:nvCxnSpPr>
        <xdr:cNvPr id="444" name="直線コネクタ 443"/>
        <xdr:cNvCxnSpPr/>
      </xdr:nvCxnSpPr>
      <xdr:spPr>
        <a:xfrm flipV="1">
          <a:off x="12814300" y="6081849"/>
          <a:ext cx="889000" cy="703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57711</xdr:rowOff>
    </xdr:from>
    <xdr:ext cx="405111" cy="259045"/>
    <xdr:sp macro="" textlink="">
      <xdr:nvSpPr>
        <xdr:cNvPr id="445" name="n_1aveValue【認定こども園・幼稚園・保育所】&#10;有形固定資産減価償却率"/>
        <xdr:cNvSpPr txBox="1"/>
      </xdr:nvSpPr>
      <xdr:spPr>
        <a:xfrm>
          <a:off x="15266044" y="65728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54446</xdr:rowOff>
    </xdr:from>
    <xdr:ext cx="405111" cy="259045"/>
    <xdr:sp macro="" textlink="">
      <xdr:nvSpPr>
        <xdr:cNvPr id="446" name="n_2aveValue【認定こども園・幼稚園・保育所】&#10;有形固定資産減価償却率"/>
        <xdr:cNvSpPr txBox="1"/>
      </xdr:nvSpPr>
      <xdr:spPr>
        <a:xfrm>
          <a:off x="1438974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75673</xdr:rowOff>
    </xdr:from>
    <xdr:ext cx="405111" cy="259045"/>
    <xdr:sp macro="" textlink="">
      <xdr:nvSpPr>
        <xdr:cNvPr id="447" name="n_3aveValue【認定こども園・幼稚園・保育所】&#10;有形固定資産減価償却率"/>
        <xdr:cNvSpPr txBox="1"/>
      </xdr:nvSpPr>
      <xdr:spPr>
        <a:xfrm>
          <a:off x="13500744" y="6590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99440</xdr:rowOff>
    </xdr:from>
    <xdr:ext cx="405111" cy="259045"/>
    <xdr:sp macro="" textlink="">
      <xdr:nvSpPr>
        <xdr:cNvPr id="448" name="n_4aveValue【認定こども園・幼稚園・保育所】&#10;有形固定資産減価償却率"/>
        <xdr:cNvSpPr txBox="1"/>
      </xdr:nvSpPr>
      <xdr:spPr>
        <a:xfrm>
          <a:off x="12611744" y="6271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92908</xdr:rowOff>
    </xdr:from>
    <xdr:ext cx="405111" cy="259045"/>
    <xdr:sp macro="" textlink="">
      <xdr:nvSpPr>
        <xdr:cNvPr id="449" name="n_1mainValue【認定こども園・幼稚園・保育所】&#10;有形固定資産減価償却率"/>
        <xdr:cNvSpPr txBox="1"/>
      </xdr:nvSpPr>
      <xdr:spPr>
        <a:xfrm>
          <a:off x="15266044" y="59222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34126</xdr:rowOff>
    </xdr:from>
    <xdr:ext cx="405111" cy="259045"/>
    <xdr:sp macro="" textlink="">
      <xdr:nvSpPr>
        <xdr:cNvPr id="450" name="n_2mainValue【認定こども園・幼稚園・保育所】&#10;有形固定資産減価償却率"/>
        <xdr:cNvSpPr txBox="1"/>
      </xdr:nvSpPr>
      <xdr:spPr>
        <a:xfrm>
          <a:off x="14389744" y="5863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148426</xdr:rowOff>
    </xdr:from>
    <xdr:ext cx="405111" cy="259045"/>
    <xdr:sp macro="" textlink="">
      <xdr:nvSpPr>
        <xdr:cNvPr id="451" name="n_3mainValue【認定こども園・幼稚園・保育所】&#10;有形固定資産減価償却率"/>
        <xdr:cNvSpPr txBox="1"/>
      </xdr:nvSpPr>
      <xdr:spPr>
        <a:xfrm>
          <a:off x="13500744" y="58062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39</xdr:row>
      <xdr:rowOff>140987</xdr:rowOff>
    </xdr:from>
    <xdr:ext cx="405111" cy="259045"/>
    <xdr:sp macro="" textlink="">
      <xdr:nvSpPr>
        <xdr:cNvPr id="452" name="n_4mainValue【認定こども園・幼稚園・保育所】&#10;有形固定資産減価償却率"/>
        <xdr:cNvSpPr txBox="1"/>
      </xdr:nvSpPr>
      <xdr:spPr>
        <a:xfrm>
          <a:off x="12611744" y="6827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3" name="直線コネクタ 462"/>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4" name="テキスト ボックス 463"/>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5" name="直線コネクタ 464"/>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6" name="テキスト ボックス 465"/>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7" name="直線コネクタ 466"/>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68" name="テキスト ボックス 467"/>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69" name="直線コネクタ 468"/>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0" name="テキスト ボックス 469"/>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128778</xdr:rowOff>
    </xdr:from>
    <xdr:to>
      <xdr:col>116</xdr:col>
      <xdr:colOff>62864</xdr:colOff>
      <xdr:row>41</xdr:row>
      <xdr:rowOff>115062</xdr:rowOff>
    </xdr:to>
    <xdr:cxnSp macro="">
      <xdr:nvCxnSpPr>
        <xdr:cNvPr id="474" name="直線コネクタ 473"/>
        <xdr:cNvCxnSpPr/>
      </xdr:nvCxnSpPr>
      <xdr:spPr>
        <a:xfrm flipV="1">
          <a:off x="22160864" y="5958078"/>
          <a:ext cx="0" cy="11864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5"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6" name="直線コネクタ 475"/>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75455</xdr:rowOff>
    </xdr:from>
    <xdr:ext cx="469744" cy="259045"/>
    <xdr:sp macro="" textlink="">
      <xdr:nvSpPr>
        <xdr:cNvPr id="477" name="【認定こども園・幼稚園・保育所】&#10;一人当たり面積最大値テキスト"/>
        <xdr:cNvSpPr txBox="1"/>
      </xdr:nvSpPr>
      <xdr:spPr>
        <a:xfrm>
          <a:off x="22199600" y="57333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128778</xdr:rowOff>
    </xdr:from>
    <xdr:to>
      <xdr:col>116</xdr:col>
      <xdr:colOff>152400</xdr:colOff>
      <xdr:row>34</xdr:row>
      <xdr:rowOff>128778</xdr:rowOff>
    </xdr:to>
    <xdr:cxnSp macro="">
      <xdr:nvCxnSpPr>
        <xdr:cNvPr id="478" name="直線コネクタ 477"/>
        <xdr:cNvCxnSpPr/>
      </xdr:nvCxnSpPr>
      <xdr:spPr>
        <a:xfrm>
          <a:off x="22072600" y="5958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124985</xdr:rowOff>
    </xdr:from>
    <xdr:ext cx="469744" cy="259045"/>
    <xdr:sp macro="" textlink="">
      <xdr:nvSpPr>
        <xdr:cNvPr id="479" name="【認定こども園・幼稚園・保育所】&#10;一人当たり面積平均値テキスト"/>
        <xdr:cNvSpPr txBox="1"/>
      </xdr:nvSpPr>
      <xdr:spPr>
        <a:xfrm>
          <a:off x="22199600" y="6811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146558</xdr:rowOff>
    </xdr:from>
    <xdr:to>
      <xdr:col>116</xdr:col>
      <xdr:colOff>114300</xdr:colOff>
      <xdr:row>40</xdr:row>
      <xdr:rowOff>76708</xdr:rowOff>
    </xdr:to>
    <xdr:sp macro="" textlink="">
      <xdr:nvSpPr>
        <xdr:cNvPr id="480" name="フローチャート: 判断 479"/>
        <xdr:cNvSpPr/>
      </xdr:nvSpPr>
      <xdr:spPr>
        <a:xfrm>
          <a:off x="22110700" y="6833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139700</xdr:rowOff>
    </xdr:from>
    <xdr:to>
      <xdr:col>112</xdr:col>
      <xdr:colOff>38100</xdr:colOff>
      <xdr:row>40</xdr:row>
      <xdr:rowOff>69850</xdr:rowOff>
    </xdr:to>
    <xdr:sp macro="" textlink="">
      <xdr:nvSpPr>
        <xdr:cNvPr id="481" name="フローチャート: 判断 480"/>
        <xdr:cNvSpPr/>
      </xdr:nvSpPr>
      <xdr:spPr>
        <a:xfrm>
          <a:off x="21272500" y="6826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121412</xdr:rowOff>
    </xdr:from>
    <xdr:to>
      <xdr:col>107</xdr:col>
      <xdr:colOff>101600</xdr:colOff>
      <xdr:row>40</xdr:row>
      <xdr:rowOff>51562</xdr:rowOff>
    </xdr:to>
    <xdr:sp macro="" textlink="">
      <xdr:nvSpPr>
        <xdr:cNvPr id="482" name="フローチャート: 判断 481"/>
        <xdr:cNvSpPr/>
      </xdr:nvSpPr>
      <xdr:spPr>
        <a:xfrm>
          <a:off x="20383500" y="6807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132842</xdr:rowOff>
    </xdr:from>
    <xdr:to>
      <xdr:col>102</xdr:col>
      <xdr:colOff>165100</xdr:colOff>
      <xdr:row>40</xdr:row>
      <xdr:rowOff>62992</xdr:rowOff>
    </xdr:to>
    <xdr:sp macro="" textlink="">
      <xdr:nvSpPr>
        <xdr:cNvPr id="483" name="フローチャート: 判断 482"/>
        <xdr:cNvSpPr/>
      </xdr:nvSpPr>
      <xdr:spPr>
        <a:xfrm>
          <a:off x="19494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132842</xdr:rowOff>
    </xdr:from>
    <xdr:to>
      <xdr:col>98</xdr:col>
      <xdr:colOff>38100</xdr:colOff>
      <xdr:row>40</xdr:row>
      <xdr:rowOff>62992</xdr:rowOff>
    </xdr:to>
    <xdr:sp macro="" textlink="">
      <xdr:nvSpPr>
        <xdr:cNvPr id="484" name="フローチャート: 判断 483"/>
        <xdr:cNvSpPr/>
      </xdr:nvSpPr>
      <xdr:spPr>
        <a:xfrm>
          <a:off x="18605500" y="6819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100838</xdr:rowOff>
    </xdr:from>
    <xdr:to>
      <xdr:col>116</xdr:col>
      <xdr:colOff>114300</xdr:colOff>
      <xdr:row>39</xdr:row>
      <xdr:rowOff>30988</xdr:rowOff>
    </xdr:to>
    <xdr:sp macro="" textlink="">
      <xdr:nvSpPr>
        <xdr:cNvPr id="490" name="楕円 489"/>
        <xdr:cNvSpPr/>
      </xdr:nvSpPr>
      <xdr:spPr>
        <a:xfrm>
          <a:off x="22110700" y="6615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37</xdr:row>
      <xdr:rowOff>123715</xdr:rowOff>
    </xdr:from>
    <xdr:ext cx="469744" cy="259045"/>
    <xdr:sp macro="" textlink="">
      <xdr:nvSpPr>
        <xdr:cNvPr id="491" name="【認定こども園・幼稚園・保育所】&#10;一人当たり面積該当値テキスト"/>
        <xdr:cNvSpPr txBox="1"/>
      </xdr:nvSpPr>
      <xdr:spPr>
        <a:xfrm>
          <a:off x="22199600" y="6467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82550</xdr:rowOff>
    </xdr:from>
    <xdr:to>
      <xdr:col>112</xdr:col>
      <xdr:colOff>38100</xdr:colOff>
      <xdr:row>39</xdr:row>
      <xdr:rowOff>12700</xdr:rowOff>
    </xdr:to>
    <xdr:sp macro="" textlink="">
      <xdr:nvSpPr>
        <xdr:cNvPr id="492" name="楕円 491"/>
        <xdr:cNvSpPr/>
      </xdr:nvSpPr>
      <xdr:spPr>
        <a:xfrm>
          <a:off x="21272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133350</xdr:rowOff>
    </xdr:from>
    <xdr:to>
      <xdr:col>116</xdr:col>
      <xdr:colOff>63500</xdr:colOff>
      <xdr:row>38</xdr:row>
      <xdr:rowOff>151638</xdr:rowOff>
    </xdr:to>
    <xdr:cxnSp macro="">
      <xdr:nvCxnSpPr>
        <xdr:cNvPr id="493" name="直線コネクタ 492"/>
        <xdr:cNvCxnSpPr/>
      </xdr:nvCxnSpPr>
      <xdr:spPr>
        <a:xfrm>
          <a:off x="21323300" y="6648450"/>
          <a:ext cx="8382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89408</xdr:rowOff>
    </xdr:from>
    <xdr:to>
      <xdr:col>107</xdr:col>
      <xdr:colOff>101600</xdr:colOff>
      <xdr:row>39</xdr:row>
      <xdr:rowOff>19558</xdr:rowOff>
    </xdr:to>
    <xdr:sp macro="" textlink="">
      <xdr:nvSpPr>
        <xdr:cNvPr id="494" name="楕円 493"/>
        <xdr:cNvSpPr/>
      </xdr:nvSpPr>
      <xdr:spPr>
        <a:xfrm>
          <a:off x="20383500" y="66045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133350</xdr:rowOff>
    </xdr:from>
    <xdr:to>
      <xdr:col>111</xdr:col>
      <xdr:colOff>177800</xdr:colOff>
      <xdr:row>38</xdr:row>
      <xdr:rowOff>140208</xdr:rowOff>
    </xdr:to>
    <xdr:cxnSp macro="">
      <xdr:nvCxnSpPr>
        <xdr:cNvPr id="495" name="直線コネクタ 494"/>
        <xdr:cNvCxnSpPr/>
      </xdr:nvCxnSpPr>
      <xdr:spPr>
        <a:xfrm flipV="1">
          <a:off x="20434300" y="6648450"/>
          <a:ext cx="8890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93980</xdr:rowOff>
    </xdr:from>
    <xdr:to>
      <xdr:col>102</xdr:col>
      <xdr:colOff>165100</xdr:colOff>
      <xdr:row>39</xdr:row>
      <xdr:rowOff>24130</xdr:rowOff>
    </xdr:to>
    <xdr:sp macro="" textlink="">
      <xdr:nvSpPr>
        <xdr:cNvPr id="496" name="楕円 495"/>
        <xdr:cNvSpPr/>
      </xdr:nvSpPr>
      <xdr:spPr>
        <a:xfrm>
          <a:off x="19494500" y="660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140208</xdr:rowOff>
    </xdr:from>
    <xdr:to>
      <xdr:col>107</xdr:col>
      <xdr:colOff>50800</xdr:colOff>
      <xdr:row>38</xdr:row>
      <xdr:rowOff>144780</xdr:rowOff>
    </xdr:to>
    <xdr:cxnSp macro="">
      <xdr:nvCxnSpPr>
        <xdr:cNvPr id="497" name="直線コネクタ 496"/>
        <xdr:cNvCxnSpPr/>
      </xdr:nvCxnSpPr>
      <xdr:spPr>
        <a:xfrm flipV="1">
          <a:off x="19545300" y="66553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11684</xdr:rowOff>
    </xdr:from>
    <xdr:to>
      <xdr:col>98</xdr:col>
      <xdr:colOff>38100</xdr:colOff>
      <xdr:row>39</xdr:row>
      <xdr:rowOff>113284</xdr:rowOff>
    </xdr:to>
    <xdr:sp macro="" textlink="">
      <xdr:nvSpPr>
        <xdr:cNvPr id="498" name="楕円 497"/>
        <xdr:cNvSpPr/>
      </xdr:nvSpPr>
      <xdr:spPr>
        <a:xfrm>
          <a:off x="18605500" y="6698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144780</xdr:rowOff>
    </xdr:from>
    <xdr:to>
      <xdr:col>102</xdr:col>
      <xdr:colOff>114300</xdr:colOff>
      <xdr:row>39</xdr:row>
      <xdr:rowOff>62484</xdr:rowOff>
    </xdr:to>
    <xdr:cxnSp macro="">
      <xdr:nvCxnSpPr>
        <xdr:cNvPr id="499" name="直線コネクタ 498"/>
        <xdr:cNvCxnSpPr/>
      </xdr:nvCxnSpPr>
      <xdr:spPr>
        <a:xfrm flipV="1">
          <a:off x="18656300" y="6659880"/>
          <a:ext cx="889000" cy="89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60977</xdr:rowOff>
    </xdr:from>
    <xdr:ext cx="469744" cy="259045"/>
    <xdr:sp macro="" textlink="">
      <xdr:nvSpPr>
        <xdr:cNvPr id="500" name="n_1aveValue【認定こども園・幼稚園・保育所】&#10;一人当たり面積"/>
        <xdr:cNvSpPr txBox="1"/>
      </xdr:nvSpPr>
      <xdr:spPr>
        <a:xfrm>
          <a:off x="21075727" y="69189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42689</xdr:rowOff>
    </xdr:from>
    <xdr:ext cx="469744" cy="259045"/>
    <xdr:sp macro="" textlink="">
      <xdr:nvSpPr>
        <xdr:cNvPr id="501" name="n_2aveValue【認定こども園・幼稚園・保育所】&#10;一人当たり面積"/>
        <xdr:cNvSpPr txBox="1"/>
      </xdr:nvSpPr>
      <xdr:spPr>
        <a:xfrm>
          <a:off x="20199427" y="6900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54119</xdr:rowOff>
    </xdr:from>
    <xdr:ext cx="469744" cy="259045"/>
    <xdr:sp macro="" textlink="">
      <xdr:nvSpPr>
        <xdr:cNvPr id="502" name="n_3aveValue【認定こども園・幼稚園・保育所】&#10;一人当たり面積"/>
        <xdr:cNvSpPr txBox="1"/>
      </xdr:nvSpPr>
      <xdr:spPr>
        <a:xfrm>
          <a:off x="19310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54119</xdr:rowOff>
    </xdr:from>
    <xdr:ext cx="469744" cy="259045"/>
    <xdr:sp macro="" textlink="">
      <xdr:nvSpPr>
        <xdr:cNvPr id="503" name="n_4aveValue【認定こども園・幼稚園・保育所】&#10;一人当たり面積"/>
        <xdr:cNvSpPr txBox="1"/>
      </xdr:nvSpPr>
      <xdr:spPr>
        <a:xfrm>
          <a:off x="18421427" y="691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37</xdr:row>
      <xdr:rowOff>29227</xdr:rowOff>
    </xdr:from>
    <xdr:ext cx="469744" cy="259045"/>
    <xdr:sp macro="" textlink="">
      <xdr:nvSpPr>
        <xdr:cNvPr id="504" name="n_1mainValue【認定こども園・幼稚園・保育所】&#10;一人当たり面積"/>
        <xdr:cNvSpPr txBox="1"/>
      </xdr:nvSpPr>
      <xdr:spPr>
        <a:xfrm>
          <a:off x="21075727" y="637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36085</xdr:rowOff>
    </xdr:from>
    <xdr:ext cx="469744" cy="259045"/>
    <xdr:sp macro="" textlink="">
      <xdr:nvSpPr>
        <xdr:cNvPr id="505" name="n_2mainValue【認定こども園・幼稚園・保育所】&#10;一人当たり面積"/>
        <xdr:cNvSpPr txBox="1"/>
      </xdr:nvSpPr>
      <xdr:spPr>
        <a:xfrm>
          <a:off x="20199427" y="637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40657</xdr:rowOff>
    </xdr:from>
    <xdr:ext cx="469744" cy="259045"/>
    <xdr:sp macro="" textlink="">
      <xdr:nvSpPr>
        <xdr:cNvPr id="506" name="n_3mainValue【認定こども園・幼稚園・保育所】&#10;一人当たり面積"/>
        <xdr:cNvSpPr txBox="1"/>
      </xdr:nvSpPr>
      <xdr:spPr>
        <a:xfrm>
          <a:off x="19310427" y="638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129811</xdr:rowOff>
    </xdr:from>
    <xdr:ext cx="469744" cy="259045"/>
    <xdr:sp macro="" textlink="">
      <xdr:nvSpPr>
        <xdr:cNvPr id="507" name="n_4mainValue【認定こども園・幼稚園・保育所】&#10;一人当たり面積"/>
        <xdr:cNvSpPr txBox="1"/>
      </xdr:nvSpPr>
      <xdr:spPr>
        <a:xfrm>
          <a:off x="18421427" y="64734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0</xdr:rowOff>
    </xdr:from>
    <xdr:to>
      <xdr:col>85</xdr:col>
      <xdr:colOff>126364</xdr:colOff>
      <xdr:row>63</xdr:row>
      <xdr:rowOff>78105</xdr:rowOff>
    </xdr:to>
    <xdr:cxnSp macro="">
      <xdr:nvCxnSpPr>
        <xdr:cNvPr id="532" name="直線コネクタ 531"/>
        <xdr:cNvCxnSpPr/>
      </xdr:nvCxnSpPr>
      <xdr:spPr>
        <a:xfrm flipV="1">
          <a:off x="16318864" y="9772650"/>
          <a:ext cx="0" cy="1106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81932</xdr:rowOff>
    </xdr:from>
    <xdr:ext cx="405111" cy="259045"/>
    <xdr:sp macro="" textlink="">
      <xdr:nvSpPr>
        <xdr:cNvPr id="533" name="【学校施設】&#10;有形固定資産減価償却率最小値テキスト"/>
        <xdr:cNvSpPr txBox="1"/>
      </xdr:nvSpPr>
      <xdr:spPr>
        <a:xfrm>
          <a:off x="16357600" y="10883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78105</xdr:rowOff>
    </xdr:from>
    <xdr:to>
      <xdr:col>86</xdr:col>
      <xdr:colOff>25400</xdr:colOff>
      <xdr:row>63</xdr:row>
      <xdr:rowOff>78105</xdr:rowOff>
    </xdr:to>
    <xdr:cxnSp macro="">
      <xdr:nvCxnSpPr>
        <xdr:cNvPr id="534" name="直線コネクタ 533"/>
        <xdr:cNvCxnSpPr/>
      </xdr:nvCxnSpPr>
      <xdr:spPr>
        <a:xfrm>
          <a:off x="16230600" y="10879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118127</xdr:rowOff>
    </xdr:from>
    <xdr:ext cx="405111" cy="259045"/>
    <xdr:sp macro="" textlink="">
      <xdr:nvSpPr>
        <xdr:cNvPr id="535" name="【学校施設】&#10;有形固定資産減価償却率最大値テキスト"/>
        <xdr:cNvSpPr txBox="1"/>
      </xdr:nvSpPr>
      <xdr:spPr>
        <a:xfrm>
          <a:off x="16357600" y="954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0</xdr:rowOff>
    </xdr:from>
    <xdr:to>
      <xdr:col>86</xdr:col>
      <xdr:colOff>25400</xdr:colOff>
      <xdr:row>57</xdr:row>
      <xdr:rowOff>0</xdr:rowOff>
    </xdr:to>
    <xdr:cxnSp macro="">
      <xdr:nvCxnSpPr>
        <xdr:cNvPr id="536" name="直線コネクタ 535"/>
        <xdr:cNvCxnSpPr/>
      </xdr:nvCxnSpPr>
      <xdr:spPr>
        <a:xfrm>
          <a:off x="16230600" y="977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50182</xdr:rowOff>
    </xdr:from>
    <xdr:ext cx="405111" cy="259045"/>
    <xdr:sp macro="" textlink="">
      <xdr:nvSpPr>
        <xdr:cNvPr id="537" name="【学校施設】&#10;有形固定資産減価償却率平均値テキスト"/>
        <xdr:cNvSpPr txBox="1"/>
      </xdr:nvSpPr>
      <xdr:spPr>
        <a:xfrm>
          <a:off x="16357600" y="1016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27305</xdr:rowOff>
    </xdr:from>
    <xdr:to>
      <xdr:col>85</xdr:col>
      <xdr:colOff>177800</xdr:colOff>
      <xdr:row>60</xdr:row>
      <xdr:rowOff>128905</xdr:rowOff>
    </xdr:to>
    <xdr:sp macro="" textlink="">
      <xdr:nvSpPr>
        <xdr:cNvPr id="538" name="フローチャート: 判断 537"/>
        <xdr:cNvSpPr/>
      </xdr:nvSpPr>
      <xdr:spPr>
        <a:xfrm>
          <a:off x="16268700" y="1031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12065</xdr:rowOff>
    </xdr:from>
    <xdr:to>
      <xdr:col>81</xdr:col>
      <xdr:colOff>101600</xdr:colOff>
      <xdr:row>60</xdr:row>
      <xdr:rowOff>113665</xdr:rowOff>
    </xdr:to>
    <xdr:sp macro="" textlink="">
      <xdr:nvSpPr>
        <xdr:cNvPr id="539" name="フローチャート: 判断 538"/>
        <xdr:cNvSpPr/>
      </xdr:nvSpPr>
      <xdr:spPr>
        <a:xfrm>
          <a:off x="15430500" y="10299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168275</xdr:rowOff>
    </xdr:from>
    <xdr:to>
      <xdr:col>76</xdr:col>
      <xdr:colOff>165100</xdr:colOff>
      <xdr:row>60</xdr:row>
      <xdr:rowOff>98425</xdr:rowOff>
    </xdr:to>
    <xdr:sp macro="" textlink="">
      <xdr:nvSpPr>
        <xdr:cNvPr id="540" name="フローチャート: 判断 539"/>
        <xdr:cNvSpPr/>
      </xdr:nvSpPr>
      <xdr:spPr>
        <a:xfrm>
          <a:off x="145415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2540</xdr:rowOff>
    </xdr:from>
    <xdr:to>
      <xdr:col>72</xdr:col>
      <xdr:colOff>38100</xdr:colOff>
      <xdr:row>60</xdr:row>
      <xdr:rowOff>104140</xdr:rowOff>
    </xdr:to>
    <xdr:sp macro="" textlink="">
      <xdr:nvSpPr>
        <xdr:cNvPr id="541" name="フローチャート: 判断 540"/>
        <xdr:cNvSpPr/>
      </xdr:nvSpPr>
      <xdr:spPr>
        <a:xfrm>
          <a:off x="13652500" y="10289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147320</xdr:rowOff>
    </xdr:from>
    <xdr:to>
      <xdr:col>67</xdr:col>
      <xdr:colOff>101600</xdr:colOff>
      <xdr:row>60</xdr:row>
      <xdr:rowOff>77470</xdr:rowOff>
    </xdr:to>
    <xdr:sp macro="" textlink="">
      <xdr:nvSpPr>
        <xdr:cNvPr id="542" name="フローチャート: 判断 541"/>
        <xdr:cNvSpPr/>
      </xdr:nvSpPr>
      <xdr:spPr>
        <a:xfrm>
          <a:off x="12763500" y="1026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62</xdr:row>
      <xdr:rowOff>31115</xdr:rowOff>
    </xdr:from>
    <xdr:to>
      <xdr:col>85</xdr:col>
      <xdr:colOff>177800</xdr:colOff>
      <xdr:row>62</xdr:row>
      <xdr:rowOff>132715</xdr:rowOff>
    </xdr:to>
    <xdr:sp macro="" textlink="">
      <xdr:nvSpPr>
        <xdr:cNvPr id="548" name="楕円 547"/>
        <xdr:cNvSpPr/>
      </xdr:nvSpPr>
      <xdr:spPr>
        <a:xfrm>
          <a:off x="16268700" y="10661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62</xdr:row>
      <xdr:rowOff>9542</xdr:rowOff>
    </xdr:from>
    <xdr:ext cx="405111" cy="259045"/>
    <xdr:sp macro="" textlink="">
      <xdr:nvSpPr>
        <xdr:cNvPr id="549" name="【学校施設】&#10;有形固定資産減価償却率該当値テキスト"/>
        <xdr:cNvSpPr txBox="1"/>
      </xdr:nvSpPr>
      <xdr:spPr>
        <a:xfrm>
          <a:off x="16357600" y="10639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62</xdr:row>
      <xdr:rowOff>21590</xdr:rowOff>
    </xdr:from>
    <xdr:to>
      <xdr:col>81</xdr:col>
      <xdr:colOff>101600</xdr:colOff>
      <xdr:row>62</xdr:row>
      <xdr:rowOff>123190</xdr:rowOff>
    </xdr:to>
    <xdr:sp macro="" textlink="">
      <xdr:nvSpPr>
        <xdr:cNvPr id="550" name="楕円 549"/>
        <xdr:cNvSpPr/>
      </xdr:nvSpPr>
      <xdr:spPr>
        <a:xfrm>
          <a:off x="15430500" y="10651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62</xdr:row>
      <xdr:rowOff>72390</xdr:rowOff>
    </xdr:from>
    <xdr:to>
      <xdr:col>85</xdr:col>
      <xdr:colOff>127000</xdr:colOff>
      <xdr:row>62</xdr:row>
      <xdr:rowOff>81915</xdr:rowOff>
    </xdr:to>
    <xdr:cxnSp macro="">
      <xdr:nvCxnSpPr>
        <xdr:cNvPr id="551" name="直線コネクタ 550"/>
        <xdr:cNvCxnSpPr/>
      </xdr:nvCxnSpPr>
      <xdr:spPr>
        <a:xfrm>
          <a:off x="15481300" y="10702290"/>
          <a:ext cx="8382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62</xdr:row>
      <xdr:rowOff>34925</xdr:rowOff>
    </xdr:from>
    <xdr:to>
      <xdr:col>76</xdr:col>
      <xdr:colOff>165100</xdr:colOff>
      <xdr:row>62</xdr:row>
      <xdr:rowOff>136525</xdr:rowOff>
    </xdr:to>
    <xdr:sp macro="" textlink="">
      <xdr:nvSpPr>
        <xdr:cNvPr id="552" name="楕円 551"/>
        <xdr:cNvSpPr/>
      </xdr:nvSpPr>
      <xdr:spPr>
        <a:xfrm>
          <a:off x="14541500" y="10664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62</xdr:row>
      <xdr:rowOff>72390</xdr:rowOff>
    </xdr:from>
    <xdr:to>
      <xdr:col>81</xdr:col>
      <xdr:colOff>50800</xdr:colOff>
      <xdr:row>62</xdr:row>
      <xdr:rowOff>85725</xdr:rowOff>
    </xdr:to>
    <xdr:cxnSp macro="">
      <xdr:nvCxnSpPr>
        <xdr:cNvPr id="553" name="直線コネクタ 552"/>
        <xdr:cNvCxnSpPr/>
      </xdr:nvCxnSpPr>
      <xdr:spPr>
        <a:xfrm flipV="1">
          <a:off x="14592300" y="10702290"/>
          <a:ext cx="889000" cy="13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62</xdr:row>
      <xdr:rowOff>33020</xdr:rowOff>
    </xdr:from>
    <xdr:to>
      <xdr:col>72</xdr:col>
      <xdr:colOff>38100</xdr:colOff>
      <xdr:row>62</xdr:row>
      <xdr:rowOff>134620</xdr:rowOff>
    </xdr:to>
    <xdr:sp macro="" textlink="">
      <xdr:nvSpPr>
        <xdr:cNvPr id="554" name="楕円 553"/>
        <xdr:cNvSpPr/>
      </xdr:nvSpPr>
      <xdr:spPr>
        <a:xfrm>
          <a:off x="13652500" y="1066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62</xdr:row>
      <xdr:rowOff>83820</xdr:rowOff>
    </xdr:from>
    <xdr:to>
      <xdr:col>76</xdr:col>
      <xdr:colOff>114300</xdr:colOff>
      <xdr:row>62</xdr:row>
      <xdr:rowOff>85725</xdr:rowOff>
    </xdr:to>
    <xdr:cxnSp macro="">
      <xdr:nvCxnSpPr>
        <xdr:cNvPr id="555" name="直線コネクタ 554"/>
        <xdr:cNvCxnSpPr/>
      </xdr:nvCxnSpPr>
      <xdr:spPr>
        <a:xfrm>
          <a:off x="13703300" y="1071372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62</xdr:row>
      <xdr:rowOff>23495</xdr:rowOff>
    </xdr:from>
    <xdr:to>
      <xdr:col>67</xdr:col>
      <xdr:colOff>101600</xdr:colOff>
      <xdr:row>62</xdr:row>
      <xdr:rowOff>125095</xdr:rowOff>
    </xdr:to>
    <xdr:sp macro="" textlink="">
      <xdr:nvSpPr>
        <xdr:cNvPr id="556" name="楕円 555"/>
        <xdr:cNvSpPr/>
      </xdr:nvSpPr>
      <xdr:spPr>
        <a:xfrm>
          <a:off x="12763500" y="1065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62</xdr:row>
      <xdr:rowOff>74295</xdr:rowOff>
    </xdr:from>
    <xdr:to>
      <xdr:col>71</xdr:col>
      <xdr:colOff>177800</xdr:colOff>
      <xdr:row>62</xdr:row>
      <xdr:rowOff>83820</xdr:rowOff>
    </xdr:to>
    <xdr:cxnSp macro="">
      <xdr:nvCxnSpPr>
        <xdr:cNvPr id="557" name="直線コネクタ 556"/>
        <xdr:cNvCxnSpPr/>
      </xdr:nvCxnSpPr>
      <xdr:spPr>
        <a:xfrm>
          <a:off x="12814300" y="107041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130192</xdr:rowOff>
    </xdr:from>
    <xdr:ext cx="405111" cy="259045"/>
    <xdr:sp macro="" textlink="">
      <xdr:nvSpPr>
        <xdr:cNvPr id="558" name="n_1aveValue【学校施設】&#10;有形固定資産減価償却率"/>
        <xdr:cNvSpPr txBox="1"/>
      </xdr:nvSpPr>
      <xdr:spPr>
        <a:xfrm>
          <a:off x="15266044" y="100742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114952</xdr:rowOff>
    </xdr:from>
    <xdr:ext cx="405111" cy="259045"/>
    <xdr:sp macro="" textlink="">
      <xdr:nvSpPr>
        <xdr:cNvPr id="559" name="n_2aveValue【学校施設】&#10;有形固定資産減価償却率"/>
        <xdr:cNvSpPr txBox="1"/>
      </xdr:nvSpPr>
      <xdr:spPr>
        <a:xfrm>
          <a:off x="14389744" y="1005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120667</xdr:rowOff>
    </xdr:from>
    <xdr:ext cx="405111" cy="259045"/>
    <xdr:sp macro="" textlink="">
      <xdr:nvSpPr>
        <xdr:cNvPr id="560" name="n_3aveValue【学校施設】&#10;有形固定資産減価償却率"/>
        <xdr:cNvSpPr txBox="1"/>
      </xdr:nvSpPr>
      <xdr:spPr>
        <a:xfrm>
          <a:off x="13500744" y="1006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93997</xdr:rowOff>
    </xdr:from>
    <xdr:ext cx="405111" cy="259045"/>
    <xdr:sp macro="" textlink="">
      <xdr:nvSpPr>
        <xdr:cNvPr id="561" name="n_4aveValue【学校施設】&#10;有形固定資産減価償却率"/>
        <xdr:cNvSpPr txBox="1"/>
      </xdr:nvSpPr>
      <xdr:spPr>
        <a:xfrm>
          <a:off x="12611744" y="1003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62</xdr:row>
      <xdr:rowOff>114317</xdr:rowOff>
    </xdr:from>
    <xdr:ext cx="405111" cy="259045"/>
    <xdr:sp macro="" textlink="">
      <xdr:nvSpPr>
        <xdr:cNvPr id="562" name="n_1mainValue【学校施設】&#10;有形固定資産減価償却率"/>
        <xdr:cNvSpPr txBox="1"/>
      </xdr:nvSpPr>
      <xdr:spPr>
        <a:xfrm>
          <a:off x="15266044" y="1074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62</xdr:row>
      <xdr:rowOff>127652</xdr:rowOff>
    </xdr:from>
    <xdr:ext cx="405111" cy="259045"/>
    <xdr:sp macro="" textlink="">
      <xdr:nvSpPr>
        <xdr:cNvPr id="563" name="n_2mainValue【学校施設】&#10;有形固定資産減価償却率"/>
        <xdr:cNvSpPr txBox="1"/>
      </xdr:nvSpPr>
      <xdr:spPr>
        <a:xfrm>
          <a:off x="14389744" y="10757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62</xdr:row>
      <xdr:rowOff>125747</xdr:rowOff>
    </xdr:from>
    <xdr:ext cx="405111" cy="259045"/>
    <xdr:sp macro="" textlink="">
      <xdr:nvSpPr>
        <xdr:cNvPr id="564" name="n_3mainValue【学校施設】&#10;有形固定資産減価償却率"/>
        <xdr:cNvSpPr txBox="1"/>
      </xdr:nvSpPr>
      <xdr:spPr>
        <a:xfrm>
          <a:off x="13500744" y="10755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62</xdr:row>
      <xdr:rowOff>116222</xdr:rowOff>
    </xdr:from>
    <xdr:ext cx="405111" cy="259045"/>
    <xdr:sp macro="" textlink="">
      <xdr:nvSpPr>
        <xdr:cNvPr id="565" name="n_4mainValue【学校施設】&#10;有形固定資産減価償却率"/>
        <xdr:cNvSpPr txBox="1"/>
      </xdr:nvSpPr>
      <xdr:spPr>
        <a:xfrm>
          <a:off x="12611744" y="107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6" name="テキスト ボックス 575"/>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77" name="直線コネクタ 576"/>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8" name="テキスト ボックス 577"/>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9" name="直線コネクタ 578"/>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80" name="テキスト ボックス 579"/>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81" name="直線コネクタ 580"/>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2" name="テキスト ボックス 581"/>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3" name="直線コネクタ 582"/>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4" name="テキスト ボックス 583"/>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5" name="直線コネクタ 584"/>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6" name="テキスト ボックス 585"/>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7" name="直線コネクタ 586"/>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8" name="テキスト ボックス 587"/>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9" name="直線コネクタ 588"/>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0" name="テキスト ボックス 589"/>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1"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160347</xdr:rowOff>
    </xdr:from>
    <xdr:to>
      <xdr:col>116</xdr:col>
      <xdr:colOff>62864</xdr:colOff>
      <xdr:row>63</xdr:row>
      <xdr:rowOff>74785</xdr:rowOff>
    </xdr:to>
    <xdr:cxnSp macro="">
      <xdr:nvCxnSpPr>
        <xdr:cNvPr id="592" name="直線コネクタ 591"/>
        <xdr:cNvCxnSpPr/>
      </xdr:nvCxnSpPr>
      <xdr:spPr>
        <a:xfrm flipV="1">
          <a:off x="22160864" y="9590097"/>
          <a:ext cx="0" cy="12860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78612</xdr:rowOff>
    </xdr:from>
    <xdr:ext cx="469744" cy="259045"/>
    <xdr:sp macro="" textlink="">
      <xdr:nvSpPr>
        <xdr:cNvPr id="593" name="【学校施設】&#10;一人当たり面積最小値テキスト"/>
        <xdr:cNvSpPr txBox="1"/>
      </xdr:nvSpPr>
      <xdr:spPr>
        <a:xfrm>
          <a:off x="22199600" y="10879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74785</xdr:rowOff>
    </xdr:from>
    <xdr:to>
      <xdr:col>116</xdr:col>
      <xdr:colOff>152400</xdr:colOff>
      <xdr:row>63</xdr:row>
      <xdr:rowOff>74785</xdr:rowOff>
    </xdr:to>
    <xdr:cxnSp macro="">
      <xdr:nvCxnSpPr>
        <xdr:cNvPr id="594" name="直線コネクタ 593"/>
        <xdr:cNvCxnSpPr/>
      </xdr:nvCxnSpPr>
      <xdr:spPr>
        <a:xfrm>
          <a:off x="22072600" y="108761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107024</xdr:rowOff>
    </xdr:from>
    <xdr:ext cx="469744" cy="259045"/>
    <xdr:sp macro="" textlink="">
      <xdr:nvSpPr>
        <xdr:cNvPr id="595" name="【学校施設】&#10;一人当たり面積最大値テキスト"/>
        <xdr:cNvSpPr txBox="1"/>
      </xdr:nvSpPr>
      <xdr:spPr>
        <a:xfrm>
          <a:off x="22199600" y="93653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160347</xdr:rowOff>
    </xdr:from>
    <xdr:to>
      <xdr:col>116</xdr:col>
      <xdr:colOff>152400</xdr:colOff>
      <xdr:row>55</xdr:row>
      <xdr:rowOff>160347</xdr:rowOff>
    </xdr:to>
    <xdr:cxnSp macro="">
      <xdr:nvCxnSpPr>
        <xdr:cNvPr id="596" name="直線コネクタ 595"/>
        <xdr:cNvCxnSpPr/>
      </xdr:nvCxnSpPr>
      <xdr:spPr>
        <a:xfrm>
          <a:off x="22072600" y="95900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132097</xdr:rowOff>
    </xdr:from>
    <xdr:ext cx="469744" cy="259045"/>
    <xdr:sp macro="" textlink="">
      <xdr:nvSpPr>
        <xdr:cNvPr id="597" name="【学校施設】&#10;一人当たり面積平均値テキスト"/>
        <xdr:cNvSpPr txBox="1"/>
      </xdr:nvSpPr>
      <xdr:spPr>
        <a:xfrm>
          <a:off x="22199600" y="102476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109220</xdr:rowOff>
    </xdr:from>
    <xdr:to>
      <xdr:col>116</xdr:col>
      <xdr:colOff>114300</xdr:colOff>
      <xdr:row>61</xdr:row>
      <xdr:rowOff>39370</xdr:rowOff>
    </xdr:to>
    <xdr:sp macro="" textlink="">
      <xdr:nvSpPr>
        <xdr:cNvPr id="598" name="フローチャート: 判断 597"/>
        <xdr:cNvSpPr/>
      </xdr:nvSpPr>
      <xdr:spPr>
        <a:xfrm>
          <a:off x="221107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117711</xdr:rowOff>
    </xdr:from>
    <xdr:to>
      <xdr:col>112</xdr:col>
      <xdr:colOff>38100</xdr:colOff>
      <xdr:row>61</xdr:row>
      <xdr:rowOff>47861</xdr:rowOff>
    </xdr:to>
    <xdr:sp macro="" textlink="">
      <xdr:nvSpPr>
        <xdr:cNvPr id="599" name="フローチャート: 判断 598"/>
        <xdr:cNvSpPr/>
      </xdr:nvSpPr>
      <xdr:spPr>
        <a:xfrm>
          <a:off x="21272500" y="10404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98116</xdr:rowOff>
    </xdr:from>
    <xdr:to>
      <xdr:col>107</xdr:col>
      <xdr:colOff>101600</xdr:colOff>
      <xdr:row>61</xdr:row>
      <xdr:rowOff>28266</xdr:rowOff>
    </xdr:to>
    <xdr:sp macro="" textlink="">
      <xdr:nvSpPr>
        <xdr:cNvPr id="600" name="フローチャート: 判断 599"/>
        <xdr:cNvSpPr/>
      </xdr:nvSpPr>
      <xdr:spPr>
        <a:xfrm>
          <a:off x="20383500" y="10385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112485</xdr:rowOff>
    </xdr:from>
    <xdr:to>
      <xdr:col>102</xdr:col>
      <xdr:colOff>165100</xdr:colOff>
      <xdr:row>61</xdr:row>
      <xdr:rowOff>42635</xdr:rowOff>
    </xdr:to>
    <xdr:sp macro="" textlink="">
      <xdr:nvSpPr>
        <xdr:cNvPr id="601" name="フローチャート: 判断 600"/>
        <xdr:cNvSpPr/>
      </xdr:nvSpPr>
      <xdr:spPr>
        <a:xfrm>
          <a:off x="19494500" y="10399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126202</xdr:rowOff>
    </xdr:from>
    <xdr:to>
      <xdr:col>98</xdr:col>
      <xdr:colOff>38100</xdr:colOff>
      <xdr:row>61</xdr:row>
      <xdr:rowOff>56352</xdr:rowOff>
    </xdr:to>
    <xdr:sp macro="" textlink="">
      <xdr:nvSpPr>
        <xdr:cNvPr id="602" name="フローチャート: 判断 601"/>
        <xdr:cNvSpPr/>
      </xdr:nvSpPr>
      <xdr:spPr>
        <a:xfrm>
          <a:off x="18605500" y="10413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3" name="テキスト ボックス 602"/>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4" name="テキスト ボックス 603"/>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5" name="テキスト ボックス 604"/>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6" name="テキスト ボックス 605"/>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7" name="テキスト ボックス 606"/>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61</xdr:row>
      <xdr:rowOff>86687</xdr:rowOff>
    </xdr:from>
    <xdr:to>
      <xdr:col>116</xdr:col>
      <xdr:colOff>114300</xdr:colOff>
      <xdr:row>62</xdr:row>
      <xdr:rowOff>16837</xdr:rowOff>
    </xdr:to>
    <xdr:sp macro="" textlink="">
      <xdr:nvSpPr>
        <xdr:cNvPr id="608" name="楕円 607"/>
        <xdr:cNvSpPr/>
      </xdr:nvSpPr>
      <xdr:spPr>
        <a:xfrm>
          <a:off x="22110700" y="10545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65114</xdr:rowOff>
    </xdr:from>
    <xdr:ext cx="469744" cy="259045"/>
    <xdr:sp macro="" textlink="">
      <xdr:nvSpPr>
        <xdr:cNvPr id="609" name="【学校施設】&#10;一人当たり面積該当値テキスト"/>
        <xdr:cNvSpPr txBox="1"/>
      </xdr:nvSpPr>
      <xdr:spPr>
        <a:xfrm>
          <a:off x="22199600" y="105235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61</xdr:row>
      <xdr:rowOff>95177</xdr:rowOff>
    </xdr:from>
    <xdr:to>
      <xdr:col>112</xdr:col>
      <xdr:colOff>38100</xdr:colOff>
      <xdr:row>62</xdr:row>
      <xdr:rowOff>25327</xdr:rowOff>
    </xdr:to>
    <xdr:sp macro="" textlink="">
      <xdr:nvSpPr>
        <xdr:cNvPr id="610" name="楕円 609"/>
        <xdr:cNvSpPr/>
      </xdr:nvSpPr>
      <xdr:spPr>
        <a:xfrm>
          <a:off x="21272500" y="10553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137487</xdr:rowOff>
    </xdr:from>
    <xdr:to>
      <xdr:col>116</xdr:col>
      <xdr:colOff>63500</xdr:colOff>
      <xdr:row>61</xdr:row>
      <xdr:rowOff>145977</xdr:rowOff>
    </xdr:to>
    <xdr:cxnSp macro="">
      <xdr:nvCxnSpPr>
        <xdr:cNvPr id="611" name="直線コネクタ 610"/>
        <xdr:cNvCxnSpPr/>
      </xdr:nvCxnSpPr>
      <xdr:spPr>
        <a:xfrm flipV="1">
          <a:off x="21323300" y="10595937"/>
          <a:ext cx="838200" cy="8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61</xdr:row>
      <xdr:rowOff>105628</xdr:rowOff>
    </xdr:from>
    <xdr:to>
      <xdr:col>107</xdr:col>
      <xdr:colOff>101600</xdr:colOff>
      <xdr:row>62</xdr:row>
      <xdr:rowOff>35778</xdr:rowOff>
    </xdr:to>
    <xdr:sp macro="" textlink="">
      <xdr:nvSpPr>
        <xdr:cNvPr id="612" name="楕円 611"/>
        <xdr:cNvSpPr/>
      </xdr:nvSpPr>
      <xdr:spPr>
        <a:xfrm>
          <a:off x="20383500" y="10564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145977</xdr:rowOff>
    </xdr:from>
    <xdr:to>
      <xdr:col>111</xdr:col>
      <xdr:colOff>177800</xdr:colOff>
      <xdr:row>61</xdr:row>
      <xdr:rowOff>156428</xdr:rowOff>
    </xdr:to>
    <xdr:cxnSp macro="">
      <xdr:nvCxnSpPr>
        <xdr:cNvPr id="613" name="直線コネクタ 612"/>
        <xdr:cNvCxnSpPr/>
      </xdr:nvCxnSpPr>
      <xdr:spPr>
        <a:xfrm flipV="1">
          <a:off x="20434300" y="10604427"/>
          <a:ext cx="889000" cy="104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61</xdr:row>
      <xdr:rowOff>117384</xdr:rowOff>
    </xdr:from>
    <xdr:to>
      <xdr:col>102</xdr:col>
      <xdr:colOff>165100</xdr:colOff>
      <xdr:row>62</xdr:row>
      <xdr:rowOff>47534</xdr:rowOff>
    </xdr:to>
    <xdr:sp macro="" textlink="">
      <xdr:nvSpPr>
        <xdr:cNvPr id="614" name="楕円 613"/>
        <xdr:cNvSpPr/>
      </xdr:nvSpPr>
      <xdr:spPr>
        <a:xfrm>
          <a:off x="19494500" y="1057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61</xdr:row>
      <xdr:rowOff>156428</xdr:rowOff>
    </xdr:from>
    <xdr:to>
      <xdr:col>107</xdr:col>
      <xdr:colOff>50800</xdr:colOff>
      <xdr:row>61</xdr:row>
      <xdr:rowOff>168184</xdr:rowOff>
    </xdr:to>
    <xdr:cxnSp macro="">
      <xdr:nvCxnSpPr>
        <xdr:cNvPr id="615" name="直線コネクタ 614"/>
        <xdr:cNvCxnSpPr/>
      </xdr:nvCxnSpPr>
      <xdr:spPr>
        <a:xfrm flipV="1">
          <a:off x="19545300" y="10614878"/>
          <a:ext cx="889000" cy="11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61</xdr:row>
      <xdr:rowOff>121303</xdr:rowOff>
    </xdr:from>
    <xdr:to>
      <xdr:col>98</xdr:col>
      <xdr:colOff>38100</xdr:colOff>
      <xdr:row>62</xdr:row>
      <xdr:rowOff>51453</xdr:rowOff>
    </xdr:to>
    <xdr:sp macro="" textlink="">
      <xdr:nvSpPr>
        <xdr:cNvPr id="616" name="楕円 615"/>
        <xdr:cNvSpPr/>
      </xdr:nvSpPr>
      <xdr:spPr>
        <a:xfrm>
          <a:off x="18605500" y="105797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61</xdr:row>
      <xdr:rowOff>168184</xdr:rowOff>
    </xdr:from>
    <xdr:to>
      <xdr:col>102</xdr:col>
      <xdr:colOff>114300</xdr:colOff>
      <xdr:row>62</xdr:row>
      <xdr:rowOff>653</xdr:rowOff>
    </xdr:to>
    <xdr:cxnSp macro="">
      <xdr:nvCxnSpPr>
        <xdr:cNvPr id="617" name="直線コネクタ 616"/>
        <xdr:cNvCxnSpPr/>
      </xdr:nvCxnSpPr>
      <xdr:spPr>
        <a:xfrm flipV="1">
          <a:off x="18656300" y="10626634"/>
          <a:ext cx="889000" cy="3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64388</xdr:rowOff>
    </xdr:from>
    <xdr:ext cx="469744" cy="259045"/>
    <xdr:sp macro="" textlink="">
      <xdr:nvSpPr>
        <xdr:cNvPr id="618" name="n_1aveValue【学校施設】&#10;一人当たり面積"/>
        <xdr:cNvSpPr txBox="1"/>
      </xdr:nvSpPr>
      <xdr:spPr>
        <a:xfrm>
          <a:off x="21075727" y="1017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44793</xdr:rowOff>
    </xdr:from>
    <xdr:ext cx="469744" cy="259045"/>
    <xdr:sp macro="" textlink="">
      <xdr:nvSpPr>
        <xdr:cNvPr id="619" name="n_2aveValue【学校施設】&#10;一人当たり面積"/>
        <xdr:cNvSpPr txBox="1"/>
      </xdr:nvSpPr>
      <xdr:spPr>
        <a:xfrm>
          <a:off x="20199427" y="101603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59162</xdr:rowOff>
    </xdr:from>
    <xdr:ext cx="469744" cy="259045"/>
    <xdr:sp macro="" textlink="">
      <xdr:nvSpPr>
        <xdr:cNvPr id="620" name="n_3aveValue【学校施設】&#10;一人当たり面積"/>
        <xdr:cNvSpPr txBox="1"/>
      </xdr:nvSpPr>
      <xdr:spPr>
        <a:xfrm>
          <a:off x="19310427" y="10174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72879</xdr:rowOff>
    </xdr:from>
    <xdr:ext cx="469744" cy="259045"/>
    <xdr:sp macro="" textlink="">
      <xdr:nvSpPr>
        <xdr:cNvPr id="621" name="n_4aveValue【学校施設】&#10;一人当たり面積"/>
        <xdr:cNvSpPr txBox="1"/>
      </xdr:nvSpPr>
      <xdr:spPr>
        <a:xfrm>
          <a:off x="18421427" y="10188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62</xdr:row>
      <xdr:rowOff>16454</xdr:rowOff>
    </xdr:from>
    <xdr:ext cx="469744" cy="259045"/>
    <xdr:sp macro="" textlink="">
      <xdr:nvSpPr>
        <xdr:cNvPr id="622" name="n_1mainValue【学校施設】&#10;一人当たり面積"/>
        <xdr:cNvSpPr txBox="1"/>
      </xdr:nvSpPr>
      <xdr:spPr>
        <a:xfrm>
          <a:off x="21075727" y="1064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26905</xdr:rowOff>
    </xdr:from>
    <xdr:ext cx="469744" cy="259045"/>
    <xdr:sp macro="" textlink="">
      <xdr:nvSpPr>
        <xdr:cNvPr id="623" name="n_2mainValue【学校施設】&#10;一人当たり面積"/>
        <xdr:cNvSpPr txBox="1"/>
      </xdr:nvSpPr>
      <xdr:spPr>
        <a:xfrm>
          <a:off x="20199427" y="106568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38661</xdr:rowOff>
    </xdr:from>
    <xdr:ext cx="469744" cy="259045"/>
    <xdr:sp macro="" textlink="">
      <xdr:nvSpPr>
        <xdr:cNvPr id="624" name="n_3mainValue【学校施設】&#10;一人当たり面積"/>
        <xdr:cNvSpPr txBox="1"/>
      </xdr:nvSpPr>
      <xdr:spPr>
        <a:xfrm>
          <a:off x="19310427" y="1066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42580</xdr:rowOff>
    </xdr:from>
    <xdr:ext cx="469744" cy="259045"/>
    <xdr:sp macro="" textlink="">
      <xdr:nvSpPr>
        <xdr:cNvPr id="625" name="n_4mainValue【学校施設】&#10;一人当たり面積"/>
        <xdr:cNvSpPr txBox="1"/>
      </xdr:nvSpPr>
      <xdr:spPr>
        <a:xfrm>
          <a:off x="18421427" y="10672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6" name="正方形/長方形 625"/>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7" name="正方形/長方形 626"/>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8" name="正方形/長方形 627"/>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9" name="正方形/長方形 628"/>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30" name="正方形/長方形 629"/>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31" name="正方形/長方形 630"/>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2" name="正方形/長方形 631"/>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3" name="正方形/長方形 632"/>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4" name="テキスト ボックス 633"/>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5" name="直線コネクタ 634"/>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6" name="テキスト ボックス 635"/>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7" name="直線コネクタ 636"/>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8" name="テキスト ボックス 637"/>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9" name="直線コネクタ 638"/>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40" name="テキスト ボックス 639"/>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41" name="直線コネクタ 640"/>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2" name="テキスト ボックス 641"/>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3" name="直線コネクタ 642"/>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4" name="テキスト ボックス 643"/>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5" name="直線コネクタ 644"/>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6" name="テキスト ボックス 645"/>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133350</xdr:rowOff>
    </xdr:from>
    <xdr:to>
      <xdr:col>85</xdr:col>
      <xdr:colOff>126364</xdr:colOff>
      <xdr:row>85</xdr:row>
      <xdr:rowOff>31750</xdr:rowOff>
    </xdr:to>
    <xdr:cxnSp macro="">
      <xdr:nvCxnSpPr>
        <xdr:cNvPr id="649" name="直線コネクタ 648"/>
        <xdr:cNvCxnSpPr/>
      </xdr:nvCxnSpPr>
      <xdr:spPr>
        <a:xfrm flipV="1">
          <a:off x="16318864" y="1333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50"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51" name="直線コネクタ 650"/>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80027</xdr:rowOff>
    </xdr:from>
    <xdr:ext cx="340478" cy="259045"/>
    <xdr:sp macro="" textlink="">
      <xdr:nvSpPr>
        <xdr:cNvPr id="652" name="【児童館】&#10;有形固定資産減価償却率最大値テキスト"/>
        <xdr:cNvSpPr txBox="1"/>
      </xdr:nvSpPr>
      <xdr:spPr>
        <a:xfrm>
          <a:off x="16357600" y="1311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133350</xdr:rowOff>
    </xdr:from>
    <xdr:to>
      <xdr:col>86</xdr:col>
      <xdr:colOff>25400</xdr:colOff>
      <xdr:row>77</xdr:row>
      <xdr:rowOff>133350</xdr:rowOff>
    </xdr:to>
    <xdr:cxnSp macro="">
      <xdr:nvCxnSpPr>
        <xdr:cNvPr id="653" name="直線コネクタ 652"/>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80027</xdr:rowOff>
    </xdr:from>
    <xdr:ext cx="405111" cy="259045"/>
    <xdr:sp macro="" textlink="">
      <xdr:nvSpPr>
        <xdr:cNvPr id="654" name="【児童館】&#10;有形固定資産減価償却率平均値テキスト"/>
        <xdr:cNvSpPr txBox="1"/>
      </xdr:nvSpPr>
      <xdr:spPr>
        <a:xfrm>
          <a:off x="16357600" y="137960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57150</xdr:rowOff>
    </xdr:from>
    <xdr:to>
      <xdr:col>85</xdr:col>
      <xdr:colOff>177800</xdr:colOff>
      <xdr:row>81</xdr:row>
      <xdr:rowOff>158750</xdr:rowOff>
    </xdr:to>
    <xdr:sp macro="" textlink="">
      <xdr:nvSpPr>
        <xdr:cNvPr id="655" name="フローチャート: 判断 654"/>
        <xdr:cNvSpPr/>
      </xdr:nvSpPr>
      <xdr:spPr>
        <a:xfrm>
          <a:off x="16268700" y="1394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53339</xdr:rowOff>
    </xdr:from>
    <xdr:to>
      <xdr:col>81</xdr:col>
      <xdr:colOff>101600</xdr:colOff>
      <xdr:row>81</xdr:row>
      <xdr:rowOff>154939</xdr:rowOff>
    </xdr:to>
    <xdr:sp macro="" textlink="">
      <xdr:nvSpPr>
        <xdr:cNvPr id="656" name="フローチャート: 判断 655"/>
        <xdr:cNvSpPr/>
      </xdr:nvSpPr>
      <xdr:spPr>
        <a:xfrm>
          <a:off x="15430500" y="13940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45720</xdr:rowOff>
    </xdr:from>
    <xdr:to>
      <xdr:col>76</xdr:col>
      <xdr:colOff>165100</xdr:colOff>
      <xdr:row>81</xdr:row>
      <xdr:rowOff>147320</xdr:rowOff>
    </xdr:to>
    <xdr:sp macro="" textlink="">
      <xdr:nvSpPr>
        <xdr:cNvPr id="657" name="フローチャート: 判断 656"/>
        <xdr:cNvSpPr/>
      </xdr:nvSpPr>
      <xdr:spPr>
        <a:xfrm>
          <a:off x="14541500" y="13933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1270</xdr:rowOff>
    </xdr:from>
    <xdr:to>
      <xdr:col>72</xdr:col>
      <xdr:colOff>38100</xdr:colOff>
      <xdr:row>81</xdr:row>
      <xdr:rowOff>102870</xdr:rowOff>
    </xdr:to>
    <xdr:sp macro="" textlink="">
      <xdr:nvSpPr>
        <xdr:cNvPr id="658" name="フローチャート: 判断 657"/>
        <xdr:cNvSpPr/>
      </xdr:nvSpPr>
      <xdr:spPr>
        <a:xfrm>
          <a:off x="13652500" y="13888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161289</xdr:rowOff>
    </xdr:from>
    <xdr:to>
      <xdr:col>67</xdr:col>
      <xdr:colOff>101600</xdr:colOff>
      <xdr:row>81</xdr:row>
      <xdr:rowOff>91439</xdr:rowOff>
    </xdr:to>
    <xdr:sp macro="" textlink="">
      <xdr:nvSpPr>
        <xdr:cNvPr id="659" name="フローチャート: 判断 658"/>
        <xdr:cNvSpPr/>
      </xdr:nvSpPr>
      <xdr:spPr>
        <a:xfrm>
          <a:off x="12763500" y="13877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84</xdr:row>
      <xdr:rowOff>152400</xdr:rowOff>
    </xdr:from>
    <xdr:to>
      <xdr:col>85</xdr:col>
      <xdr:colOff>177800</xdr:colOff>
      <xdr:row>85</xdr:row>
      <xdr:rowOff>82550</xdr:rowOff>
    </xdr:to>
    <xdr:sp macro="" textlink="">
      <xdr:nvSpPr>
        <xdr:cNvPr id="665" name="楕円 664"/>
        <xdr:cNvSpPr/>
      </xdr:nvSpPr>
      <xdr:spPr>
        <a:xfrm>
          <a:off x="162687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84</xdr:row>
      <xdr:rowOff>67327</xdr:rowOff>
    </xdr:from>
    <xdr:ext cx="469744" cy="259045"/>
    <xdr:sp macro="" textlink="">
      <xdr:nvSpPr>
        <xdr:cNvPr id="666" name="【児童館】&#10;有形固定資産減価償却率該当値テキスト"/>
        <xdr:cNvSpPr txBox="1"/>
      </xdr:nvSpPr>
      <xdr:spPr>
        <a:xfrm>
          <a:off x="16357600" y="1446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152400</xdr:rowOff>
    </xdr:from>
    <xdr:to>
      <xdr:col>81</xdr:col>
      <xdr:colOff>101600</xdr:colOff>
      <xdr:row>85</xdr:row>
      <xdr:rowOff>82550</xdr:rowOff>
    </xdr:to>
    <xdr:sp macro="" textlink="">
      <xdr:nvSpPr>
        <xdr:cNvPr id="667" name="楕円 666"/>
        <xdr:cNvSpPr/>
      </xdr:nvSpPr>
      <xdr:spPr>
        <a:xfrm>
          <a:off x="15430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85</xdr:row>
      <xdr:rowOff>31750</xdr:rowOff>
    </xdr:from>
    <xdr:to>
      <xdr:col>85</xdr:col>
      <xdr:colOff>127000</xdr:colOff>
      <xdr:row>85</xdr:row>
      <xdr:rowOff>31750</xdr:rowOff>
    </xdr:to>
    <xdr:cxnSp macro="">
      <xdr:nvCxnSpPr>
        <xdr:cNvPr id="668" name="直線コネクタ 667"/>
        <xdr:cNvCxnSpPr/>
      </xdr:nvCxnSpPr>
      <xdr:spPr>
        <a:xfrm>
          <a:off x="15481300" y="1460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152400</xdr:rowOff>
    </xdr:from>
    <xdr:to>
      <xdr:col>76</xdr:col>
      <xdr:colOff>165100</xdr:colOff>
      <xdr:row>85</xdr:row>
      <xdr:rowOff>82550</xdr:rowOff>
    </xdr:to>
    <xdr:sp macro="" textlink="">
      <xdr:nvSpPr>
        <xdr:cNvPr id="669" name="楕円 668"/>
        <xdr:cNvSpPr/>
      </xdr:nvSpPr>
      <xdr:spPr>
        <a:xfrm>
          <a:off x="14541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85</xdr:row>
      <xdr:rowOff>31750</xdr:rowOff>
    </xdr:from>
    <xdr:to>
      <xdr:col>81</xdr:col>
      <xdr:colOff>50800</xdr:colOff>
      <xdr:row>85</xdr:row>
      <xdr:rowOff>31750</xdr:rowOff>
    </xdr:to>
    <xdr:cxnSp macro="">
      <xdr:nvCxnSpPr>
        <xdr:cNvPr id="670" name="直線コネクタ 669"/>
        <xdr:cNvCxnSpPr/>
      </xdr:nvCxnSpPr>
      <xdr:spPr>
        <a:xfrm>
          <a:off x="14592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84</xdr:row>
      <xdr:rowOff>152400</xdr:rowOff>
    </xdr:from>
    <xdr:to>
      <xdr:col>72</xdr:col>
      <xdr:colOff>38100</xdr:colOff>
      <xdr:row>85</xdr:row>
      <xdr:rowOff>82550</xdr:rowOff>
    </xdr:to>
    <xdr:sp macro="" textlink="">
      <xdr:nvSpPr>
        <xdr:cNvPr id="671" name="楕円 670"/>
        <xdr:cNvSpPr/>
      </xdr:nvSpPr>
      <xdr:spPr>
        <a:xfrm>
          <a:off x="13652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85</xdr:row>
      <xdr:rowOff>31750</xdr:rowOff>
    </xdr:from>
    <xdr:to>
      <xdr:col>76</xdr:col>
      <xdr:colOff>114300</xdr:colOff>
      <xdr:row>85</xdr:row>
      <xdr:rowOff>31750</xdr:rowOff>
    </xdr:to>
    <xdr:cxnSp macro="">
      <xdr:nvCxnSpPr>
        <xdr:cNvPr id="672" name="直線コネクタ 671"/>
        <xdr:cNvCxnSpPr/>
      </xdr:nvCxnSpPr>
      <xdr:spPr>
        <a:xfrm>
          <a:off x="13703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152400</xdr:rowOff>
    </xdr:from>
    <xdr:to>
      <xdr:col>67</xdr:col>
      <xdr:colOff>101600</xdr:colOff>
      <xdr:row>85</xdr:row>
      <xdr:rowOff>82550</xdr:rowOff>
    </xdr:to>
    <xdr:sp macro="" textlink="">
      <xdr:nvSpPr>
        <xdr:cNvPr id="673" name="楕円 672"/>
        <xdr:cNvSpPr/>
      </xdr:nvSpPr>
      <xdr:spPr>
        <a:xfrm>
          <a:off x="127635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85</xdr:row>
      <xdr:rowOff>31750</xdr:rowOff>
    </xdr:from>
    <xdr:to>
      <xdr:col>71</xdr:col>
      <xdr:colOff>177800</xdr:colOff>
      <xdr:row>85</xdr:row>
      <xdr:rowOff>31750</xdr:rowOff>
    </xdr:to>
    <xdr:cxnSp macro="">
      <xdr:nvCxnSpPr>
        <xdr:cNvPr id="674" name="直線コネクタ 673"/>
        <xdr:cNvCxnSpPr/>
      </xdr:nvCxnSpPr>
      <xdr:spPr>
        <a:xfrm>
          <a:off x="12814300" y="1460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16</xdr:rowOff>
    </xdr:from>
    <xdr:ext cx="405111" cy="259045"/>
    <xdr:sp macro="" textlink="">
      <xdr:nvSpPr>
        <xdr:cNvPr id="675" name="n_1aveValue【児童館】&#10;有形固定資産減価償却率"/>
        <xdr:cNvSpPr txBox="1"/>
      </xdr:nvSpPr>
      <xdr:spPr>
        <a:xfrm>
          <a:off x="15266044" y="13716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163847</xdr:rowOff>
    </xdr:from>
    <xdr:ext cx="405111" cy="259045"/>
    <xdr:sp macro="" textlink="">
      <xdr:nvSpPr>
        <xdr:cNvPr id="676" name="n_2aveValue【児童館】&#10;有形固定資産減価償却率"/>
        <xdr:cNvSpPr txBox="1"/>
      </xdr:nvSpPr>
      <xdr:spPr>
        <a:xfrm>
          <a:off x="14389744" y="13708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119397</xdr:rowOff>
    </xdr:from>
    <xdr:ext cx="405111" cy="259045"/>
    <xdr:sp macro="" textlink="">
      <xdr:nvSpPr>
        <xdr:cNvPr id="677" name="n_3aveValue【児童館】&#10;有形固定資産減価償却率"/>
        <xdr:cNvSpPr txBox="1"/>
      </xdr:nvSpPr>
      <xdr:spPr>
        <a:xfrm>
          <a:off x="13500744" y="13663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107966</xdr:rowOff>
    </xdr:from>
    <xdr:ext cx="405111" cy="259045"/>
    <xdr:sp macro="" textlink="">
      <xdr:nvSpPr>
        <xdr:cNvPr id="678" name="n_4aveValue【児童館】&#10;有形固定資産減価償却率"/>
        <xdr:cNvSpPr txBox="1"/>
      </xdr:nvSpPr>
      <xdr:spPr>
        <a:xfrm>
          <a:off x="12611744" y="13652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85</xdr:row>
      <xdr:rowOff>73677</xdr:rowOff>
    </xdr:from>
    <xdr:ext cx="469744" cy="259045"/>
    <xdr:sp macro="" textlink="">
      <xdr:nvSpPr>
        <xdr:cNvPr id="679" name="n_1mainValue【児童館】&#10;有形固定資産減価償却率"/>
        <xdr:cNvSpPr txBox="1"/>
      </xdr:nvSpPr>
      <xdr:spPr>
        <a:xfrm>
          <a:off x="152337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85</xdr:row>
      <xdr:rowOff>73677</xdr:rowOff>
    </xdr:from>
    <xdr:ext cx="469744" cy="259045"/>
    <xdr:sp macro="" textlink="">
      <xdr:nvSpPr>
        <xdr:cNvPr id="680" name="n_2mainValue【児童館】&#10;有形固定資産減価償却率"/>
        <xdr:cNvSpPr txBox="1"/>
      </xdr:nvSpPr>
      <xdr:spPr>
        <a:xfrm>
          <a:off x="14357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85</xdr:row>
      <xdr:rowOff>73677</xdr:rowOff>
    </xdr:from>
    <xdr:ext cx="469744" cy="259045"/>
    <xdr:sp macro="" textlink="">
      <xdr:nvSpPr>
        <xdr:cNvPr id="681" name="n_3mainValue【児童館】&#10;有形固定資産減価償却率"/>
        <xdr:cNvSpPr txBox="1"/>
      </xdr:nvSpPr>
      <xdr:spPr>
        <a:xfrm>
          <a:off x="13468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85</xdr:row>
      <xdr:rowOff>73677</xdr:rowOff>
    </xdr:from>
    <xdr:ext cx="469744" cy="259045"/>
    <xdr:sp macro="" textlink="">
      <xdr:nvSpPr>
        <xdr:cNvPr id="682" name="n_4mainValue【児童館】&#10;有形固定資産減価償却率"/>
        <xdr:cNvSpPr txBox="1"/>
      </xdr:nvSpPr>
      <xdr:spPr>
        <a:xfrm>
          <a:off x="12579427" y="1464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3" name="直線コネクタ 692"/>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4" name="テキスト ボックス 693"/>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5" name="直線コネクタ 694"/>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6" name="テキスト ボックス 695"/>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7" name="直線コネクタ 696"/>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8" name="テキスト ボックス 697"/>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9" name="直線コネクタ 698"/>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00" name="テキスト ボックス 699"/>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01" name="直線コネクタ 700"/>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2" name="テキスト ボックス 701"/>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3" name="直線コネクタ 70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4" name="テキスト ボックス 70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5"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69850</xdr:rowOff>
    </xdr:from>
    <xdr:to>
      <xdr:col>116</xdr:col>
      <xdr:colOff>62864</xdr:colOff>
      <xdr:row>86</xdr:row>
      <xdr:rowOff>76200</xdr:rowOff>
    </xdr:to>
    <xdr:cxnSp macro="">
      <xdr:nvCxnSpPr>
        <xdr:cNvPr id="706" name="直線コネクタ 705"/>
        <xdr:cNvCxnSpPr/>
      </xdr:nvCxnSpPr>
      <xdr:spPr>
        <a:xfrm flipV="1">
          <a:off x="22160864" y="13271500"/>
          <a:ext cx="0" cy="1549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7"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8" name="直線コネクタ 707"/>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16527</xdr:rowOff>
    </xdr:from>
    <xdr:ext cx="469744" cy="259045"/>
    <xdr:sp macro="" textlink="">
      <xdr:nvSpPr>
        <xdr:cNvPr id="709" name="【児童館】&#10;一人当たり面積最大値テキスト"/>
        <xdr:cNvSpPr txBox="1"/>
      </xdr:nvSpPr>
      <xdr:spPr>
        <a:xfrm>
          <a:off x="22199600" y="13046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69850</xdr:rowOff>
    </xdr:from>
    <xdr:to>
      <xdr:col>116</xdr:col>
      <xdr:colOff>152400</xdr:colOff>
      <xdr:row>77</xdr:row>
      <xdr:rowOff>69850</xdr:rowOff>
    </xdr:to>
    <xdr:cxnSp macro="">
      <xdr:nvCxnSpPr>
        <xdr:cNvPr id="710" name="直線コネクタ 709"/>
        <xdr:cNvCxnSpPr/>
      </xdr:nvCxnSpPr>
      <xdr:spPr>
        <a:xfrm>
          <a:off x="22072600" y="13271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143527</xdr:rowOff>
    </xdr:from>
    <xdr:ext cx="469744" cy="259045"/>
    <xdr:sp macro="" textlink="">
      <xdr:nvSpPr>
        <xdr:cNvPr id="711" name="【児童館】&#10;一人当たり面積平均値テキスト"/>
        <xdr:cNvSpPr txBox="1"/>
      </xdr:nvSpPr>
      <xdr:spPr>
        <a:xfrm>
          <a:off x="22199600" y="142024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120650</xdr:rowOff>
    </xdr:from>
    <xdr:to>
      <xdr:col>116</xdr:col>
      <xdr:colOff>114300</xdr:colOff>
      <xdr:row>84</xdr:row>
      <xdr:rowOff>50800</xdr:rowOff>
    </xdr:to>
    <xdr:sp macro="" textlink="">
      <xdr:nvSpPr>
        <xdr:cNvPr id="712" name="フローチャート: 判断 711"/>
        <xdr:cNvSpPr/>
      </xdr:nvSpPr>
      <xdr:spPr>
        <a:xfrm>
          <a:off x="22110700" y="1435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3" name="フローチャート: 判断 712"/>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146050</xdr:rowOff>
    </xdr:from>
    <xdr:to>
      <xdr:col>107</xdr:col>
      <xdr:colOff>101600</xdr:colOff>
      <xdr:row>84</xdr:row>
      <xdr:rowOff>76200</xdr:rowOff>
    </xdr:to>
    <xdr:sp macro="" textlink="">
      <xdr:nvSpPr>
        <xdr:cNvPr id="714" name="フローチャート: 判断 713"/>
        <xdr:cNvSpPr/>
      </xdr:nvSpPr>
      <xdr:spPr>
        <a:xfrm>
          <a:off x="20383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158750</xdr:rowOff>
    </xdr:from>
    <xdr:to>
      <xdr:col>102</xdr:col>
      <xdr:colOff>165100</xdr:colOff>
      <xdr:row>84</xdr:row>
      <xdr:rowOff>88900</xdr:rowOff>
    </xdr:to>
    <xdr:sp macro="" textlink="">
      <xdr:nvSpPr>
        <xdr:cNvPr id="715" name="フローチャート: 判断 714"/>
        <xdr:cNvSpPr/>
      </xdr:nvSpPr>
      <xdr:spPr>
        <a:xfrm>
          <a:off x="19494500" y="1438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0</xdr:rowOff>
    </xdr:from>
    <xdr:to>
      <xdr:col>98</xdr:col>
      <xdr:colOff>38100</xdr:colOff>
      <xdr:row>84</xdr:row>
      <xdr:rowOff>101600</xdr:rowOff>
    </xdr:to>
    <xdr:sp macro="" textlink="">
      <xdr:nvSpPr>
        <xdr:cNvPr id="716" name="フローチャート: 判断 715"/>
        <xdr:cNvSpPr/>
      </xdr:nvSpPr>
      <xdr:spPr>
        <a:xfrm>
          <a:off x="18605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7" name="テキスト ボックス 716"/>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8" name="テキスト ボックス 717"/>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9" name="テキスト ボックス 718"/>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20" name="テキスト ボックス 719"/>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21" name="テキスト ボックス 720"/>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57150</xdr:rowOff>
    </xdr:from>
    <xdr:to>
      <xdr:col>116</xdr:col>
      <xdr:colOff>114300</xdr:colOff>
      <xdr:row>85</xdr:row>
      <xdr:rowOff>158750</xdr:rowOff>
    </xdr:to>
    <xdr:sp macro="" textlink="">
      <xdr:nvSpPr>
        <xdr:cNvPr id="722" name="楕円 721"/>
        <xdr:cNvSpPr/>
      </xdr:nvSpPr>
      <xdr:spPr>
        <a:xfrm>
          <a:off x="22110700" y="14630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35577</xdr:rowOff>
    </xdr:from>
    <xdr:ext cx="469744" cy="259045"/>
    <xdr:sp macro="" textlink="">
      <xdr:nvSpPr>
        <xdr:cNvPr id="723" name="【児童館】&#10;一人当たり面積該当値テキスト"/>
        <xdr:cNvSpPr txBox="1"/>
      </xdr:nvSpPr>
      <xdr:spPr>
        <a:xfrm>
          <a:off x="22199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69850</xdr:rowOff>
    </xdr:from>
    <xdr:to>
      <xdr:col>112</xdr:col>
      <xdr:colOff>38100</xdr:colOff>
      <xdr:row>86</xdr:row>
      <xdr:rowOff>0</xdr:rowOff>
    </xdr:to>
    <xdr:sp macro="" textlink="">
      <xdr:nvSpPr>
        <xdr:cNvPr id="724" name="楕円 723"/>
        <xdr:cNvSpPr/>
      </xdr:nvSpPr>
      <xdr:spPr>
        <a:xfrm>
          <a:off x="21272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107950</xdr:rowOff>
    </xdr:from>
    <xdr:to>
      <xdr:col>116</xdr:col>
      <xdr:colOff>63500</xdr:colOff>
      <xdr:row>85</xdr:row>
      <xdr:rowOff>120650</xdr:rowOff>
    </xdr:to>
    <xdr:cxnSp macro="">
      <xdr:nvCxnSpPr>
        <xdr:cNvPr id="725" name="直線コネクタ 724"/>
        <xdr:cNvCxnSpPr/>
      </xdr:nvCxnSpPr>
      <xdr:spPr>
        <a:xfrm flipV="1">
          <a:off x="21323300" y="146812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69850</xdr:rowOff>
    </xdr:from>
    <xdr:to>
      <xdr:col>107</xdr:col>
      <xdr:colOff>101600</xdr:colOff>
      <xdr:row>86</xdr:row>
      <xdr:rowOff>0</xdr:rowOff>
    </xdr:to>
    <xdr:sp macro="" textlink="">
      <xdr:nvSpPr>
        <xdr:cNvPr id="726" name="楕円 725"/>
        <xdr:cNvSpPr/>
      </xdr:nvSpPr>
      <xdr:spPr>
        <a:xfrm>
          <a:off x="20383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120650</xdr:rowOff>
    </xdr:from>
    <xdr:to>
      <xdr:col>111</xdr:col>
      <xdr:colOff>177800</xdr:colOff>
      <xdr:row>85</xdr:row>
      <xdr:rowOff>120650</xdr:rowOff>
    </xdr:to>
    <xdr:cxnSp macro="">
      <xdr:nvCxnSpPr>
        <xdr:cNvPr id="727" name="直線コネクタ 726"/>
        <xdr:cNvCxnSpPr/>
      </xdr:nvCxnSpPr>
      <xdr:spPr>
        <a:xfrm>
          <a:off x="20434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69850</xdr:rowOff>
    </xdr:from>
    <xdr:to>
      <xdr:col>102</xdr:col>
      <xdr:colOff>165100</xdr:colOff>
      <xdr:row>86</xdr:row>
      <xdr:rowOff>0</xdr:rowOff>
    </xdr:to>
    <xdr:sp macro="" textlink="">
      <xdr:nvSpPr>
        <xdr:cNvPr id="728" name="楕円 727"/>
        <xdr:cNvSpPr/>
      </xdr:nvSpPr>
      <xdr:spPr>
        <a:xfrm>
          <a:off x="19494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120650</xdr:rowOff>
    </xdr:from>
    <xdr:to>
      <xdr:col>107</xdr:col>
      <xdr:colOff>50800</xdr:colOff>
      <xdr:row>85</xdr:row>
      <xdr:rowOff>120650</xdr:rowOff>
    </xdr:to>
    <xdr:cxnSp macro="">
      <xdr:nvCxnSpPr>
        <xdr:cNvPr id="729" name="直線コネクタ 728"/>
        <xdr:cNvCxnSpPr/>
      </xdr:nvCxnSpPr>
      <xdr:spPr>
        <a:xfrm>
          <a:off x="19545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69850</xdr:rowOff>
    </xdr:from>
    <xdr:to>
      <xdr:col>98</xdr:col>
      <xdr:colOff>38100</xdr:colOff>
      <xdr:row>86</xdr:row>
      <xdr:rowOff>0</xdr:rowOff>
    </xdr:to>
    <xdr:sp macro="" textlink="">
      <xdr:nvSpPr>
        <xdr:cNvPr id="730" name="楕円 729"/>
        <xdr:cNvSpPr/>
      </xdr:nvSpPr>
      <xdr:spPr>
        <a:xfrm>
          <a:off x="18605500" y="1464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120650</xdr:rowOff>
    </xdr:from>
    <xdr:to>
      <xdr:col>102</xdr:col>
      <xdr:colOff>114300</xdr:colOff>
      <xdr:row>85</xdr:row>
      <xdr:rowOff>120650</xdr:rowOff>
    </xdr:to>
    <xdr:cxnSp macro="">
      <xdr:nvCxnSpPr>
        <xdr:cNvPr id="731" name="直線コネクタ 730"/>
        <xdr:cNvCxnSpPr/>
      </xdr:nvCxnSpPr>
      <xdr:spPr>
        <a:xfrm>
          <a:off x="18656300" y="14693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2"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92727</xdr:rowOff>
    </xdr:from>
    <xdr:ext cx="469744" cy="259045"/>
    <xdr:sp macro="" textlink="">
      <xdr:nvSpPr>
        <xdr:cNvPr id="733" name="n_2aveValue【児童館】&#10;一人当たり面積"/>
        <xdr:cNvSpPr txBox="1"/>
      </xdr:nvSpPr>
      <xdr:spPr>
        <a:xfrm>
          <a:off x="201994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105427</xdr:rowOff>
    </xdr:from>
    <xdr:ext cx="469744" cy="259045"/>
    <xdr:sp macro="" textlink="">
      <xdr:nvSpPr>
        <xdr:cNvPr id="734" name="n_3aveValue【児童館】&#10;一人当たり面積"/>
        <xdr:cNvSpPr txBox="1"/>
      </xdr:nvSpPr>
      <xdr:spPr>
        <a:xfrm>
          <a:off x="19310427" y="1416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118127</xdr:rowOff>
    </xdr:from>
    <xdr:ext cx="469744" cy="259045"/>
    <xdr:sp macro="" textlink="">
      <xdr:nvSpPr>
        <xdr:cNvPr id="735" name="n_4aveValue【児童館】&#10;一人当たり面積"/>
        <xdr:cNvSpPr txBox="1"/>
      </xdr:nvSpPr>
      <xdr:spPr>
        <a:xfrm>
          <a:off x="18421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162577</xdr:rowOff>
    </xdr:from>
    <xdr:ext cx="469744" cy="259045"/>
    <xdr:sp macro="" textlink="">
      <xdr:nvSpPr>
        <xdr:cNvPr id="736" name="n_1mainValue【児童館】&#10;一人当たり面積"/>
        <xdr:cNvSpPr txBox="1"/>
      </xdr:nvSpPr>
      <xdr:spPr>
        <a:xfrm>
          <a:off x="210757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162577</xdr:rowOff>
    </xdr:from>
    <xdr:ext cx="469744" cy="259045"/>
    <xdr:sp macro="" textlink="">
      <xdr:nvSpPr>
        <xdr:cNvPr id="737" name="n_2mainValue【児童館】&#10;一人当たり面積"/>
        <xdr:cNvSpPr txBox="1"/>
      </xdr:nvSpPr>
      <xdr:spPr>
        <a:xfrm>
          <a:off x="20199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162577</xdr:rowOff>
    </xdr:from>
    <xdr:ext cx="469744" cy="259045"/>
    <xdr:sp macro="" textlink="">
      <xdr:nvSpPr>
        <xdr:cNvPr id="738" name="n_3mainValue【児童館】&#10;一人当たり面積"/>
        <xdr:cNvSpPr txBox="1"/>
      </xdr:nvSpPr>
      <xdr:spPr>
        <a:xfrm>
          <a:off x="19310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162577</xdr:rowOff>
    </xdr:from>
    <xdr:ext cx="469744" cy="259045"/>
    <xdr:sp macro="" textlink="">
      <xdr:nvSpPr>
        <xdr:cNvPr id="739" name="n_4mainValue【児童館】&#10;一人当たり面積"/>
        <xdr:cNvSpPr txBox="1"/>
      </xdr:nvSpPr>
      <xdr:spPr>
        <a:xfrm>
          <a:off x="18421427" y="14735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40" name="正方形/長方形 739"/>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41" name="正方形/長方形 740"/>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2" name="正方形/長方形 741"/>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3" name="正方形/長方形 742"/>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4" name="正方形/長方形 743"/>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5" name="正方形/長方形 744"/>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6" name="正方形/長方形 745"/>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7" name="正方形/長方形 746"/>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8" name="テキスト ボックス 747"/>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9" name="直線コネクタ 748"/>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50" name="テキスト ボックス 749"/>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51" name="直線コネクタ 750"/>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2" name="テキスト ボックス 751"/>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3" name="直線コネクタ 752"/>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4" name="テキスト ボックス 753"/>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5" name="直線コネクタ 754"/>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6" name="テキスト ボックス 755"/>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7" name="直線コネクタ 756"/>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8" name="テキスト ボックス 757"/>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9" name="直線コネクタ 758"/>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60" name="テキスト ボックス 759"/>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61" name="直線コネクタ 760"/>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2" name="テキスト ボックス 761"/>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3" name="直線コネクタ 76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15784</xdr:rowOff>
    </xdr:from>
    <xdr:to>
      <xdr:col>85</xdr:col>
      <xdr:colOff>126364</xdr:colOff>
      <xdr:row>108</xdr:row>
      <xdr:rowOff>144780</xdr:rowOff>
    </xdr:to>
    <xdr:cxnSp macro="">
      <xdr:nvCxnSpPr>
        <xdr:cNvPr id="765" name="直線コネクタ 764"/>
        <xdr:cNvCxnSpPr/>
      </xdr:nvCxnSpPr>
      <xdr:spPr>
        <a:xfrm flipV="1">
          <a:off x="16318864" y="17160784"/>
          <a:ext cx="0" cy="15005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148607</xdr:rowOff>
    </xdr:from>
    <xdr:ext cx="405111" cy="259045"/>
    <xdr:sp macro="" textlink="">
      <xdr:nvSpPr>
        <xdr:cNvPr id="766" name="【公民館】&#10;有形固定資産減価償却率最小値テキスト"/>
        <xdr:cNvSpPr txBox="1"/>
      </xdr:nvSpPr>
      <xdr:spPr>
        <a:xfrm>
          <a:off x="16357600" y="18665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144780</xdr:rowOff>
    </xdr:from>
    <xdr:to>
      <xdr:col>86</xdr:col>
      <xdr:colOff>25400</xdr:colOff>
      <xdr:row>108</xdr:row>
      <xdr:rowOff>144780</xdr:rowOff>
    </xdr:to>
    <xdr:cxnSp macro="">
      <xdr:nvCxnSpPr>
        <xdr:cNvPr id="767" name="直線コネクタ 766"/>
        <xdr:cNvCxnSpPr/>
      </xdr:nvCxnSpPr>
      <xdr:spPr>
        <a:xfrm>
          <a:off x="16230600" y="18661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133911</xdr:rowOff>
    </xdr:from>
    <xdr:ext cx="340478" cy="259045"/>
    <xdr:sp macro="" textlink="">
      <xdr:nvSpPr>
        <xdr:cNvPr id="768" name="【公民館】&#10;有形固定資産減価償却率最大値テキスト"/>
        <xdr:cNvSpPr txBox="1"/>
      </xdr:nvSpPr>
      <xdr:spPr>
        <a:xfrm>
          <a:off x="16357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15784</xdr:rowOff>
    </xdr:from>
    <xdr:to>
      <xdr:col>86</xdr:col>
      <xdr:colOff>25400</xdr:colOff>
      <xdr:row>100</xdr:row>
      <xdr:rowOff>15784</xdr:rowOff>
    </xdr:to>
    <xdr:cxnSp macro="">
      <xdr:nvCxnSpPr>
        <xdr:cNvPr id="769" name="直線コネクタ 768"/>
        <xdr:cNvCxnSpPr/>
      </xdr:nvCxnSpPr>
      <xdr:spPr>
        <a:xfrm>
          <a:off x="16230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105</xdr:row>
      <xdr:rowOff>31585</xdr:rowOff>
    </xdr:from>
    <xdr:ext cx="405111" cy="259045"/>
    <xdr:sp macro="" textlink="">
      <xdr:nvSpPr>
        <xdr:cNvPr id="770" name="【公民館】&#10;有形固定資産減価償却率平均値テキスト"/>
        <xdr:cNvSpPr txBox="1"/>
      </xdr:nvSpPr>
      <xdr:spPr>
        <a:xfrm>
          <a:off x="16357600" y="1803383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53158</xdr:rowOff>
    </xdr:from>
    <xdr:to>
      <xdr:col>85</xdr:col>
      <xdr:colOff>177800</xdr:colOff>
      <xdr:row>105</xdr:row>
      <xdr:rowOff>154758</xdr:rowOff>
    </xdr:to>
    <xdr:sp macro="" textlink="">
      <xdr:nvSpPr>
        <xdr:cNvPr id="771" name="フローチャート: 判断 770"/>
        <xdr:cNvSpPr/>
      </xdr:nvSpPr>
      <xdr:spPr>
        <a:xfrm>
          <a:off x="162687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87449</xdr:rowOff>
    </xdr:from>
    <xdr:to>
      <xdr:col>81</xdr:col>
      <xdr:colOff>101600</xdr:colOff>
      <xdr:row>106</xdr:row>
      <xdr:rowOff>17599</xdr:rowOff>
    </xdr:to>
    <xdr:sp macro="" textlink="">
      <xdr:nvSpPr>
        <xdr:cNvPr id="772" name="フローチャート: 判断 771"/>
        <xdr:cNvSpPr/>
      </xdr:nvSpPr>
      <xdr:spPr>
        <a:xfrm>
          <a:off x="15430500" y="1808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77651</xdr:rowOff>
    </xdr:from>
    <xdr:to>
      <xdr:col>76</xdr:col>
      <xdr:colOff>165100</xdr:colOff>
      <xdr:row>106</xdr:row>
      <xdr:rowOff>7801</xdr:rowOff>
    </xdr:to>
    <xdr:sp macro="" textlink="">
      <xdr:nvSpPr>
        <xdr:cNvPr id="773" name="フローチャート: 判断 772"/>
        <xdr:cNvSpPr/>
      </xdr:nvSpPr>
      <xdr:spPr>
        <a:xfrm>
          <a:off x="14541500" y="1807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71120</xdr:rowOff>
    </xdr:from>
    <xdr:to>
      <xdr:col>72</xdr:col>
      <xdr:colOff>38100</xdr:colOff>
      <xdr:row>106</xdr:row>
      <xdr:rowOff>1270</xdr:rowOff>
    </xdr:to>
    <xdr:sp macro="" textlink="">
      <xdr:nvSpPr>
        <xdr:cNvPr id="774" name="フローチャート: 判断 773"/>
        <xdr:cNvSpPr/>
      </xdr:nvSpPr>
      <xdr:spPr>
        <a:xfrm>
          <a:off x="136525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53158</xdr:rowOff>
    </xdr:from>
    <xdr:to>
      <xdr:col>67</xdr:col>
      <xdr:colOff>101600</xdr:colOff>
      <xdr:row>105</xdr:row>
      <xdr:rowOff>154758</xdr:rowOff>
    </xdr:to>
    <xdr:sp macro="" textlink="">
      <xdr:nvSpPr>
        <xdr:cNvPr id="775" name="フローチャート: 判断 774"/>
        <xdr:cNvSpPr/>
      </xdr:nvSpPr>
      <xdr:spPr>
        <a:xfrm>
          <a:off x="12763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6" name="テキスト ボックス 775"/>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7" name="テキスト ボックス 776"/>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8" name="テキスト ボックス 777"/>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9" name="テキスト ボックス 778"/>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80" name="テキスト ボックス 779"/>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48261</xdr:rowOff>
    </xdr:from>
    <xdr:to>
      <xdr:col>85</xdr:col>
      <xdr:colOff>177800</xdr:colOff>
      <xdr:row>105</xdr:row>
      <xdr:rowOff>149861</xdr:rowOff>
    </xdr:to>
    <xdr:sp macro="" textlink="">
      <xdr:nvSpPr>
        <xdr:cNvPr id="781" name="楕円 780"/>
        <xdr:cNvSpPr/>
      </xdr:nvSpPr>
      <xdr:spPr>
        <a:xfrm>
          <a:off x="16268700" y="1805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71138</xdr:rowOff>
    </xdr:from>
    <xdr:ext cx="405111" cy="259045"/>
    <xdr:sp macro="" textlink="">
      <xdr:nvSpPr>
        <xdr:cNvPr id="782" name="【公民館】&#10;有形固定資産減価償却率該当値テキスト"/>
        <xdr:cNvSpPr txBox="1"/>
      </xdr:nvSpPr>
      <xdr:spPr>
        <a:xfrm>
          <a:off x="16357600" y="17901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18869</xdr:rowOff>
    </xdr:from>
    <xdr:to>
      <xdr:col>81</xdr:col>
      <xdr:colOff>101600</xdr:colOff>
      <xdr:row>105</xdr:row>
      <xdr:rowOff>120469</xdr:rowOff>
    </xdr:to>
    <xdr:sp macro="" textlink="">
      <xdr:nvSpPr>
        <xdr:cNvPr id="783" name="楕円 782"/>
        <xdr:cNvSpPr/>
      </xdr:nvSpPr>
      <xdr:spPr>
        <a:xfrm>
          <a:off x="15430500" y="18021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69669</xdr:rowOff>
    </xdr:from>
    <xdr:to>
      <xdr:col>85</xdr:col>
      <xdr:colOff>127000</xdr:colOff>
      <xdr:row>105</xdr:row>
      <xdr:rowOff>99061</xdr:rowOff>
    </xdr:to>
    <xdr:cxnSp macro="">
      <xdr:nvCxnSpPr>
        <xdr:cNvPr id="784" name="直線コネクタ 783"/>
        <xdr:cNvCxnSpPr/>
      </xdr:nvCxnSpPr>
      <xdr:spPr>
        <a:xfrm>
          <a:off x="15481300" y="18071919"/>
          <a:ext cx="8382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170724</xdr:rowOff>
    </xdr:from>
    <xdr:to>
      <xdr:col>76</xdr:col>
      <xdr:colOff>165100</xdr:colOff>
      <xdr:row>105</xdr:row>
      <xdr:rowOff>100874</xdr:rowOff>
    </xdr:to>
    <xdr:sp macro="" textlink="">
      <xdr:nvSpPr>
        <xdr:cNvPr id="785" name="楕円 784"/>
        <xdr:cNvSpPr/>
      </xdr:nvSpPr>
      <xdr:spPr>
        <a:xfrm>
          <a:off x="14541500" y="18001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50074</xdr:rowOff>
    </xdr:from>
    <xdr:to>
      <xdr:col>81</xdr:col>
      <xdr:colOff>50800</xdr:colOff>
      <xdr:row>105</xdr:row>
      <xdr:rowOff>69669</xdr:rowOff>
    </xdr:to>
    <xdr:cxnSp macro="">
      <xdr:nvCxnSpPr>
        <xdr:cNvPr id="786" name="直線コネクタ 785"/>
        <xdr:cNvCxnSpPr/>
      </xdr:nvCxnSpPr>
      <xdr:spPr>
        <a:xfrm>
          <a:off x="14592300" y="18052324"/>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141332</xdr:rowOff>
    </xdr:from>
    <xdr:to>
      <xdr:col>72</xdr:col>
      <xdr:colOff>38100</xdr:colOff>
      <xdr:row>105</xdr:row>
      <xdr:rowOff>71482</xdr:rowOff>
    </xdr:to>
    <xdr:sp macro="" textlink="">
      <xdr:nvSpPr>
        <xdr:cNvPr id="787" name="楕円 786"/>
        <xdr:cNvSpPr/>
      </xdr:nvSpPr>
      <xdr:spPr>
        <a:xfrm>
          <a:off x="13652500" y="1797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20682</xdr:rowOff>
    </xdr:from>
    <xdr:to>
      <xdr:col>76</xdr:col>
      <xdr:colOff>114300</xdr:colOff>
      <xdr:row>105</xdr:row>
      <xdr:rowOff>50074</xdr:rowOff>
    </xdr:to>
    <xdr:cxnSp macro="">
      <xdr:nvCxnSpPr>
        <xdr:cNvPr id="788" name="直線コネクタ 787"/>
        <xdr:cNvCxnSpPr/>
      </xdr:nvCxnSpPr>
      <xdr:spPr>
        <a:xfrm>
          <a:off x="13703300" y="18022932"/>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111942</xdr:rowOff>
    </xdr:from>
    <xdr:to>
      <xdr:col>67</xdr:col>
      <xdr:colOff>101600</xdr:colOff>
      <xdr:row>105</xdr:row>
      <xdr:rowOff>42092</xdr:rowOff>
    </xdr:to>
    <xdr:sp macro="" textlink="">
      <xdr:nvSpPr>
        <xdr:cNvPr id="789" name="楕円 788"/>
        <xdr:cNvSpPr/>
      </xdr:nvSpPr>
      <xdr:spPr>
        <a:xfrm>
          <a:off x="12763500" y="17942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104</xdr:row>
      <xdr:rowOff>162742</xdr:rowOff>
    </xdr:from>
    <xdr:to>
      <xdr:col>71</xdr:col>
      <xdr:colOff>177800</xdr:colOff>
      <xdr:row>105</xdr:row>
      <xdr:rowOff>20682</xdr:rowOff>
    </xdr:to>
    <xdr:cxnSp macro="">
      <xdr:nvCxnSpPr>
        <xdr:cNvPr id="790" name="直線コネクタ 789"/>
        <xdr:cNvCxnSpPr/>
      </xdr:nvCxnSpPr>
      <xdr:spPr>
        <a:xfrm>
          <a:off x="12814300" y="17993542"/>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106</xdr:row>
      <xdr:rowOff>8726</xdr:rowOff>
    </xdr:from>
    <xdr:ext cx="405111" cy="259045"/>
    <xdr:sp macro="" textlink="">
      <xdr:nvSpPr>
        <xdr:cNvPr id="791" name="n_1aveValue【公民館】&#10;有形固定資産減価償却率"/>
        <xdr:cNvSpPr txBox="1"/>
      </xdr:nvSpPr>
      <xdr:spPr>
        <a:xfrm>
          <a:off x="15266044" y="181824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170378</xdr:rowOff>
    </xdr:from>
    <xdr:ext cx="405111" cy="259045"/>
    <xdr:sp macro="" textlink="">
      <xdr:nvSpPr>
        <xdr:cNvPr id="792" name="n_2aveValue【公民館】&#10;有形固定資産減価償却率"/>
        <xdr:cNvSpPr txBox="1"/>
      </xdr:nvSpPr>
      <xdr:spPr>
        <a:xfrm>
          <a:off x="14389744" y="1817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163847</xdr:rowOff>
    </xdr:from>
    <xdr:ext cx="405111" cy="259045"/>
    <xdr:sp macro="" textlink="">
      <xdr:nvSpPr>
        <xdr:cNvPr id="793" name="n_3aveValue【公民館】&#10;有形固定資産減価償却率"/>
        <xdr:cNvSpPr txBox="1"/>
      </xdr:nvSpPr>
      <xdr:spPr>
        <a:xfrm>
          <a:off x="13500744" y="1816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145885</xdr:rowOff>
    </xdr:from>
    <xdr:ext cx="405111" cy="259045"/>
    <xdr:sp macro="" textlink="">
      <xdr:nvSpPr>
        <xdr:cNvPr id="794" name="n_4aveValue【公民館】&#10;有形固定資産減価償却率"/>
        <xdr:cNvSpPr txBox="1"/>
      </xdr:nvSpPr>
      <xdr:spPr>
        <a:xfrm>
          <a:off x="126117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103</xdr:row>
      <xdr:rowOff>136996</xdr:rowOff>
    </xdr:from>
    <xdr:ext cx="405111" cy="259045"/>
    <xdr:sp macro="" textlink="">
      <xdr:nvSpPr>
        <xdr:cNvPr id="795" name="n_1mainValue【公民館】&#10;有形固定資産減価償却率"/>
        <xdr:cNvSpPr txBox="1"/>
      </xdr:nvSpPr>
      <xdr:spPr>
        <a:xfrm>
          <a:off x="15266044" y="177963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117401</xdr:rowOff>
    </xdr:from>
    <xdr:ext cx="405111" cy="259045"/>
    <xdr:sp macro="" textlink="">
      <xdr:nvSpPr>
        <xdr:cNvPr id="796" name="n_2mainValue【公民館】&#10;有形固定資産減価償却率"/>
        <xdr:cNvSpPr txBox="1"/>
      </xdr:nvSpPr>
      <xdr:spPr>
        <a:xfrm>
          <a:off x="14389744" y="1777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88009</xdr:rowOff>
    </xdr:from>
    <xdr:ext cx="405111" cy="259045"/>
    <xdr:sp macro="" textlink="">
      <xdr:nvSpPr>
        <xdr:cNvPr id="797" name="n_3mainValue【公民館】&#10;有形固定資産減価償却率"/>
        <xdr:cNvSpPr txBox="1"/>
      </xdr:nvSpPr>
      <xdr:spPr>
        <a:xfrm>
          <a:off x="13500744" y="177473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58619</xdr:rowOff>
    </xdr:from>
    <xdr:ext cx="405111" cy="259045"/>
    <xdr:sp macro="" textlink="">
      <xdr:nvSpPr>
        <xdr:cNvPr id="798" name="n_4mainValue【公民館】&#10;有形固定資産減価償却率"/>
        <xdr:cNvSpPr txBox="1"/>
      </xdr:nvSpPr>
      <xdr:spPr>
        <a:xfrm>
          <a:off x="12611744" y="177179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9" name="正方形/長方形 79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00" name="正方形/長方形 79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01" name="正方形/長方形 80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2" name="正方形/長方形 80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3" name="正方形/長方形 80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4" name="正方形/長方形 80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5" name="正方形/長方形 80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6" name="正方形/長方形 80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7" name="テキスト ボックス 80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8" name="直線コネクタ 80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9" name="直線コネクタ 808"/>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10" name="テキスト ボックス 809"/>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1" name="直線コネクタ 810"/>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2" name="テキスト ボックス 811"/>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3" name="直線コネクタ 812"/>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4" name="テキスト ボックス 813"/>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5" name="直線コネクタ 814"/>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6" name="テキスト ボックス 815"/>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7" name="直線コネクタ 816"/>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8" name="テキスト ボックス 817"/>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9" name="直線コネクタ 818"/>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20" name="テキスト ボックス 819"/>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1" name="直線コネクタ 82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2" name="テキスト ボックス 82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118655</xdr:rowOff>
    </xdr:from>
    <xdr:to>
      <xdr:col>116</xdr:col>
      <xdr:colOff>62864</xdr:colOff>
      <xdr:row>109</xdr:row>
      <xdr:rowOff>32113</xdr:rowOff>
    </xdr:to>
    <xdr:cxnSp macro="">
      <xdr:nvCxnSpPr>
        <xdr:cNvPr id="824" name="直線コネクタ 823"/>
        <xdr:cNvCxnSpPr/>
      </xdr:nvCxnSpPr>
      <xdr:spPr>
        <a:xfrm flipV="1">
          <a:off x="22160864" y="17263655"/>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35940</xdr:rowOff>
    </xdr:from>
    <xdr:ext cx="469744" cy="259045"/>
    <xdr:sp macro="" textlink="">
      <xdr:nvSpPr>
        <xdr:cNvPr id="825" name="【公民館】&#10;一人当たり面積最小値テキスト"/>
        <xdr:cNvSpPr txBox="1"/>
      </xdr:nvSpPr>
      <xdr:spPr>
        <a:xfrm>
          <a:off x="22199600" y="187239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32113</xdr:rowOff>
    </xdr:from>
    <xdr:to>
      <xdr:col>116</xdr:col>
      <xdr:colOff>152400</xdr:colOff>
      <xdr:row>109</xdr:row>
      <xdr:rowOff>32113</xdr:rowOff>
    </xdr:to>
    <xdr:cxnSp macro="">
      <xdr:nvCxnSpPr>
        <xdr:cNvPr id="826" name="直線コネクタ 825"/>
        <xdr:cNvCxnSpPr/>
      </xdr:nvCxnSpPr>
      <xdr:spPr>
        <a:xfrm>
          <a:off x="22072600" y="187201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65332</xdr:rowOff>
    </xdr:from>
    <xdr:ext cx="469744" cy="259045"/>
    <xdr:sp macro="" textlink="">
      <xdr:nvSpPr>
        <xdr:cNvPr id="827" name="【公民館】&#10;一人当たり面積最大値テキスト"/>
        <xdr:cNvSpPr txBox="1"/>
      </xdr:nvSpPr>
      <xdr:spPr>
        <a:xfrm>
          <a:off x="22199600" y="1703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118655</xdr:rowOff>
    </xdr:from>
    <xdr:to>
      <xdr:col>116</xdr:col>
      <xdr:colOff>152400</xdr:colOff>
      <xdr:row>100</xdr:row>
      <xdr:rowOff>118655</xdr:rowOff>
    </xdr:to>
    <xdr:cxnSp macro="">
      <xdr:nvCxnSpPr>
        <xdr:cNvPr id="828" name="直線コネクタ 827"/>
        <xdr:cNvCxnSpPr/>
      </xdr:nvCxnSpPr>
      <xdr:spPr>
        <a:xfrm>
          <a:off x="22072600" y="172636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129920</xdr:rowOff>
    </xdr:from>
    <xdr:ext cx="469744" cy="259045"/>
    <xdr:sp macro="" textlink="">
      <xdr:nvSpPr>
        <xdr:cNvPr id="829" name="【公民館】&#10;一人当たり面積平均値テキスト"/>
        <xdr:cNvSpPr txBox="1"/>
      </xdr:nvSpPr>
      <xdr:spPr>
        <a:xfrm>
          <a:off x="22199600" y="181321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107043</xdr:rowOff>
    </xdr:from>
    <xdr:to>
      <xdr:col>116</xdr:col>
      <xdr:colOff>114300</xdr:colOff>
      <xdr:row>107</xdr:row>
      <xdr:rowOff>37193</xdr:rowOff>
    </xdr:to>
    <xdr:sp macro="" textlink="">
      <xdr:nvSpPr>
        <xdr:cNvPr id="830" name="フローチャート: 判断 829"/>
        <xdr:cNvSpPr/>
      </xdr:nvSpPr>
      <xdr:spPr>
        <a:xfrm>
          <a:off x="221107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100512</xdr:rowOff>
    </xdr:from>
    <xdr:to>
      <xdr:col>112</xdr:col>
      <xdr:colOff>38100</xdr:colOff>
      <xdr:row>107</xdr:row>
      <xdr:rowOff>30662</xdr:rowOff>
    </xdr:to>
    <xdr:sp macro="" textlink="">
      <xdr:nvSpPr>
        <xdr:cNvPr id="831" name="フローチャート: 判断 830"/>
        <xdr:cNvSpPr/>
      </xdr:nvSpPr>
      <xdr:spPr>
        <a:xfrm>
          <a:off x="21272500" y="182742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93980</xdr:rowOff>
    </xdr:from>
    <xdr:to>
      <xdr:col>107</xdr:col>
      <xdr:colOff>101600</xdr:colOff>
      <xdr:row>107</xdr:row>
      <xdr:rowOff>24130</xdr:rowOff>
    </xdr:to>
    <xdr:sp macro="" textlink="">
      <xdr:nvSpPr>
        <xdr:cNvPr id="832" name="フローチャート: 判断 831"/>
        <xdr:cNvSpPr/>
      </xdr:nvSpPr>
      <xdr:spPr>
        <a:xfrm>
          <a:off x="20383500" y="18267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107043</xdr:rowOff>
    </xdr:from>
    <xdr:to>
      <xdr:col>102</xdr:col>
      <xdr:colOff>165100</xdr:colOff>
      <xdr:row>107</xdr:row>
      <xdr:rowOff>37193</xdr:rowOff>
    </xdr:to>
    <xdr:sp macro="" textlink="">
      <xdr:nvSpPr>
        <xdr:cNvPr id="833" name="フローチャート: 判断 832"/>
        <xdr:cNvSpPr/>
      </xdr:nvSpPr>
      <xdr:spPr>
        <a:xfrm>
          <a:off x="19494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107043</xdr:rowOff>
    </xdr:from>
    <xdr:to>
      <xdr:col>98</xdr:col>
      <xdr:colOff>38100</xdr:colOff>
      <xdr:row>107</xdr:row>
      <xdr:rowOff>37193</xdr:rowOff>
    </xdr:to>
    <xdr:sp macro="" textlink="">
      <xdr:nvSpPr>
        <xdr:cNvPr id="834" name="フローチャート: 判断 833"/>
        <xdr:cNvSpPr/>
      </xdr:nvSpPr>
      <xdr:spPr>
        <a:xfrm>
          <a:off x="18605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5" name="テキスト ボックス 83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6" name="テキスト ボックス 83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7" name="テキスト ボックス 83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8" name="テキスト ボックス 83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9" name="テキスト ボックス 83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141332</xdr:rowOff>
    </xdr:from>
    <xdr:to>
      <xdr:col>116</xdr:col>
      <xdr:colOff>114300</xdr:colOff>
      <xdr:row>108</xdr:row>
      <xdr:rowOff>71482</xdr:rowOff>
    </xdr:to>
    <xdr:sp macro="" textlink="">
      <xdr:nvSpPr>
        <xdr:cNvPr id="840" name="楕円 839"/>
        <xdr:cNvSpPr/>
      </xdr:nvSpPr>
      <xdr:spPr>
        <a:xfrm>
          <a:off x="22110700" y="1848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119759</xdr:rowOff>
    </xdr:from>
    <xdr:ext cx="469744" cy="259045"/>
    <xdr:sp macro="" textlink="">
      <xdr:nvSpPr>
        <xdr:cNvPr id="841" name="【公民館】&#10;一人当たり面積該当値テキスト"/>
        <xdr:cNvSpPr txBox="1"/>
      </xdr:nvSpPr>
      <xdr:spPr>
        <a:xfrm>
          <a:off x="22199600" y="1846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144599</xdr:rowOff>
    </xdr:from>
    <xdr:to>
      <xdr:col>112</xdr:col>
      <xdr:colOff>38100</xdr:colOff>
      <xdr:row>108</xdr:row>
      <xdr:rowOff>74749</xdr:rowOff>
    </xdr:to>
    <xdr:sp macro="" textlink="">
      <xdr:nvSpPr>
        <xdr:cNvPr id="842" name="楕円 841"/>
        <xdr:cNvSpPr/>
      </xdr:nvSpPr>
      <xdr:spPr>
        <a:xfrm>
          <a:off x="21272500" y="18489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20682</xdr:rowOff>
    </xdr:from>
    <xdr:to>
      <xdr:col>116</xdr:col>
      <xdr:colOff>63500</xdr:colOff>
      <xdr:row>108</xdr:row>
      <xdr:rowOff>23949</xdr:rowOff>
    </xdr:to>
    <xdr:cxnSp macro="">
      <xdr:nvCxnSpPr>
        <xdr:cNvPr id="843" name="直線コネクタ 842"/>
        <xdr:cNvCxnSpPr/>
      </xdr:nvCxnSpPr>
      <xdr:spPr>
        <a:xfrm flipV="1">
          <a:off x="21323300" y="18537282"/>
          <a:ext cx="838200" cy="3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147864</xdr:rowOff>
    </xdr:from>
    <xdr:to>
      <xdr:col>107</xdr:col>
      <xdr:colOff>101600</xdr:colOff>
      <xdr:row>108</xdr:row>
      <xdr:rowOff>78014</xdr:rowOff>
    </xdr:to>
    <xdr:sp macro="" textlink="">
      <xdr:nvSpPr>
        <xdr:cNvPr id="844" name="楕円 843"/>
        <xdr:cNvSpPr/>
      </xdr:nvSpPr>
      <xdr:spPr>
        <a:xfrm>
          <a:off x="20383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23949</xdr:rowOff>
    </xdr:from>
    <xdr:to>
      <xdr:col>111</xdr:col>
      <xdr:colOff>177800</xdr:colOff>
      <xdr:row>108</xdr:row>
      <xdr:rowOff>27214</xdr:rowOff>
    </xdr:to>
    <xdr:cxnSp macro="">
      <xdr:nvCxnSpPr>
        <xdr:cNvPr id="845" name="直線コネクタ 844"/>
        <xdr:cNvCxnSpPr/>
      </xdr:nvCxnSpPr>
      <xdr:spPr>
        <a:xfrm flipV="1">
          <a:off x="20434300" y="18540549"/>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147864</xdr:rowOff>
    </xdr:from>
    <xdr:to>
      <xdr:col>102</xdr:col>
      <xdr:colOff>165100</xdr:colOff>
      <xdr:row>108</xdr:row>
      <xdr:rowOff>78014</xdr:rowOff>
    </xdr:to>
    <xdr:sp macro="" textlink="">
      <xdr:nvSpPr>
        <xdr:cNvPr id="846" name="楕円 845"/>
        <xdr:cNvSpPr/>
      </xdr:nvSpPr>
      <xdr:spPr>
        <a:xfrm>
          <a:off x="19494500" y="18493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27214</xdr:rowOff>
    </xdr:from>
    <xdr:to>
      <xdr:col>107</xdr:col>
      <xdr:colOff>50800</xdr:colOff>
      <xdr:row>108</xdr:row>
      <xdr:rowOff>27214</xdr:rowOff>
    </xdr:to>
    <xdr:cxnSp macro="">
      <xdr:nvCxnSpPr>
        <xdr:cNvPr id="847" name="直線コネクタ 846"/>
        <xdr:cNvCxnSpPr/>
      </xdr:nvCxnSpPr>
      <xdr:spPr>
        <a:xfrm>
          <a:off x="19545300" y="185438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151130</xdr:rowOff>
    </xdr:from>
    <xdr:to>
      <xdr:col>98</xdr:col>
      <xdr:colOff>38100</xdr:colOff>
      <xdr:row>108</xdr:row>
      <xdr:rowOff>81280</xdr:rowOff>
    </xdr:to>
    <xdr:sp macro="" textlink="">
      <xdr:nvSpPr>
        <xdr:cNvPr id="848" name="楕円 847"/>
        <xdr:cNvSpPr/>
      </xdr:nvSpPr>
      <xdr:spPr>
        <a:xfrm>
          <a:off x="18605500" y="18496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27214</xdr:rowOff>
    </xdr:from>
    <xdr:to>
      <xdr:col>102</xdr:col>
      <xdr:colOff>114300</xdr:colOff>
      <xdr:row>108</xdr:row>
      <xdr:rowOff>30480</xdr:rowOff>
    </xdr:to>
    <xdr:cxnSp macro="">
      <xdr:nvCxnSpPr>
        <xdr:cNvPr id="849" name="直線コネクタ 848"/>
        <xdr:cNvCxnSpPr/>
      </xdr:nvCxnSpPr>
      <xdr:spPr>
        <a:xfrm flipV="1">
          <a:off x="18656300" y="1854381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47189</xdr:rowOff>
    </xdr:from>
    <xdr:ext cx="469744" cy="259045"/>
    <xdr:sp macro="" textlink="">
      <xdr:nvSpPr>
        <xdr:cNvPr id="850" name="n_1aveValue【公民館】&#10;一人当たり面積"/>
        <xdr:cNvSpPr txBox="1"/>
      </xdr:nvSpPr>
      <xdr:spPr>
        <a:xfrm>
          <a:off x="21075727" y="180494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40657</xdr:rowOff>
    </xdr:from>
    <xdr:ext cx="469744" cy="259045"/>
    <xdr:sp macro="" textlink="">
      <xdr:nvSpPr>
        <xdr:cNvPr id="851" name="n_2aveValue【公民館】&#10;一人当たり面積"/>
        <xdr:cNvSpPr txBox="1"/>
      </xdr:nvSpPr>
      <xdr:spPr>
        <a:xfrm>
          <a:off x="20199427" y="18042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53720</xdr:rowOff>
    </xdr:from>
    <xdr:ext cx="469744" cy="259045"/>
    <xdr:sp macro="" textlink="">
      <xdr:nvSpPr>
        <xdr:cNvPr id="852" name="n_3aveValue【公民館】&#10;一人当たり面積"/>
        <xdr:cNvSpPr txBox="1"/>
      </xdr:nvSpPr>
      <xdr:spPr>
        <a:xfrm>
          <a:off x="19310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53720</xdr:rowOff>
    </xdr:from>
    <xdr:ext cx="469744" cy="259045"/>
    <xdr:sp macro="" textlink="">
      <xdr:nvSpPr>
        <xdr:cNvPr id="853" name="n_4aveValue【公民館】&#10;一人当たり面積"/>
        <xdr:cNvSpPr txBox="1"/>
      </xdr:nvSpPr>
      <xdr:spPr>
        <a:xfrm>
          <a:off x="184214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65876</xdr:rowOff>
    </xdr:from>
    <xdr:ext cx="469744" cy="259045"/>
    <xdr:sp macro="" textlink="">
      <xdr:nvSpPr>
        <xdr:cNvPr id="854" name="n_1mainValue【公民館】&#10;一人当たり面積"/>
        <xdr:cNvSpPr txBox="1"/>
      </xdr:nvSpPr>
      <xdr:spPr>
        <a:xfrm>
          <a:off x="21075727" y="185824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69141</xdr:rowOff>
    </xdr:from>
    <xdr:ext cx="469744" cy="259045"/>
    <xdr:sp macro="" textlink="">
      <xdr:nvSpPr>
        <xdr:cNvPr id="855" name="n_2mainValue【公民館】&#10;一人当たり面積"/>
        <xdr:cNvSpPr txBox="1"/>
      </xdr:nvSpPr>
      <xdr:spPr>
        <a:xfrm>
          <a:off x="20199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69141</xdr:rowOff>
    </xdr:from>
    <xdr:ext cx="469744" cy="259045"/>
    <xdr:sp macro="" textlink="">
      <xdr:nvSpPr>
        <xdr:cNvPr id="856" name="n_3mainValue【公民館】&#10;一人当たり面積"/>
        <xdr:cNvSpPr txBox="1"/>
      </xdr:nvSpPr>
      <xdr:spPr>
        <a:xfrm>
          <a:off x="19310427" y="1858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72407</xdr:rowOff>
    </xdr:from>
    <xdr:ext cx="469744" cy="259045"/>
    <xdr:sp macro="" textlink="">
      <xdr:nvSpPr>
        <xdr:cNvPr id="857" name="n_4mainValue【公民館】&#10;一人当たり面積"/>
        <xdr:cNvSpPr txBox="1"/>
      </xdr:nvSpPr>
      <xdr:spPr>
        <a:xfrm>
          <a:off x="18421427" y="18589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8" name="正方形/長方形 85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9" name="正方形/長方形 85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0" name="テキスト ボックス 85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共施設の老朽化が進行しており、特に学校教育施設、公営住宅、児童館、橋りょうの減価償却率は高い状況にある。学校施設については、多くの劣化箇所が見受けられ、学校運営に支障が生じていることから、今後、施設寿命化のための改修工事を実施していく。公営住宅に関しては、入居者がいない倒壊のおそれのある住宅から順次撤去を行っている。また橋りょうについては、国庫補助金を活用し、劣化状況が大きい橋りょうから、補修工事を適宜実施し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7" name="テキスト ボックス 56"/>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8" name="直線コネクタ 57"/>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59" name="テキスト ボックス 58"/>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60" name="直線コネクタ 59"/>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61" name="テキスト ボックス 60"/>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62" name="直線コネクタ 61"/>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63" name="テキスト ボックス 62"/>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64" name="直線コネクタ 63"/>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65" name="テキスト ボックス 64"/>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66" name="直線コネクタ 65"/>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67" name="テキスト ボックス 66"/>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68" name="直線コネクタ 67"/>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69" name="テキスト ボックス 68"/>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70" name="直線コネクタ 69"/>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71" name="テキスト ボックス 70"/>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72" name="直線コネクタ 71"/>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73"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112667</xdr:rowOff>
    </xdr:from>
    <xdr:to>
      <xdr:col>24</xdr:col>
      <xdr:colOff>62865</xdr:colOff>
      <xdr:row>64</xdr:row>
      <xdr:rowOff>130628</xdr:rowOff>
    </xdr:to>
    <xdr:cxnSp macro="">
      <xdr:nvCxnSpPr>
        <xdr:cNvPr id="74" name="直線コネクタ 73"/>
        <xdr:cNvCxnSpPr/>
      </xdr:nvCxnSpPr>
      <xdr:spPr>
        <a:xfrm flipV="1">
          <a:off x="4634865" y="9542417"/>
          <a:ext cx="0" cy="15610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134455</xdr:rowOff>
    </xdr:from>
    <xdr:ext cx="469744" cy="259045"/>
    <xdr:sp macro="" textlink="">
      <xdr:nvSpPr>
        <xdr:cNvPr id="75" name="【体育館・プール】&#10;有形固定資産減価償却率最小値テキスト"/>
        <xdr:cNvSpPr txBox="1"/>
      </xdr:nvSpPr>
      <xdr:spPr>
        <a:xfrm>
          <a:off x="4673600" y="1110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130628</xdr:rowOff>
    </xdr:from>
    <xdr:to>
      <xdr:col>24</xdr:col>
      <xdr:colOff>152400</xdr:colOff>
      <xdr:row>64</xdr:row>
      <xdr:rowOff>130628</xdr:rowOff>
    </xdr:to>
    <xdr:cxnSp macro="">
      <xdr:nvCxnSpPr>
        <xdr:cNvPr id="76" name="直線コネクタ 75"/>
        <xdr:cNvCxnSpPr/>
      </xdr:nvCxnSpPr>
      <xdr:spPr>
        <a:xfrm>
          <a:off x="4546600" y="1110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59344</xdr:rowOff>
    </xdr:from>
    <xdr:ext cx="340478" cy="259045"/>
    <xdr:sp macro="" textlink="">
      <xdr:nvSpPr>
        <xdr:cNvPr id="77" name="【体育館・プール】&#10;有形固定資産減価償却率最大値テキスト"/>
        <xdr:cNvSpPr txBox="1"/>
      </xdr:nvSpPr>
      <xdr:spPr>
        <a:xfrm>
          <a:off x="4673600" y="931764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112667</xdr:rowOff>
    </xdr:from>
    <xdr:to>
      <xdr:col>24</xdr:col>
      <xdr:colOff>152400</xdr:colOff>
      <xdr:row>55</xdr:row>
      <xdr:rowOff>112667</xdr:rowOff>
    </xdr:to>
    <xdr:cxnSp macro="">
      <xdr:nvCxnSpPr>
        <xdr:cNvPr id="78" name="直線コネクタ 77"/>
        <xdr:cNvCxnSpPr/>
      </xdr:nvCxnSpPr>
      <xdr:spPr>
        <a:xfrm>
          <a:off x="4546600" y="9542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42290</xdr:rowOff>
    </xdr:from>
    <xdr:ext cx="405111" cy="259045"/>
    <xdr:sp macro="" textlink="">
      <xdr:nvSpPr>
        <xdr:cNvPr id="79" name="【体育館・プール】&#10;有形固定資産減価償却率平均値テキスト"/>
        <xdr:cNvSpPr txBox="1"/>
      </xdr:nvSpPr>
      <xdr:spPr>
        <a:xfrm>
          <a:off x="4673600" y="103292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19413</xdr:rowOff>
    </xdr:from>
    <xdr:to>
      <xdr:col>24</xdr:col>
      <xdr:colOff>114300</xdr:colOff>
      <xdr:row>61</xdr:row>
      <xdr:rowOff>121013</xdr:rowOff>
    </xdr:to>
    <xdr:sp macro="" textlink="">
      <xdr:nvSpPr>
        <xdr:cNvPr id="80" name="フローチャート: 判断 79"/>
        <xdr:cNvSpPr/>
      </xdr:nvSpPr>
      <xdr:spPr>
        <a:xfrm>
          <a:off x="4584700" y="1047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61</xdr:row>
      <xdr:rowOff>14515</xdr:rowOff>
    </xdr:from>
    <xdr:to>
      <xdr:col>20</xdr:col>
      <xdr:colOff>38100</xdr:colOff>
      <xdr:row>61</xdr:row>
      <xdr:rowOff>116115</xdr:rowOff>
    </xdr:to>
    <xdr:sp macro="" textlink="">
      <xdr:nvSpPr>
        <xdr:cNvPr id="81" name="フローチャート: 判断 80"/>
        <xdr:cNvSpPr/>
      </xdr:nvSpPr>
      <xdr:spPr>
        <a:xfrm>
          <a:off x="3746500" y="1047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171269</xdr:rowOff>
    </xdr:from>
    <xdr:to>
      <xdr:col>15</xdr:col>
      <xdr:colOff>101600</xdr:colOff>
      <xdr:row>61</xdr:row>
      <xdr:rowOff>101419</xdr:rowOff>
    </xdr:to>
    <xdr:sp macro="" textlink="">
      <xdr:nvSpPr>
        <xdr:cNvPr id="82" name="フローチャート: 判断 81"/>
        <xdr:cNvSpPr/>
      </xdr:nvSpPr>
      <xdr:spPr>
        <a:xfrm>
          <a:off x="2857500" y="1045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150041</xdr:rowOff>
    </xdr:from>
    <xdr:to>
      <xdr:col>10</xdr:col>
      <xdr:colOff>165100</xdr:colOff>
      <xdr:row>61</xdr:row>
      <xdr:rowOff>80191</xdr:rowOff>
    </xdr:to>
    <xdr:sp macro="" textlink="">
      <xdr:nvSpPr>
        <xdr:cNvPr id="83" name="フローチャート: 判断 82"/>
        <xdr:cNvSpPr/>
      </xdr:nvSpPr>
      <xdr:spPr>
        <a:xfrm>
          <a:off x="1968500" y="10437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105954</xdr:rowOff>
    </xdr:from>
    <xdr:to>
      <xdr:col>6</xdr:col>
      <xdr:colOff>38100</xdr:colOff>
      <xdr:row>61</xdr:row>
      <xdr:rowOff>36104</xdr:rowOff>
    </xdr:to>
    <xdr:sp macro="" textlink="">
      <xdr:nvSpPr>
        <xdr:cNvPr id="84" name="フローチャート: 判断 83"/>
        <xdr:cNvSpPr/>
      </xdr:nvSpPr>
      <xdr:spPr>
        <a:xfrm>
          <a:off x="1079500" y="10392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85" name="テキスト ボックス 84"/>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6" name="テキスト ボックス 85"/>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7" name="テキスト ボックス 86"/>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8" name="テキスト ボックス 87"/>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9" name="テキスト ボックス 88"/>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74930</xdr:rowOff>
    </xdr:from>
    <xdr:to>
      <xdr:col>24</xdr:col>
      <xdr:colOff>114300</xdr:colOff>
      <xdr:row>63</xdr:row>
      <xdr:rowOff>5080</xdr:rowOff>
    </xdr:to>
    <xdr:sp macro="" textlink="">
      <xdr:nvSpPr>
        <xdr:cNvPr id="90" name="楕円 89"/>
        <xdr:cNvSpPr/>
      </xdr:nvSpPr>
      <xdr:spPr>
        <a:xfrm>
          <a:off x="4584700" y="1070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53357</xdr:rowOff>
    </xdr:from>
    <xdr:ext cx="405111" cy="259045"/>
    <xdr:sp macro="" textlink="">
      <xdr:nvSpPr>
        <xdr:cNvPr id="91" name="【体育館・プール】&#10;有形固定資産減価償却率該当値テキスト"/>
        <xdr:cNvSpPr txBox="1"/>
      </xdr:nvSpPr>
      <xdr:spPr>
        <a:xfrm>
          <a:off x="4673600" y="10683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43906</xdr:rowOff>
    </xdr:from>
    <xdr:to>
      <xdr:col>20</xdr:col>
      <xdr:colOff>38100</xdr:colOff>
      <xdr:row>62</xdr:row>
      <xdr:rowOff>145506</xdr:rowOff>
    </xdr:to>
    <xdr:sp macro="" textlink="">
      <xdr:nvSpPr>
        <xdr:cNvPr id="92" name="楕円 91"/>
        <xdr:cNvSpPr/>
      </xdr:nvSpPr>
      <xdr:spPr>
        <a:xfrm>
          <a:off x="3746500" y="1067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94706</xdr:rowOff>
    </xdr:from>
    <xdr:to>
      <xdr:col>24</xdr:col>
      <xdr:colOff>63500</xdr:colOff>
      <xdr:row>62</xdr:row>
      <xdr:rowOff>125730</xdr:rowOff>
    </xdr:to>
    <xdr:cxnSp macro="">
      <xdr:nvCxnSpPr>
        <xdr:cNvPr id="93" name="直線コネクタ 92"/>
        <xdr:cNvCxnSpPr/>
      </xdr:nvCxnSpPr>
      <xdr:spPr>
        <a:xfrm>
          <a:off x="3797300" y="10724606"/>
          <a:ext cx="8382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84727</xdr:rowOff>
    </xdr:from>
    <xdr:to>
      <xdr:col>15</xdr:col>
      <xdr:colOff>101600</xdr:colOff>
      <xdr:row>62</xdr:row>
      <xdr:rowOff>14877</xdr:rowOff>
    </xdr:to>
    <xdr:sp macro="" textlink="">
      <xdr:nvSpPr>
        <xdr:cNvPr id="94" name="楕円 93"/>
        <xdr:cNvSpPr/>
      </xdr:nvSpPr>
      <xdr:spPr>
        <a:xfrm>
          <a:off x="2857500" y="1054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61</xdr:row>
      <xdr:rowOff>135527</xdr:rowOff>
    </xdr:from>
    <xdr:to>
      <xdr:col>19</xdr:col>
      <xdr:colOff>177800</xdr:colOff>
      <xdr:row>62</xdr:row>
      <xdr:rowOff>94706</xdr:rowOff>
    </xdr:to>
    <xdr:cxnSp macro="">
      <xdr:nvCxnSpPr>
        <xdr:cNvPr id="95" name="直線コネクタ 94"/>
        <xdr:cNvCxnSpPr/>
      </xdr:nvCxnSpPr>
      <xdr:spPr>
        <a:xfrm>
          <a:off x="2908300" y="10593977"/>
          <a:ext cx="8890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48804</xdr:rowOff>
    </xdr:from>
    <xdr:to>
      <xdr:col>10</xdr:col>
      <xdr:colOff>165100</xdr:colOff>
      <xdr:row>61</xdr:row>
      <xdr:rowOff>150404</xdr:rowOff>
    </xdr:to>
    <xdr:sp macro="" textlink="">
      <xdr:nvSpPr>
        <xdr:cNvPr id="96" name="楕円 95"/>
        <xdr:cNvSpPr/>
      </xdr:nvSpPr>
      <xdr:spPr>
        <a:xfrm>
          <a:off x="1968500" y="105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61</xdr:row>
      <xdr:rowOff>99604</xdr:rowOff>
    </xdr:from>
    <xdr:to>
      <xdr:col>15</xdr:col>
      <xdr:colOff>50800</xdr:colOff>
      <xdr:row>61</xdr:row>
      <xdr:rowOff>135527</xdr:rowOff>
    </xdr:to>
    <xdr:cxnSp macro="">
      <xdr:nvCxnSpPr>
        <xdr:cNvPr id="97" name="直線コネクタ 96"/>
        <xdr:cNvCxnSpPr/>
      </xdr:nvCxnSpPr>
      <xdr:spPr>
        <a:xfrm>
          <a:off x="2019300" y="1055805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12881</xdr:rowOff>
    </xdr:from>
    <xdr:to>
      <xdr:col>6</xdr:col>
      <xdr:colOff>38100</xdr:colOff>
      <xdr:row>61</xdr:row>
      <xdr:rowOff>114481</xdr:rowOff>
    </xdr:to>
    <xdr:sp macro="" textlink="">
      <xdr:nvSpPr>
        <xdr:cNvPr id="98" name="楕円 97"/>
        <xdr:cNvSpPr/>
      </xdr:nvSpPr>
      <xdr:spPr>
        <a:xfrm>
          <a:off x="1079500" y="1047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63681</xdr:rowOff>
    </xdr:from>
    <xdr:to>
      <xdr:col>10</xdr:col>
      <xdr:colOff>114300</xdr:colOff>
      <xdr:row>61</xdr:row>
      <xdr:rowOff>99604</xdr:rowOff>
    </xdr:to>
    <xdr:cxnSp macro="">
      <xdr:nvCxnSpPr>
        <xdr:cNvPr id="99" name="直線コネクタ 98"/>
        <xdr:cNvCxnSpPr/>
      </xdr:nvCxnSpPr>
      <xdr:spPr>
        <a:xfrm>
          <a:off x="1130300" y="10522131"/>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132642</xdr:rowOff>
    </xdr:from>
    <xdr:ext cx="405111" cy="259045"/>
    <xdr:sp macro="" textlink="">
      <xdr:nvSpPr>
        <xdr:cNvPr id="100" name="n_1aveValue【体育館・プール】&#10;有形固定資産減価償却率"/>
        <xdr:cNvSpPr txBox="1"/>
      </xdr:nvSpPr>
      <xdr:spPr>
        <a:xfrm>
          <a:off x="3582044" y="102481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117946</xdr:rowOff>
    </xdr:from>
    <xdr:ext cx="405111" cy="259045"/>
    <xdr:sp macro="" textlink="">
      <xdr:nvSpPr>
        <xdr:cNvPr id="101" name="n_2aveValue【体育館・プール】&#10;有形固定資産減価償却率"/>
        <xdr:cNvSpPr txBox="1"/>
      </xdr:nvSpPr>
      <xdr:spPr>
        <a:xfrm>
          <a:off x="2705744" y="102334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96718</xdr:rowOff>
    </xdr:from>
    <xdr:ext cx="405111" cy="259045"/>
    <xdr:sp macro="" textlink="">
      <xdr:nvSpPr>
        <xdr:cNvPr id="102" name="n_3aveValue【体育館・プール】&#10;有形固定資産減価償却率"/>
        <xdr:cNvSpPr txBox="1"/>
      </xdr:nvSpPr>
      <xdr:spPr>
        <a:xfrm>
          <a:off x="1816744" y="102122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52631</xdr:rowOff>
    </xdr:from>
    <xdr:ext cx="405111" cy="259045"/>
    <xdr:sp macro="" textlink="">
      <xdr:nvSpPr>
        <xdr:cNvPr id="103" name="n_4aveValue【体育館・プール】&#10;有形固定資産減価償却率"/>
        <xdr:cNvSpPr txBox="1"/>
      </xdr:nvSpPr>
      <xdr:spPr>
        <a:xfrm>
          <a:off x="927744" y="101681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136633</xdr:rowOff>
    </xdr:from>
    <xdr:ext cx="405111" cy="259045"/>
    <xdr:sp macro="" textlink="">
      <xdr:nvSpPr>
        <xdr:cNvPr id="104" name="n_1mainValue【体育館・プール】&#10;有形固定資産減価償却率"/>
        <xdr:cNvSpPr txBox="1"/>
      </xdr:nvSpPr>
      <xdr:spPr>
        <a:xfrm>
          <a:off x="3582044" y="10766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6004</xdr:rowOff>
    </xdr:from>
    <xdr:ext cx="405111" cy="259045"/>
    <xdr:sp macro="" textlink="">
      <xdr:nvSpPr>
        <xdr:cNvPr id="105" name="n_2mainValue【体育館・プール】&#10;有形固定資産減価償却率"/>
        <xdr:cNvSpPr txBox="1"/>
      </xdr:nvSpPr>
      <xdr:spPr>
        <a:xfrm>
          <a:off x="2705744" y="1063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61</xdr:row>
      <xdr:rowOff>141531</xdr:rowOff>
    </xdr:from>
    <xdr:ext cx="405111" cy="259045"/>
    <xdr:sp macro="" textlink="">
      <xdr:nvSpPr>
        <xdr:cNvPr id="106" name="n_3mainValue【体育館・プール】&#10;有形固定資産減価償却率"/>
        <xdr:cNvSpPr txBox="1"/>
      </xdr:nvSpPr>
      <xdr:spPr>
        <a:xfrm>
          <a:off x="1816744" y="105999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61</xdr:row>
      <xdr:rowOff>105608</xdr:rowOff>
    </xdr:from>
    <xdr:ext cx="405111" cy="259045"/>
    <xdr:sp macro="" textlink="">
      <xdr:nvSpPr>
        <xdr:cNvPr id="107" name="n_4mainValue【体育館・プール】&#10;有形固定資産減価償却率"/>
        <xdr:cNvSpPr txBox="1"/>
      </xdr:nvSpPr>
      <xdr:spPr>
        <a:xfrm>
          <a:off x="927744" y="105640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08" name="正方形/長方形 10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09" name="正方形/長方形 10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10" name="正方形/長方形 10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11" name="正方形/長方形 11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12" name="正方形/長方形 11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13" name="正方形/長方形 11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14" name="正方形/長方形 11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15" name="正方形/長方形 11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16" name="テキスト ボックス 11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17" name="直線コネクタ 11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118" name="直線コネクタ 117"/>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119" name="テキスト ボックス 118"/>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120" name="直線コネクタ 119"/>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121" name="テキスト ボックス 120"/>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122" name="直線コネクタ 121"/>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123" name="テキスト ボックス 122"/>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124" name="直線コネクタ 123"/>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125" name="テキスト ボックス 124"/>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126" name="直線コネクタ 125"/>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127" name="テキスト ボックス 126"/>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28" name="直線コネクタ 127"/>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29" name="テキスト ボックス 128"/>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30"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64</xdr:row>
      <xdr:rowOff>62865</xdr:rowOff>
    </xdr:to>
    <xdr:cxnSp macro="">
      <xdr:nvCxnSpPr>
        <xdr:cNvPr id="131" name="直線コネクタ 130"/>
        <xdr:cNvCxnSpPr/>
      </xdr:nvCxnSpPr>
      <xdr:spPr>
        <a:xfrm flipV="1">
          <a:off x="10476865" y="9688830"/>
          <a:ext cx="0" cy="1346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132"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133" name="直線コネクタ 132"/>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134" name="【体育館・プール】&#10;一人当たり面積最大値テキスト"/>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135" name="直線コネクタ 134"/>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73042</xdr:rowOff>
    </xdr:from>
    <xdr:ext cx="469744" cy="259045"/>
    <xdr:sp macro="" textlink="">
      <xdr:nvSpPr>
        <xdr:cNvPr id="136" name="【体育館・プール】&#10;一人当たり面積平均値テキスト"/>
        <xdr:cNvSpPr txBox="1"/>
      </xdr:nvSpPr>
      <xdr:spPr>
        <a:xfrm>
          <a:off x="10515600" y="105314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50165</xdr:rowOff>
    </xdr:from>
    <xdr:to>
      <xdr:col>55</xdr:col>
      <xdr:colOff>50800</xdr:colOff>
      <xdr:row>62</xdr:row>
      <xdr:rowOff>151765</xdr:rowOff>
    </xdr:to>
    <xdr:sp macro="" textlink="">
      <xdr:nvSpPr>
        <xdr:cNvPr id="137" name="フローチャート: 判断 136"/>
        <xdr:cNvSpPr/>
      </xdr:nvSpPr>
      <xdr:spPr>
        <a:xfrm>
          <a:off x="10426700" y="1068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57785</xdr:rowOff>
    </xdr:from>
    <xdr:to>
      <xdr:col>50</xdr:col>
      <xdr:colOff>165100</xdr:colOff>
      <xdr:row>62</xdr:row>
      <xdr:rowOff>159385</xdr:rowOff>
    </xdr:to>
    <xdr:sp macro="" textlink="">
      <xdr:nvSpPr>
        <xdr:cNvPr id="138" name="フローチャート: 判断 137"/>
        <xdr:cNvSpPr/>
      </xdr:nvSpPr>
      <xdr:spPr>
        <a:xfrm>
          <a:off x="9588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53975</xdr:rowOff>
    </xdr:from>
    <xdr:to>
      <xdr:col>46</xdr:col>
      <xdr:colOff>38100</xdr:colOff>
      <xdr:row>62</xdr:row>
      <xdr:rowOff>155575</xdr:rowOff>
    </xdr:to>
    <xdr:sp macro="" textlink="">
      <xdr:nvSpPr>
        <xdr:cNvPr id="139" name="フローチャート: 判断 138"/>
        <xdr:cNvSpPr/>
      </xdr:nvSpPr>
      <xdr:spPr>
        <a:xfrm>
          <a:off x="8699500" y="1068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46355</xdr:rowOff>
    </xdr:from>
    <xdr:to>
      <xdr:col>41</xdr:col>
      <xdr:colOff>101600</xdr:colOff>
      <xdr:row>62</xdr:row>
      <xdr:rowOff>147955</xdr:rowOff>
    </xdr:to>
    <xdr:sp macro="" textlink="">
      <xdr:nvSpPr>
        <xdr:cNvPr id="140" name="フローチャート: 判断 139"/>
        <xdr:cNvSpPr/>
      </xdr:nvSpPr>
      <xdr:spPr>
        <a:xfrm>
          <a:off x="7810500" y="10676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57785</xdr:rowOff>
    </xdr:from>
    <xdr:to>
      <xdr:col>36</xdr:col>
      <xdr:colOff>165100</xdr:colOff>
      <xdr:row>62</xdr:row>
      <xdr:rowOff>159385</xdr:rowOff>
    </xdr:to>
    <xdr:sp macro="" textlink="">
      <xdr:nvSpPr>
        <xdr:cNvPr id="141" name="フローチャート: 判断 140"/>
        <xdr:cNvSpPr/>
      </xdr:nvSpPr>
      <xdr:spPr>
        <a:xfrm>
          <a:off x="6921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142" name="テキスト ボックス 141"/>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43" name="テキスト ボックス 142"/>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44" name="テキスト ボックス 143"/>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45" name="テキスト ボックス 144"/>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46" name="テキスト ボックス 145"/>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113030</xdr:rowOff>
    </xdr:from>
    <xdr:to>
      <xdr:col>55</xdr:col>
      <xdr:colOff>50800</xdr:colOff>
      <xdr:row>63</xdr:row>
      <xdr:rowOff>43180</xdr:rowOff>
    </xdr:to>
    <xdr:sp macro="" textlink="">
      <xdr:nvSpPr>
        <xdr:cNvPr id="147" name="楕円 146"/>
        <xdr:cNvSpPr/>
      </xdr:nvSpPr>
      <xdr:spPr>
        <a:xfrm>
          <a:off x="10426700" y="1074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91457</xdr:rowOff>
    </xdr:from>
    <xdr:ext cx="469744" cy="259045"/>
    <xdr:sp macro="" textlink="">
      <xdr:nvSpPr>
        <xdr:cNvPr id="148" name="【体育館・プール】&#10;一人当たり面積該当値テキスト"/>
        <xdr:cNvSpPr txBox="1"/>
      </xdr:nvSpPr>
      <xdr:spPr>
        <a:xfrm>
          <a:off x="10515600" y="10721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116840</xdr:rowOff>
    </xdr:from>
    <xdr:to>
      <xdr:col>50</xdr:col>
      <xdr:colOff>165100</xdr:colOff>
      <xdr:row>63</xdr:row>
      <xdr:rowOff>46990</xdr:rowOff>
    </xdr:to>
    <xdr:sp macro="" textlink="">
      <xdr:nvSpPr>
        <xdr:cNvPr id="149" name="楕円 148"/>
        <xdr:cNvSpPr/>
      </xdr:nvSpPr>
      <xdr:spPr>
        <a:xfrm>
          <a:off x="9588500" y="1074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163830</xdr:rowOff>
    </xdr:from>
    <xdr:to>
      <xdr:col>55</xdr:col>
      <xdr:colOff>0</xdr:colOff>
      <xdr:row>62</xdr:row>
      <xdr:rowOff>167640</xdr:rowOff>
    </xdr:to>
    <xdr:cxnSp macro="">
      <xdr:nvCxnSpPr>
        <xdr:cNvPr id="150" name="直線コネクタ 149"/>
        <xdr:cNvCxnSpPr/>
      </xdr:nvCxnSpPr>
      <xdr:spPr>
        <a:xfrm flipV="1">
          <a:off x="9639300" y="1079373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67310</xdr:rowOff>
    </xdr:from>
    <xdr:to>
      <xdr:col>46</xdr:col>
      <xdr:colOff>38100</xdr:colOff>
      <xdr:row>63</xdr:row>
      <xdr:rowOff>168910</xdr:rowOff>
    </xdr:to>
    <xdr:sp macro="" textlink="">
      <xdr:nvSpPr>
        <xdr:cNvPr id="151" name="楕円 150"/>
        <xdr:cNvSpPr/>
      </xdr:nvSpPr>
      <xdr:spPr>
        <a:xfrm>
          <a:off x="8699500" y="10868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167640</xdr:rowOff>
    </xdr:from>
    <xdr:to>
      <xdr:col>50</xdr:col>
      <xdr:colOff>114300</xdr:colOff>
      <xdr:row>63</xdr:row>
      <xdr:rowOff>118110</xdr:rowOff>
    </xdr:to>
    <xdr:cxnSp macro="">
      <xdr:nvCxnSpPr>
        <xdr:cNvPr id="152" name="直線コネクタ 151"/>
        <xdr:cNvCxnSpPr/>
      </xdr:nvCxnSpPr>
      <xdr:spPr>
        <a:xfrm flipV="1">
          <a:off x="8750300" y="10797540"/>
          <a:ext cx="889000" cy="121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69215</xdr:rowOff>
    </xdr:from>
    <xdr:to>
      <xdr:col>41</xdr:col>
      <xdr:colOff>101600</xdr:colOff>
      <xdr:row>63</xdr:row>
      <xdr:rowOff>170815</xdr:rowOff>
    </xdr:to>
    <xdr:sp macro="" textlink="">
      <xdr:nvSpPr>
        <xdr:cNvPr id="153" name="楕円 152"/>
        <xdr:cNvSpPr/>
      </xdr:nvSpPr>
      <xdr:spPr>
        <a:xfrm>
          <a:off x="7810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118110</xdr:rowOff>
    </xdr:from>
    <xdr:to>
      <xdr:col>45</xdr:col>
      <xdr:colOff>177800</xdr:colOff>
      <xdr:row>63</xdr:row>
      <xdr:rowOff>120015</xdr:rowOff>
    </xdr:to>
    <xdr:cxnSp macro="">
      <xdr:nvCxnSpPr>
        <xdr:cNvPr id="154" name="直線コネクタ 153"/>
        <xdr:cNvCxnSpPr/>
      </xdr:nvCxnSpPr>
      <xdr:spPr>
        <a:xfrm flipV="1">
          <a:off x="7861300" y="1091946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69215</xdr:rowOff>
    </xdr:from>
    <xdr:to>
      <xdr:col>36</xdr:col>
      <xdr:colOff>165100</xdr:colOff>
      <xdr:row>63</xdr:row>
      <xdr:rowOff>170815</xdr:rowOff>
    </xdr:to>
    <xdr:sp macro="" textlink="">
      <xdr:nvSpPr>
        <xdr:cNvPr id="155" name="楕円 154"/>
        <xdr:cNvSpPr/>
      </xdr:nvSpPr>
      <xdr:spPr>
        <a:xfrm>
          <a:off x="6921500" y="10870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120015</xdr:rowOff>
    </xdr:from>
    <xdr:to>
      <xdr:col>41</xdr:col>
      <xdr:colOff>50800</xdr:colOff>
      <xdr:row>63</xdr:row>
      <xdr:rowOff>120015</xdr:rowOff>
    </xdr:to>
    <xdr:cxnSp macro="">
      <xdr:nvCxnSpPr>
        <xdr:cNvPr id="156" name="直線コネクタ 155"/>
        <xdr:cNvCxnSpPr/>
      </xdr:nvCxnSpPr>
      <xdr:spPr>
        <a:xfrm>
          <a:off x="6972300" y="1092136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4462</xdr:rowOff>
    </xdr:from>
    <xdr:ext cx="469744" cy="259045"/>
    <xdr:sp macro="" textlink="">
      <xdr:nvSpPr>
        <xdr:cNvPr id="157" name="n_1aveValue【体育館・プール】&#10;一人当たり面積"/>
        <xdr:cNvSpPr txBox="1"/>
      </xdr:nvSpPr>
      <xdr:spPr>
        <a:xfrm>
          <a:off x="93917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652</xdr:rowOff>
    </xdr:from>
    <xdr:ext cx="469744" cy="259045"/>
    <xdr:sp macro="" textlink="">
      <xdr:nvSpPr>
        <xdr:cNvPr id="158" name="n_2aveValue【体育館・プール】&#10;一人当たり面積"/>
        <xdr:cNvSpPr txBox="1"/>
      </xdr:nvSpPr>
      <xdr:spPr>
        <a:xfrm>
          <a:off x="8515427"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164482</xdr:rowOff>
    </xdr:from>
    <xdr:ext cx="469744" cy="259045"/>
    <xdr:sp macro="" textlink="">
      <xdr:nvSpPr>
        <xdr:cNvPr id="159" name="n_3aveValue【体育館・プール】&#10;一人当たり面積"/>
        <xdr:cNvSpPr txBox="1"/>
      </xdr:nvSpPr>
      <xdr:spPr>
        <a:xfrm>
          <a:off x="7626427" y="1045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61</xdr:row>
      <xdr:rowOff>4462</xdr:rowOff>
    </xdr:from>
    <xdr:ext cx="469744" cy="259045"/>
    <xdr:sp macro="" textlink="">
      <xdr:nvSpPr>
        <xdr:cNvPr id="160" name="n_4aveValue【体育館・プール】&#10;一人当たり面積"/>
        <xdr:cNvSpPr txBox="1"/>
      </xdr:nvSpPr>
      <xdr:spPr>
        <a:xfrm>
          <a:off x="6737427" y="10462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38117</xdr:rowOff>
    </xdr:from>
    <xdr:ext cx="469744" cy="259045"/>
    <xdr:sp macro="" textlink="">
      <xdr:nvSpPr>
        <xdr:cNvPr id="161" name="n_1mainValue【体育館・プール】&#10;一人当たり面積"/>
        <xdr:cNvSpPr txBox="1"/>
      </xdr:nvSpPr>
      <xdr:spPr>
        <a:xfrm>
          <a:off x="9391727" y="10839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160037</xdr:rowOff>
    </xdr:from>
    <xdr:ext cx="469744" cy="259045"/>
    <xdr:sp macro="" textlink="">
      <xdr:nvSpPr>
        <xdr:cNvPr id="162" name="n_2mainValue【体育館・プール】&#10;一人当たり面積"/>
        <xdr:cNvSpPr txBox="1"/>
      </xdr:nvSpPr>
      <xdr:spPr>
        <a:xfrm>
          <a:off x="8515427" y="10961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161942</xdr:rowOff>
    </xdr:from>
    <xdr:ext cx="469744" cy="259045"/>
    <xdr:sp macro="" textlink="">
      <xdr:nvSpPr>
        <xdr:cNvPr id="163" name="n_3mainValue【体育館・プール】&#10;一人当たり面積"/>
        <xdr:cNvSpPr txBox="1"/>
      </xdr:nvSpPr>
      <xdr:spPr>
        <a:xfrm>
          <a:off x="7626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161942</xdr:rowOff>
    </xdr:from>
    <xdr:ext cx="469744" cy="259045"/>
    <xdr:sp macro="" textlink="">
      <xdr:nvSpPr>
        <xdr:cNvPr id="164" name="n_4mainValue【体育館・プール】&#10;一人当たり面積"/>
        <xdr:cNvSpPr txBox="1"/>
      </xdr:nvSpPr>
      <xdr:spPr>
        <a:xfrm>
          <a:off x="6737427" y="10963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65" name="正方形/長方形 16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66" name="正方形/長方形 16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67" name="正方形/長方形 16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68" name="正方形/長方形 16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69" name="正方形/長方形 16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70" name="正方形/長方形 16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71" name="正方形/長方形 17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72" name="正方形/長方形 17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73" name="テキスト ボックス 17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74" name="直線コネクタ 17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175" name="テキスト ボックス 174"/>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176" name="直線コネクタ 175"/>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177" name="テキスト ボックス 176"/>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78" name="直線コネクタ 177"/>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79" name="テキスト ボックス 178"/>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80" name="直線コネクタ 179"/>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81" name="テキスト ボックス 180"/>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82" name="直線コネクタ 181"/>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83" name="テキスト ボックス 182"/>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84" name="直線コネクタ 183"/>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85" name="テキスト ボックス 184"/>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86" name="直線コネクタ 185"/>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187" name="テキスト ボックス 186"/>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88" name="直線コネクタ 187"/>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189"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119743</xdr:rowOff>
    </xdr:from>
    <xdr:to>
      <xdr:col>24</xdr:col>
      <xdr:colOff>62865</xdr:colOff>
      <xdr:row>86</xdr:row>
      <xdr:rowOff>168729</xdr:rowOff>
    </xdr:to>
    <xdr:cxnSp macro="">
      <xdr:nvCxnSpPr>
        <xdr:cNvPr id="190" name="直線コネクタ 189"/>
        <xdr:cNvCxnSpPr/>
      </xdr:nvCxnSpPr>
      <xdr:spPr>
        <a:xfrm flipV="1">
          <a:off x="4634865" y="13492843"/>
          <a:ext cx="0" cy="1420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191" name="【福祉施設】&#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192" name="直線コネクタ 191"/>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66420</xdr:rowOff>
    </xdr:from>
    <xdr:ext cx="405111" cy="259045"/>
    <xdr:sp macro="" textlink="">
      <xdr:nvSpPr>
        <xdr:cNvPr id="193" name="【福祉施設】&#10;有形固定資産減価償却率最大値テキスト"/>
        <xdr:cNvSpPr txBox="1"/>
      </xdr:nvSpPr>
      <xdr:spPr>
        <a:xfrm>
          <a:off x="4673600" y="132680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119743</xdr:rowOff>
    </xdr:from>
    <xdr:to>
      <xdr:col>24</xdr:col>
      <xdr:colOff>152400</xdr:colOff>
      <xdr:row>78</xdr:row>
      <xdr:rowOff>119743</xdr:rowOff>
    </xdr:to>
    <xdr:cxnSp macro="">
      <xdr:nvCxnSpPr>
        <xdr:cNvPr id="194" name="直線コネクタ 193"/>
        <xdr:cNvCxnSpPr/>
      </xdr:nvCxnSpPr>
      <xdr:spPr>
        <a:xfrm>
          <a:off x="4546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130646</xdr:rowOff>
    </xdr:from>
    <xdr:ext cx="405111" cy="259045"/>
    <xdr:sp macro="" textlink="">
      <xdr:nvSpPr>
        <xdr:cNvPr id="195" name="【福祉施設】&#10;有形固定資産減価償却率平均値テキスト"/>
        <xdr:cNvSpPr txBox="1"/>
      </xdr:nvSpPr>
      <xdr:spPr>
        <a:xfrm>
          <a:off x="4673600" y="141895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152219</xdr:rowOff>
    </xdr:from>
    <xdr:to>
      <xdr:col>24</xdr:col>
      <xdr:colOff>114300</xdr:colOff>
      <xdr:row>83</xdr:row>
      <xdr:rowOff>82369</xdr:rowOff>
    </xdr:to>
    <xdr:sp macro="" textlink="">
      <xdr:nvSpPr>
        <xdr:cNvPr id="196" name="フローチャート: 判断 195"/>
        <xdr:cNvSpPr/>
      </xdr:nvSpPr>
      <xdr:spPr>
        <a:xfrm>
          <a:off x="4584700" y="14211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127726</xdr:rowOff>
    </xdr:from>
    <xdr:to>
      <xdr:col>20</xdr:col>
      <xdr:colOff>38100</xdr:colOff>
      <xdr:row>83</xdr:row>
      <xdr:rowOff>57876</xdr:rowOff>
    </xdr:to>
    <xdr:sp macro="" textlink="">
      <xdr:nvSpPr>
        <xdr:cNvPr id="197" name="フローチャート: 判断 196"/>
        <xdr:cNvSpPr/>
      </xdr:nvSpPr>
      <xdr:spPr>
        <a:xfrm>
          <a:off x="3746500" y="14186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114663</xdr:rowOff>
    </xdr:from>
    <xdr:to>
      <xdr:col>15</xdr:col>
      <xdr:colOff>101600</xdr:colOff>
      <xdr:row>83</xdr:row>
      <xdr:rowOff>44813</xdr:rowOff>
    </xdr:to>
    <xdr:sp macro="" textlink="">
      <xdr:nvSpPr>
        <xdr:cNvPr id="198" name="フローチャート: 判断 197"/>
        <xdr:cNvSpPr/>
      </xdr:nvSpPr>
      <xdr:spPr>
        <a:xfrm>
          <a:off x="2857500" y="14173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85271</xdr:rowOff>
    </xdr:from>
    <xdr:to>
      <xdr:col>10</xdr:col>
      <xdr:colOff>165100</xdr:colOff>
      <xdr:row>83</xdr:row>
      <xdr:rowOff>15421</xdr:rowOff>
    </xdr:to>
    <xdr:sp macro="" textlink="">
      <xdr:nvSpPr>
        <xdr:cNvPr id="199" name="フローチャート: 判断 198"/>
        <xdr:cNvSpPr/>
      </xdr:nvSpPr>
      <xdr:spPr>
        <a:xfrm>
          <a:off x="1968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82</xdr:row>
      <xdr:rowOff>18324</xdr:rowOff>
    </xdr:from>
    <xdr:to>
      <xdr:col>6</xdr:col>
      <xdr:colOff>38100</xdr:colOff>
      <xdr:row>82</xdr:row>
      <xdr:rowOff>119924</xdr:rowOff>
    </xdr:to>
    <xdr:sp macro="" textlink="">
      <xdr:nvSpPr>
        <xdr:cNvPr id="200" name="フローチャート: 判断 199"/>
        <xdr:cNvSpPr/>
      </xdr:nvSpPr>
      <xdr:spPr>
        <a:xfrm>
          <a:off x="1079500" y="1407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01" name="テキスト ボックス 20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02" name="テキスト ボックス 20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03" name="テキスト ボックス 20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04" name="テキスト ボックス 20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05" name="テキスト ボックス 20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68943</xdr:rowOff>
    </xdr:from>
    <xdr:to>
      <xdr:col>24</xdr:col>
      <xdr:colOff>114300</xdr:colOff>
      <xdr:row>82</xdr:row>
      <xdr:rowOff>170543</xdr:rowOff>
    </xdr:to>
    <xdr:sp macro="" textlink="">
      <xdr:nvSpPr>
        <xdr:cNvPr id="206" name="楕円 205"/>
        <xdr:cNvSpPr/>
      </xdr:nvSpPr>
      <xdr:spPr>
        <a:xfrm>
          <a:off x="4584700" y="1412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91820</xdr:rowOff>
    </xdr:from>
    <xdr:ext cx="405111" cy="259045"/>
    <xdr:sp macro="" textlink="">
      <xdr:nvSpPr>
        <xdr:cNvPr id="207" name="【福祉施設】&#10;有形固定資産減価償却率該当値テキスト"/>
        <xdr:cNvSpPr txBox="1"/>
      </xdr:nvSpPr>
      <xdr:spPr>
        <a:xfrm>
          <a:off x="4673600" y="13979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82</xdr:row>
      <xdr:rowOff>44450</xdr:rowOff>
    </xdr:from>
    <xdr:to>
      <xdr:col>20</xdr:col>
      <xdr:colOff>38100</xdr:colOff>
      <xdr:row>82</xdr:row>
      <xdr:rowOff>146050</xdr:rowOff>
    </xdr:to>
    <xdr:sp macro="" textlink="">
      <xdr:nvSpPr>
        <xdr:cNvPr id="208" name="楕円 207"/>
        <xdr:cNvSpPr/>
      </xdr:nvSpPr>
      <xdr:spPr>
        <a:xfrm>
          <a:off x="3746500" y="14103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82</xdr:row>
      <xdr:rowOff>95250</xdr:rowOff>
    </xdr:from>
    <xdr:to>
      <xdr:col>24</xdr:col>
      <xdr:colOff>63500</xdr:colOff>
      <xdr:row>82</xdr:row>
      <xdr:rowOff>119743</xdr:rowOff>
    </xdr:to>
    <xdr:cxnSp macro="">
      <xdr:nvCxnSpPr>
        <xdr:cNvPr id="209" name="直線コネクタ 208"/>
        <xdr:cNvCxnSpPr/>
      </xdr:nvCxnSpPr>
      <xdr:spPr>
        <a:xfrm>
          <a:off x="3797300" y="14154150"/>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8527</xdr:rowOff>
    </xdr:from>
    <xdr:to>
      <xdr:col>15</xdr:col>
      <xdr:colOff>101600</xdr:colOff>
      <xdr:row>82</xdr:row>
      <xdr:rowOff>110127</xdr:rowOff>
    </xdr:to>
    <xdr:sp macro="" textlink="">
      <xdr:nvSpPr>
        <xdr:cNvPr id="210" name="楕円 209"/>
        <xdr:cNvSpPr/>
      </xdr:nvSpPr>
      <xdr:spPr>
        <a:xfrm>
          <a:off x="2857500" y="14067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82</xdr:row>
      <xdr:rowOff>59327</xdr:rowOff>
    </xdr:from>
    <xdr:to>
      <xdr:col>19</xdr:col>
      <xdr:colOff>177800</xdr:colOff>
      <xdr:row>82</xdr:row>
      <xdr:rowOff>95250</xdr:rowOff>
    </xdr:to>
    <xdr:cxnSp macro="">
      <xdr:nvCxnSpPr>
        <xdr:cNvPr id="211" name="直線コネクタ 210"/>
        <xdr:cNvCxnSpPr/>
      </xdr:nvCxnSpPr>
      <xdr:spPr>
        <a:xfrm>
          <a:off x="2908300" y="14118227"/>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140788</xdr:rowOff>
    </xdr:from>
    <xdr:to>
      <xdr:col>10</xdr:col>
      <xdr:colOff>165100</xdr:colOff>
      <xdr:row>82</xdr:row>
      <xdr:rowOff>70938</xdr:rowOff>
    </xdr:to>
    <xdr:sp macro="" textlink="">
      <xdr:nvSpPr>
        <xdr:cNvPr id="212" name="楕円 211"/>
        <xdr:cNvSpPr/>
      </xdr:nvSpPr>
      <xdr:spPr>
        <a:xfrm>
          <a:off x="1968500" y="1402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20138</xdr:rowOff>
    </xdr:from>
    <xdr:to>
      <xdr:col>15</xdr:col>
      <xdr:colOff>50800</xdr:colOff>
      <xdr:row>82</xdr:row>
      <xdr:rowOff>59327</xdr:rowOff>
    </xdr:to>
    <xdr:cxnSp macro="">
      <xdr:nvCxnSpPr>
        <xdr:cNvPr id="213" name="直線コネクタ 212"/>
        <xdr:cNvCxnSpPr/>
      </xdr:nvCxnSpPr>
      <xdr:spPr>
        <a:xfrm>
          <a:off x="2019300" y="14079038"/>
          <a:ext cx="889000" cy="3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81</xdr:row>
      <xdr:rowOff>99968</xdr:rowOff>
    </xdr:from>
    <xdr:to>
      <xdr:col>6</xdr:col>
      <xdr:colOff>38100</xdr:colOff>
      <xdr:row>82</xdr:row>
      <xdr:rowOff>30118</xdr:rowOff>
    </xdr:to>
    <xdr:sp macro="" textlink="">
      <xdr:nvSpPr>
        <xdr:cNvPr id="214" name="楕円 213"/>
        <xdr:cNvSpPr/>
      </xdr:nvSpPr>
      <xdr:spPr>
        <a:xfrm>
          <a:off x="1079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150768</xdr:rowOff>
    </xdr:from>
    <xdr:to>
      <xdr:col>10</xdr:col>
      <xdr:colOff>114300</xdr:colOff>
      <xdr:row>82</xdr:row>
      <xdr:rowOff>20138</xdr:rowOff>
    </xdr:to>
    <xdr:cxnSp macro="">
      <xdr:nvCxnSpPr>
        <xdr:cNvPr id="215" name="直線コネクタ 214"/>
        <xdr:cNvCxnSpPr/>
      </xdr:nvCxnSpPr>
      <xdr:spPr>
        <a:xfrm>
          <a:off x="1130300" y="14038218"/>
          <a:ext cx="889000" cy="40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49003</xdr:rowOff>
    </xdr:from>
    <xdr:ext cx="405111" cy="259045"/>
    <xdr:sp macro="" textlink="">
      <xdr:nvSpPr>
        <xdr:cNvPr id="216" name="n_1aveValue【福祉施設】&#10;有形固定資産減価償却率"/>
        <xdr:cNvSpPr txBox="1"/>
      </xdr:nvSpPr>
      <xdr:spPr>
        <a:xfrm>
          <a:off x="3582044" y="142793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35940</xdr:rowOff>
    </xdr:from>
    <xdr:ext cx="405111" cy="259045"/>
    <xdr:sp macro="" textlink="">
      <xdr:nvSpPr>
        <xdr:cNvPr id="217" name="n_2aveValue【福祉施設】&#10;有形固定資産減価償却率"/>
        <xdr:cNvSpPr txBox="1"/>
      </xdr:nvSpPr>
      <xdr:spPr>
        <a:xfrm>
          <a:off x="2705744" y="14266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6548</xdr:rowOff>
    </xdr:from>
    <xdr:ext cx="405111" cy="259045"/>
    <xdr:sp macro="" textlink="">
      <xdr:nvSpPr>
        <xdr:cNvPr id="218" name="n_3aveValue【福祉施設】&#10;有形固定資産減価償却率"/>
        <xdr:cNvSpPr txBox="1"/>
      </xdr:nvSpPr>
      <xdr:spPr>
        <a:xfrm>
          <a:off x="18167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111051</xdr:rowOff>
    </xdr:from>
    <xdr:ext cx="405111" cy="259045"/>
    <xdr:sp macro="" textlink="">
      <xdr:nvSpPr>
        <xdr:cNvPr id="219" name="n_4aveValue【福祉施設】&#10;有形固定資産減価償却率"/>
        <xdr:cNvSpPr txBox="1"/>
      </xdr:nvSpPr>
      <xdr:spPr>
        <a:xfrm>
          <a:off x="927744" y="1416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162577</xdr:rowOff>
    </xdr:from>
    <xdr:ext cx="405111" cy="259045"/>
    <xdr:sp macro="" textlink="">
      <xdr:nvSpPr>
        <xdr:cNvPr id="220" name="n_1mainValue【福祉施設】&#10;有形固定資産減価償却率"/>
        <xdr:cNvSpPr txBox="1"/>
      </xdr:nvSpPr>
      <xdr:spPr>
        <a:xfrm>
          <a:off x="3582044" y="1387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80</xdr:row>
      <xdr:rowOff>126654</xdr:rowOff>
    </xdr:from>
    <xdr:ext cx="405111" cy="259045"/>
    <xdr:sp macro="" textlink="">
      <xdr:nvSpPr>
        <xdr:cNvPr id="221" name="n_2mainValue【福祉施設】&#10;有形固定資産減価償却率"/>
        <xdr:cNvSpPr txBox="1"/>
      </xdr:nvSpPr>
      <xdr:spPr>
        <a:xfrm>
          <a:off x="2705744" y="1384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87465</xdr:rowOff>
    </xdr:from>
    <xdr:ext cx="405111" cy="259045"/>
    <xdr:sp macro="" textlink="">
      <xdr:nvSpPr>
        <xdr:cNvPr id="222" name="n_3mainValue【福祉施設】&#10;有形固定資産減価償却率"/>
        <xdr:cNvSpPr txBox="1"/>
      </xdr:nvSpPr>
      <xdr:spPr>
        <a:xfrm>
          <a:off x="1816744" y="13803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80</xdr:row>
      <xdr:rowOff>46645</xdr:rowOff>
    </xdr:from>
    <xdr:ext cx="405111" cy="259045"/>
    <xdr:sp macro="" textlink="">
      <xdr:nvSpPr>
        <xdr:cNvPr id="223" name="n_4mainValue【福祉施設】&#10;有形固定資産減価償却率"/>
        <xdr:cNvSpPr txBox="1"/>
      </xdr:nvSpPr>
      <xdr:spPr>
        <a:xfrm>
          <a:off x="9277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24" name="正方形/長方形 223"/>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25" name="正方形/長方形 224"/>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26" name="正方形/長方形 225"/>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27" name="正方形/長方形 226"/>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28" name="正方形/長方形 227"/>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29" name="正方形/長方形 228"/>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30" name="正方形/長方形 229"/>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31" name="正方形/長方形 230"/>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32" name="テキスト ボックス 231"/>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33" name="直線コネクタ 232"/>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234" name="直線コネクタ 233"/>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235" name="テキスト ボックス 234"/>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236" name="直線コネクタ 235"/>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237" name="テキスト ボックス 236"/>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238" name="直線コネクタ 237"/>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239" name="テキスト ボックス 238"/>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240" name="直線コネクタ 239"/>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241" name="テキスト ボックス 240"/>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42" name="直線コネクタ 241"/>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43" name="テキスト ボックス 242"/>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44"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60961</xdr:rowOff>
    </xdr:from>
    <xdr:to>
      <xdr:col>54</xdr:col>
      <xdr:colOff>189865</xdr:colOff>
      <xdr:row>86</xdr:row>
      <xdr:rowOff>33528</xdr:rowOff>
    </xdr:to>
    <xdr:cxnSp macro="">
      <xdr:nvCxnSpPr>
        <xdr:cNvPr id="245" name="直線コネクタ 244"/>
        <xdr:cNvCxnSpPr/>
      </xdr:nvCxnSpPr>
      <xdr:spPr>
        <a:xfrm flipV="1">
          <a:off x="10476865" y="13434061"/>
          <a:ext cx="0" cy="1344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37355</xdr:rowOff>
    </xdr:from>
    <xdr:ext cx="469744" cy="259045"/>
    <xdr:sp macro="" textlink="">
      <xdr:nvSpPr>
        <xdr:cNvPr id="246" name="【福祉施設】&#10;一人当たり面積最小値テキスト"/>
        <xdr:cNvSpPr txBox="1"/>
      </xdr:nvSpPr>
      <xdr:spPr>
        <a:xfrm>
          <a:off x="10515600" y="147820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33528</xdr:rowOff>
    </xdr:from>
    <xdr:to>
      <xdr:col>55</xdr:col>
      <xdr:colOff>88900</xdr:colOff>
      <xdr:row>86</xdr:row>
      <xdr:rowOff>33528</xdr:rowOff>
    </xdr:to>
    <xdr:cxnSp macro="">
      <xdr:nvCxnSpPr>
        <xdr:cNvPr id="247" name="直線コネクタ 246"/>
        <xdr:cNvCxnSpPr/>
      </xdr:nvCxnSpPr>
      <xdr:spPr>
        <a:xfrm>
          <a:off x="10388600" y="14778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7638</xdr:rowOff>
    </xdr:from>
    <xdr:ext cx="469744" cy="259045"/>
    <xdr:sp macro="" textlink="">
      <xdr:nvSpPr>
        <xdr:cNvPr id="248" name="【福祉施設】&#10;一人当たり面積最大値テキスト"/>
        <xdr:cNvSpPr txBox="1"/>
      </xdr:nvSpPr>
      <xdr:spPr>
        <a:xfrm>
          <a:off x="105156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60961</xdr:rowOff>
    </xdr:from>
    <xdr:to>
      <xdr:col>55</xdr:col>
      <xdr:colOff>88900</xdr:colOff>
      <xdr:row>78</xdr:row>
      <xdr:rowOff>60961</xdr:rowOff>
    </xdr:to>
    <xdr:cxnSp macro="">
      <xdr:nvCxnSpPr>
        <xdr:cNvPr id="249" name="直線コネクタ 248"/>
        <xdr:cNvCxnSpPr/>
      </xdr:nvCxnSpPr>
      <xdr:spPr>
        <a:xfrm>
          <a:off x="10388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91457</xdr:rowOff>
    </xdr:from>
    <xdr:ext cx="469744" cy="259045"/>
    <xdr:sp macro="" textlink="">
      <xdr:nvSpPr>
        <xdr:cNvPr id="250" name="【福祉施設】&#10;一人当たり面積平均値テキスト"/>
        <xdr:cNvSpPr txBox="1"/>
      </xdr:nvSpPr>
      <xdr:spPr>
        <a:xfrm>
          <a:off x="10515600" y="14321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113030</xdr:rowOff>
    </xdr:from>
    <xdr:to>
      <xdr:col>55</xdr:col>
      <xdr:colOff>50800</xdr:colOff>
      <xdr:row>84</xdr:row>
      <xdr:rowOff>43180</xdr:rowOff>
    </xdr:to>
    <xdr:sp macro="" textlink="">
      <xdr:nvSpPr>
        <xdr:cNvPr id="251" name="フローチャート: 判断 250"/>
        <xdr:cNvSpPr/>
      </xdr:nvSpPr>
      <xdr:spPr>
        <a:xfrm>
          <a:off x="10426700" y="1434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108458</xdr:rowOff>
    </xdr:from>
    <xdr:to>
      <xdr:col>50</xdr:col>
      <xdr:colOff>165100</xdr:colOff>
      <xdr:row>84</xdr:row>
      <xdr:rowOff>38608</xdr:rowOff>
    </xdr:to>
    <xdr:sp macro="" textlink="">
      <xdr:nvSpPr>
        <xdr:cNvPr id="252" name="フローチャート: 判断 251"/>
        <xdr:cNvSpPr/>
      </xdr:nvSpPr>
      <xdr:spPr>
        <a:xfrm>
          <a:off x="9588500" y="1433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90170</xdr:rowOff>
    </xdr:from>
    <xdr:to>
      <xdr:col>46</xdr:col>
      <xdr:colOff>38100</xdr:colOff>
      <xdr:row>84</xdr:row>
      <xdr:rowOff>20320</xdr:rowOff>
    </xdr:to>
    <xdr:sp macro="" textlink="">
      <xdr:nvSpPr>
        <xdr:cNvPr id="253" name="フローチャート: 判断 252"/>
        <xdr:cNvSpPr/>
      </xdr:nvSpPr>
      <xdr:spPr>
        <a:xfrm>
          <a:off x="8699500" y="1432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85598</xdr:rowOff>
    </xdr:from>
    <xdr:to>
      <xdr:col>41</xdr:col>
      <xdr:colOff>101600</xdr:colOff>
      <xdr:row>84</xdr:row>
      <xdr:rowOff>15748</xdr:rowOff>
    </xdr:to>
    <xdr:sp macro="" textlink="">
      <xdr:nvSpPr>
        <xdr:cNvPr id="254" name="フローチャート: 判断 253"/>
        <xdr:cNvSpPr/>
      </xdr:nvSpPr>
      <xdr:spPr>
        <a:xfrm>
          <a:off x="7810500" y="1431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62737</xdr:rowOff>
    </xdr:from>
    <xdr:to>
      <xdr:col>36</xdr:col>
      <xdr:colOff>165100</xdr:colOff>
      <xdr:row>83</xdr:row>
      <xdr:rowOff>164337</xdr:rowOff>
    </xdr:to>
    <xdr:sp macro="" textlink="">
      <xdr:nvSpPr>
        <xdr:cNvPr id="255" name="フローチャート: 判断 254"/>
        <xdr:cNvSpPr/>
      </xdr:nvSpPr>
      <xdr:spPr>
        <a:xfrm>
          <a:off x="6921500" y="14293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56" name="テキスト ボックス 25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57" name="テキスト ボックス 25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58" name="テキスト ボックス 25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59" name="テキスト ボックス 25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60" name="テキスト ボックス 25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10161</xdr:rowOff>
    </xdr:from>
    <xdr:to>
      <xdr:col>55</xdr:col>
      <xdr:colOff>50800</xdr:colOff>
      <xdr:row>78</xdr:row>
      <xdr:rowOff>111761</xdr:rowOff>
    </xdr:to>
    <xdr:sp macro="" textlink="">
      <xdr:nvSpPr>
        <xdr:cNvPr id="261" name="楕円 260"/>
        <xdr:cNvSpPr/>
      </xdr:nvSpPr>
      <xdr:spPr>
        <a:xfrm>
          <a:off x="10426700" y="13383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77</xdr:row>
      <xdr:rowOff>134638</xdr:rowOff>
    </xdr:from>
    <xdr:ext cx="469744" cy="259045"/>
    <xdr:sp macro="" textlink="">
      <xdr:nvSpPr>
        <xdr:cNvPr id="262" name="【福祉施設】&#10;一人当たり面積該当値テキスト"/>
        <xdr:cNvSpPr txBox="1"/>
      </xdr:nvSpPr>
      <xdr:spPr>
        <a:xfrm>
          <a:off x="10515600" y="13336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23876</xdr:rowOff>
    </xdr:from>
    <xdr:to>
      <xdr:col>50</xdr:col>
      <xdr:colOff>165100</xdr:colOff>
      <xdr:row>78</xdr:row>
      <xdr:rowOff>125476</xdr:rowOff>
    </xdr:to>
    <xdr:sp macro="" textlink="">
      <xdr:nvSpPr>
        <xdr:cNvPr id="263" name="楕円 262"/>
        <xdr:cNvSpPr/>
      </xdr:nvSpPr>
      <xdr:spPr>
        <a:xfrm>
          <a:off x="9588500" y="13396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78</xdr:row>
      <xdr:rowOff>60961</xdr:rowOff>
    </xdr:from>
    <xdr:to>
      <xdr:col>55</xdr:col>
      <xdr:colOff>0</xdr:colOff>
      <xdr:row>78</xdr:row>
      <xdr:rowOff>74676</xdr:rowOff>
    </xdr:to>
    <xdr:cxnSp macro="">
      <xdr:nvCxnSpPr>
        <xdr:cNvPr id="264" name="直線コネクタ 263"/>
        <xdr:cNvCxnSpPr/>
      </xdr:nvCxnSpPr>
      <xdr:spPr>
        <a:xfrm flipV="1">
          <a:off x="9639300" y="13434061"/>
          <a:ext cx="838200" cy="1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42163</xdr:rowOff>
    </xdr:from>
    <xdr:to>
      <xdr:col>46</xdr:col>
      <xdr:colOff>38100</xdr:colOff>
      <xdr:row>78</xdr:row>
      <xdr:rowOff>143763</xdr:rowOff>
    </xdr:to>
    <xdr:sp macro="" textlink="">
      <xdr:nvSpPr>
        <xdr:cNvPr id="265" name="楕円 264"/>
        <xdr:cNvSpPr/>
      </xdr:nvSpPr>
      <xdr:spPr>
        <a:xfrm>
          <a:off x="8699500" y="13415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74676</xdr:rowOff>
    </xdr:from>
    <xdr:to>
      <xdr:col>50</xdr:col>
      <xdr:colOff>114300</xdr:colOff>
      <xdr:row>78</xdr:row>
      <xdr:rowOff>92963</xdr:rowOff>
    </xdr:to>
    <xdr:cxnSp macro="">
      <xdr:nvCxnSpPr>
        <xdr:cNvPr id="266" name="直線コネクタ 265"/>
        <xdr:cNvCxnSpPr/>
      </xdr:nvCxnSpPr>
      <xdr:spPr>
        <a:xfrm flipV="1">
          <a:off x="8750300" y="13447776"/>
          <a:ext cx="889000" cy="18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51308</xdr:rowOff>
    </xdr:from>
    <xdr:to>
      <xdr:col>41</xdr:col>
      <xdr:colOff>101600</xdr:colOff>
      <xdr:row>78</xdr:row>
      <xdr:rowOff>152908</xdr:rowOff>
    </xdr:to>
    <xdr:sp macro="" textlink="">
      <xdr:nvSpPr>
        <xdr:cNvPr id="267" name="楕円 266"/>
        <xdr:cNvSpPr/>
      </xdr:nvSpPr>
      <xdr:spPr>
        <a:xfrm>
          <a:off x="7810500" y="13424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78</xdr:row>
      <xdr:rowOff>92963</xdr:rowOff>
    </xdr:from>
    <xdr:to>
      <xdr:col>45</xdr:col>
      <xdr:colOff>177800</xdr:colOff>
      <xdr:row>78</xdr:row>
      <xdr:rowOff>102108</xdr:rowOff>
    </xdr:to>
    <xdr:cxnSp macro="">
      <xdr:nvCxnSpPr>
        <xdr:cNvPr id="268" name="直線コネクタ 267"/>
        <xdr:cNvCxnSpPr/>
      </xdr:nvCxnSpPr>
      <xdr:spPr>
        <a:xfrm flipV="1">
          <a:off x="7861300" y="13466063"/>
          <a:ext cx="889000" cy="9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78</xdr:row>
      <xdr:rowOff>55880</xdr:rowOff>
    </xdr:from>
    <xdr:to>
      <xdr:col>36</xdr:col>
      <xdr:colOff>165100</xdr:colOff>
      <xdr:row>78</xdr:row>
      <xdr:rowOff>157480</xdr:rowOff>
    </xdr:to>
    <xdr:sp macro="" textlink="">
      <xdr:nvSpPr>
        <xdr:cNvPr id="269" name="楕円 268"/>
        <xdr:cNvSpPr/>
      </xdr:nvSpPr>
      <xdr:spPr>
        <a:xfrm>
          <a:off x="6921500" y="1342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78</xdr:row>
      <xdr:rowOff>102108</xdr:rowOff>
    </xdr:from>
    <xdr:to>
      <xdr:col>41</xdr:col>
      <xdr:colOff>50800</xdr:colOff>
      <xdr:row>78</xdr:row>
      <xdr:rowOff>106680</xdr:rowOff>
    </xdr:to>
    <xdr:cxnSp macro="">
      <xdr:nvCxnSpPr>
        <xdr:cNvPr id="270" name="直線コネクタ 269"/>
        <xdr:cNvCxnSpPr/>
      </xdr:nvCxnSpPr>
      <xdr:spPr>
        <a:xfrm flipV="1">
          <a:off x="6972300" y="134752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29735</xdr:rowOff>
    </xdr:from>
    <xdr:ext cx="469744" cy="259045"/>
    <xdr:sp macro="" textlink="">
      <xdr:nvSpPr>
        <xdr:cNvPr id="271" name="n_1aveValue【福祉施設】&#10;一人当たり面積"/>
        <xdr:cNvSpPr txBox="1"/>
      </xdr:nvSpPr>
      <xdr:spPr>
        <a:xfrm>
          <a:off x="9391727" y="144315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11447</xdr:rowOff>
    </xdr:from>
    <xdr:ext cx="469744" cy="259045"/>
    <xdr:sp macro="" textlink="">
      <xdr:nvSpPr>
        <xdr:cNvPr id="272" name="n_2aveValue【福祉施設】&#10;一人当たり面積"/>
        <xdr:cNvSpPr txBox="1"/>
      </xdr:nvSpPr>
      <xdr:spPr>
        <a:xfrm>
          <a:off x="8515427" y="1441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6875</xdr:rowOff>
    </xdr:from>
    <xdr:ext cx="469744" cy="259045"/>
    <xdr:sp macro="" textlink="">
      <xdr:nvSpPr>
        <xdr:cNvPr id="273" name="n_3aveValue【福祉施設】&#10;一人当たり面積"/>
        <xdr:cNvSpPr txBox="1"/>
      </xdr:nvSpPr>
      <xdr:spPr>
        <a:xfrm>
          <a:off x="7626427" y="14408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155464</xdr:rowOff>
    </xdr:from>
    <xdr:ext cx="469744" cy="259045"/>
    <xdr:sp macro="" textlink="">
      <xdr:nvSpPr>
        <xdr:cNvPr id="274" name="n_4aveValue【福祉施設】&#10;一人当たり面積"/>
        <xdr:cNvSpPr txBox="1"/>
      </xdr:nvSpPr>
      <xdr:spPr>
        <a:xfrm>
          <a:off x="6737427" y="1438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76</xdr:row>
      <xdr:rowOff>142003</xdr:rowOff>
    </xdr:from>
    <xdr:ext cx="469744" cy="259045"/>
    <xdr:sp macro="" textlink="">
      <xdr:nvSpPr>
        <xdr:cNvPr id="275" name="n_1mainValue【福祉施設】&#10;一人当たり面積"/>
        <xdr:cNvSpPr txBox="1"/>
      </xdr:nvSpPr>
      <xdr:spPr>
        <a:xfrm>
          <a:off x="9391727" y="131722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76</xdr:row>
      <xdr:rowOff>160290</xdr:rowOff>
    </xdr:from>
    <xdr:ext cx="469744" cy="259045"/>
    <xdr:sp macro="" textlink="">
      <xdr:nvSpPr>
        <xdr:cNvPr id="276" name="n_2mainValue【福祉施設】&#10;一人当たり面積"/>
        <xdr:cNvSpPr txBox="1"/>
      </xdr:nvSpPr>
      <xdr:spPr>
        <a:xfrm>
          <a:off x="8515427" y="13190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76</xdr:row>
      <xdr:rowOff>169435</xdr:rowOff>
    </xdr:from>
    <xdr:ext cx="469744" cy="259045"/>
    <xdr:sp macro="" textlink="">
      <xdr:nvSpPr>
        <xdr:cNvPr id="277" name="n_3mainValue【福祉施設】&#10;一人当たり面積"/>
        <xdr:cNvSpPr txBox="1"/>
      </xdr:nvSpPr>
      <xdr:spPr>
        <a:xfrm>
          <a:off x="7626427" y="1319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77</xdr:row>
      <xdr:rowOff>2557</xdr:rowOff>
    </xdr:from>
    <xdr:ext cx="469744" cy="259045"/>
    <xdr:sp macro="" textlink="">
      <xdr:nvSpPr>
        <xdr:cNvPr id="278" name="n_4mainValue【福祉施設】&#10;一人当たり面積"/>
        <xdr:cNvSpPr txBox="1"/>
      </xdr:nvSpPr>
      <xdr:spPr>
        <a:xfrm>
          <a:off x="6737427" y="13204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79" name="正方形/長方形 278"/>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80" name="正方形/長方形 279"/>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81" name="正方形/長方形 280"/>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82" name="正方形/長方形 281"/>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83" name="正方形/長方形 282"/>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84" name="正方形/長方形 283"/>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85" name="正方形/長方形 284"/>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86" name="正方形/長方形 285"/>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87" name="テキスト ボックス 286"/>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88" name="直線コネクタ 287"/>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289" name="テキスト ボックス 288"/>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290" name="直線コネクタ 289"/>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291" name="テキスト ボックス 290"/>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292" name="直線コネクタ 291"/>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293" name="テキスト ボックス 292"/>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294" name="直線コネクタ 293"/>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295" name="テキスト ボックス 294"/>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296" name="直線コネクタ 295"/>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297" name="テキスト ボックス 296"/>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298" name="直線コネクタ 297"/>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299" name="テキスト ボックス 298"/>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00" name="直線コネクタ 299"/>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301" name="テキスト ボックス 300"/>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02" name="直線コネクタ 301"/>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303"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15784</xdr:rowOff>
    </xdr:from>
    <xdr:to>
      <xdr:col>24</xdr:col>
      <xdr:colOff>62865</xdr:colOff>
      <xdr:row>109</xdr:row>
      <xdr:rowOff>35379</xdr:rowOff>
    </xdr:to>
    <xdr:cxnSp macro="">
      <xdr:nvCxnSpPr>
        <xdr:cNvPr id="304" name="直線コネクタ 303"/>
        <xdr:cNvCxnSpPr/>
      </xdr:nvCxnSpPr>
      <xdr:spPr>
        <a:xfrm flipV="1">
          <a:off x="4634865" y="1716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39206</xdr:rowOff>
    </xdr:from>
    <xdr:ext cx="469744" cy="259045"/>
    <xdr:sp macro="" textlink="">
      <xdr:nvSpPr>
        <xdr:cNvPr id="305" name="【市民会館】&#10;有形固定資産減価償却率最小値テキスト"/>
        <xdr:cNvSpPr txBox="1"/>
      </xdr:nvSpPr>
      <xdr:spPr>
        <a:xfrm>
          <a:off x="4673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35379</xdr:rowOff>
    </xdr:from>
    <xdr:to>
      <xdr:col>24</xdr:col>
      <xdr:colOff>152400</xdr:colOff>
      <xdr:row>109</xdr:row>
      <xdr:rowOff>35379</xdr:rowOff>
    </xdr:to>
    <xdr:cxnSp macro="">
      <xdr:nvCxnSpPr>
        <xdr:cNvPr id="306" name="直線コネクタ 305"/>
        <xdr:cNvCxnSpPr/>
      </xdr:nvCxnSpPr>
      <xdr:spPr>
        <a:xfrm>
          <a:off x="4546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133911</xdr:rowOff>
    </xdr:from>
    <xdr:ext cx="340478" cy="259045"/>
    <xdr:sp macro="" textlink="">
      <xdr:nvSpPr>
        <xdr:cNvPr id="307" name="【市民会館】&#10;有形固定資産減価償却率最大値テキスト"/>
        <xdr:cNvSpPr txBox="1"/>
      </xdr:nvSpPr>
      <xdr:spPr>
        <a:xfrm>
          <a:off x="4673600" y="1693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15784</xdr:rowOff>
    </xdr:from>
    <xdr:to>
      <xdr:col>24</xdr:col>
      <xdr:colOff>152400</xdr:colOff>
      <xdr:row>100</xdr:row>
      <xdr:rowOff>15784</xdr:rowOff>
    </xdr:to>
    <xdr:cxnSp macro="">
      <xdr:nvCxnSpPr>
        <xdr:cNvPr id="308" name="直線コネクタ 307"/>
        <xdr:cNvCxnSpPr/>
      </xdr:nvCxnSpPr>
      <xdr:spPr>
        <a:xfrm>
          <a:off x="4546600" y="1716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85470</xdr:rowOff>
    </xdr:from>
    <xdr:ext cx="405111" cy="259045"/>
    <xdr:sp macro="" textlink="">
      <xdr:nvSpPr>
        <xdr:cNvPr id="309" name="【市民会館】&#10;有形固定資産減価償却率平均値テキスト"/>
        <xdr:cNvSpPr txBox="1"/>
      </xdr:nvSpPr>
      <xdr:spPr>
        <a:xfrm>
          <a:off x="4673600" y="1791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107043</xdr:rowOff>
    </xdr:from>
    <xdr:to>
      <xdr:col>24</xdr:col>
      <xdr:colOff>114300</xdr:colOff>
      <xdr:row>105</xdr:row>
      <xdr:rowOff>37193</xdr:rowOff>
    </xdr:to>
    <xdr:sp macro="" textlink="">
      <xdr:nvSpPr>
        <xdr:cNvPr id="310" name="フローチャート: 判断 309"/>
        <xdr:cNvSpPr/>
      </xdr:nvSpPr>
      <xdr:spPr>
        <a:xfrm>
          <a:off x="4584700" y="1793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105411</xdr:rowOff>
    </xdr:from>
    <xdr:to>
      <xdr:col>20</xdr:col>
      <xdr:colOff>38100</xdr:colOff>
      <xdr:row>105</xdr:row>
      <xdr:rowOff>35561</xdr:rowOff>
    </xdr:to>
    <xdr:sp macro="" textlink="">
      <xdr:nvSpPr>
        <xdr:cNvPr id="311" name="フローチャート: 判断 310"/>
        <xdr:cNvSpPr/>
      </xdr:nvSpPr>
      <xdr:spPr>
        <a:xfrm>
          <a:off x="3746500" y="1793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76019</xdr:rowOff>
    </xdr:from>
    <xdr:to>
      <xdr:col>15</xdr:col>
      <xdr:colOff>101600</xdr:colOff>
      <xdr:row>105</xdr:row>
      <xdr:rowOff>6169</xdr:rowOff>
    </xdr:to>
    <xdr:sp macro="" textlink="">
      <xdr:nvSpPr>
        <xdr:cNvPr id="312" name="フローチャート: 判断 311"/>
        <xdr:cNvSpPr/>
      </xdr:nvSpPr>
      <xdr:spPr>
        <a:xfrm>
          <a:off x="2857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56424</xdr:rowOff>
    </xdr:from>
    <xdr:to>
      <xdr:col>10</xdr:col>
      <xdr:colOff>165100</xdr:colOff>
      <xdr:row>104</xdr:row>
      <xdr:rowOff>158024</xdr:rowOff>
    </xdr:to>
    <xdr:sp macro="" textlink="">
      <xdr:nvSpPr>
        <xdr:cNvPr id="313" name="フローチャート: 判断 312"/>
        <xdr:cNvSpPr/>
      </xdr:nvSpPr>
      <xdr:spPr>
        <a:xfrm>
          <a:off x="1968500" y="17887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104</xdr:row>
      <xdr:rowOff>69487</xdr:rowOff>
    </xdr:from>
    <xdr:to>
      <xdr:col>6</xdr:col>
      <xdr:colOff>38100</xdr:colOff>
      <xdr:row>104</xdr:row>
      <xdr:rowOff>171087</xdr:rowOff>
    </xdr:to>
    <xdr:sp macro="" textlink="">
      <xdr:nvSpPr>
        <xdr:cNvPr id="314" name="フローチャート: 判断 313"/>
        <xdr:cNvSpPr/>
      </xdr:nvSpPr>
      <xdr:spPr>
        <a:xfrm>
          <a:off x="1079500" y="1790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15" name="テキスト ボックス 314"/>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16" name="テキスト ボックス 315"/>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17" name="テキスト ボックス 316"/>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18" name="テキスト ボックス 317"/>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19" name="テキスト ボックス 318"/>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125005</xdr:rowOff>
    </xdr:from>
    <xdr:to>
      <xdr:col>24</xdr:col>
      <xdr:colOff>114300</xdr:colOff>
      <xdr:row>104</xdr:row>
      <xdr:rowOff>55155</xdr:rowOff>
    </xdr:to>
    <xdr:sp macro="" textlink="">
      <xdr:nvSpPr>
        <xdr:cNvPr id="320" name="楕円 319"/>
        <xdr:cNvSpPr/>
      </xdr:nvSpPr>
      <xdr:spPr>
        <a:xfrm>
          <a:off x="4584700" y="1778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102</xdr:row>
      <xdr:rowOff>147882</xdr:rowOff>
    </xdr:from>
    <xdr:ext cx="405111" cy="259045"/>
    <xdr:sp macro="" textlink="">
      <xdr:nvSpPr>
        <xdr:cNvPr id="321" name="【市民会館】&#10;有形固定資産減価償却率該当値テキスト"/>
        <xdr:cNvSpPr txBox="1"/>
      </xdr:nvSpPr>
      <xdr:spPr>
        <a:xfrm>
          <a:off x="4673600" y="17635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123371</xdr:rowOff>
    </xdr:from>
    <xdr:to>
      <xdr:col>20</xdr:col>
      <xdr:colOff>38100</xdr:colOff>
      <xdr:row>104</xdr:row>
      <xdr:rowOff>53521</xdr:rowOff>
    </xdr:to>
    <xdr:sp macro="" textlink="">
      <xdr:nvSpPr>
        <xdr:cNvPr id="322" name="楕円 321"/>
        <xdr:cNvSpPr/>
      </xdr:nvSpPr>
      <xdr:spPr>
        <a:xfrm>
          <a:off x="3746500" y="177827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104</xdr:row>
      <xdr:rowOff>2721</xdr:rowOff>
    </xdr:from>
    <xdr:to>
      <xdr:col>24</xdr:col>
      <xdr:colOff>63500</xdr:colOff>
      <xdr:row>104</xdr:row>
      <xdr:rowOff>4355</xdr:rowOff>
    </xdr:to>
    <xdr:cxnSp macro="">
      <xdr:nvCxnSpPr>
        <xdr:cNvPr id="323" name="直線コネクタ 322"/>
        <xdr:cNvCxnSpPr/>
      </xdr:nvCxnSpPr>
      <xdr:spPr>
        <a:xfrm>
          <a:off x="3797300" y="17833521"/>
          <a:ext cx="838200" cy="1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92348</xdr:rowOff>
    </xdr:from>
    <xdr:to>
      <xdr:col>15</xdr:col>
      <xdr:colOff>101600</xdr:colOff>
      <xdr:row>104</xdr:row>
      <xdr:rowOff>22498</xdr:rowOff>
    </xdr:to>
    <xdr:sp macro="" textlink="">
      <xdr:nvSpPr>
        <xdr:cNvPr id="324" name="楕円 323"/>
        <xdr:cNvSpPr/>
      </xdr:nvSpPr>
      <xdr:spPr>
        <a:xfrm>
          <a:off x="2857500" y="17751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143148</xdr:rowOff>
    </xdr:from>
    <xdr:to>
      <xdr:col>19</xdr:col>
      <xdr:colOff>177800</xdr:colOff>
      <xdr:row>104</xdr:row>
      <xdr:rowOff>2721</xdr:rowOff>
    </xdr:to>
    <xdr:cxnSp macro="">
      <xdr:nvCxnSpPr>
        <xdr:cNvPr id="325" name="直線コネクタ 324"/>
        <xdr:cNvCxnSpPr/>
      </xdr:nvCxnSpPr>
      <xdr:spPr>
        <a:xfrm>
          <a:off x="2908300" y="17802498"/>
          <a:ext cx="889000" cy="31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77651</xdr:rowOff>
    </xdr:from>
    <xdr:to>
      <xdr:col>10</xdr:col>
      <xdr:colOff>165100</xdr:colOff>
      <xdr:row>104</xdr:row>
      <xdr:rowOff>7801</xdr:rowOff>
    </xdr:to>
    <xdr:sp macro="" textlink="">
      <xdr:nvSpPr>
        <xdr:cNvPr id="326" name="楕円 325"/>
        <xdr:cNvSpPr/>
      </xdr:nvSpPr>
      <xdr:spPr>
        <a:xfrm>
          <a:off x="1968500" y="17737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128451</xdr:rowOff>
    </xdr:from>
    <xdr:to>
      <xdr:col>15</xdr:col>
      <xdr:colOff>50800</xdr:colOff>
      <xdr:row>103</xdr:row>
      <xdr:rowOff>143148</xdr:rowOff>
    </xdr:to>
    <xdr:cxnSp macro="">
      <xdr:nvCxnSpPr>
        <xdr:cNvPr id="327" name="直線コネクタ 326"/>
        <xdr:cNvCxnSpPr/>
      </xdr:nvCxnSpPr>
      <xdr:spPr>
        <a:xfrm>
          <a:off x="2019300" y="17787801"/>
          <a:ext cx="889000" cy="14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103</xdr:row>
      <xdr:rowOff>35198</xdr:rowOff>
    </xdr:from>
    <xdr:to>
      <xdr:col>6</xdr:col>
      <xdr:colOff>38100</xdr:colOff>
      <xdr:row>103</xdr:row>
      <xdr:rowOff>136798</xdr:rowOff>
    </xdr:to>
    <xdr:sp macro="" textlink="">
      <xdr:nvSpPr>
        <xdr:cNvPr id="328" name="楕円 327"/>
        <xdr:cNvSpPr/>
      </xdr:nvSpPr>
      <xdr:spPr>
        <a:xfrm>
          <a:off x="1079500" y="1769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103</xdr:row>
      <xdr:rowOff>85998</xdr:rowOff>
    </xdr:from>
    <xdr:to>
      <xdr:col>10</xdr:col>
      <xdr:colOff>114300</xdr:colOff>
      <xdr:row>103</xdr:row>
      <xdr:rowOff>128451</xdr:rowOff>
    </xdr:to>
    <xdr:cxnSp macro="">
      <xdr:nvCxnSpPr>
        <xdr:cNvPr id="329" name="直線コネクタ 328"/>
        <xdr:cNvCxnSpPr/>
      </xdr:nvCxnSpPr>
      <xdr:spPr>
        <a:xfrm>
          <a:off x="1130300" y="17745348"/>
          <a:ext cx="889000" cy="4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105</xdr:row>
      <xdr:rowOff>26688</xdr:rowOff>
    </xdr:from>
    <xdr:ext cx="405111" cy="259045"/>
    <xdr:sp macro="" textlink="">
      <xdr:nvSpPr>
        <xdr:cNvPr id="330" name="n_1aveValue【市民会館】&#10;有形固定資産減価償却率"/>
        <xdr:cNvSpPr txBox="1"/>
      </xdr:nvSpPr>
      <xdr:spPr>
        <a:xfrm>
          <a:off x="3582044" y="180289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168746</xdr:rowOff>
    </xdr:from>
    <xdr:ext cx="405111" cy="259045"/>
    <xdr:sp macro="" textlink="">
      <xdr:nvSpPr>
        <xdr:cNvPr id="331" name="n_2aveValue【市民会館】&#10;有形固定資産減価償却率"/>
        <xdr:cNvSpPr txBox="1"/>
      </xdr:nvSpPr>
      <xdr:spPr>
        <a:xfrm>
          <a:off x="27057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149151</xdr:rowOff>
    </xdr:from>
    <xdr:ext cx="405111" cy="259045"/>
    <xdr:sp macro="" textlink="">
      <xdr:nvSpPr>
        <xdr:cNvPr id="332" name="n_3aveValue【市民会館】&#10;有形固定資産減価償却率"/>
        <xdr:cNvSpPr txBox="1"/>
      </xdr:nvSpPr>
      <xdr:spPr>
        <a:xfrm>
          <a:off x="1816744" y="17979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162214</xdr:rowOff>
    </xdr:from>
    <xdr:ext cx="405111" cy="259045"/>
    <xdr:sp macro="" textlink="">
      <xdr:nvSpPr>
        <xdr:cNvPr id="333" name="n_4aveValue【市民会館】&#10;有形固定資産減価償却率"/>
        <xdr:cNvSpPr txBox="1"/>
      </xdr:nvSpPr>
      <xdr:spPr>
        <a:xfrm>
          <a:off x="927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102</xdr:row>
      <xdr:rowOff>70048</xdr:rowOff>
    </xdr:from>
    <xdr:ext cx="405111" cy="259045"/>
    <xdr:sp macro="" textlink="">
      <xdr:nvSpPr>
        <xdr:cNvPr id="334" name="n_1mainValue【市民会館】&#10;有形固定資産減価償却率"/>
        <xdr:cNvSpPr txBox="1"/>
      </xdr:nvSpPr>
      <xdr:spPr>
        <a:xfrm>
          <a:off x="3582044" y="1755794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39025</xdr:rowOff>
    </xdr:from>
    <xdr:ext cx="405111" cy="259045"/>
    <xdr:sp macro="" textlink="">
      <xdr:nvSpPr>
        <xdr:cNvPr id="335" name="n_2mainValue【市民会館】&#10;有形固定資産減価償却率"/>
        <xdr:cNvSpPr txBox="1"/>
      </xdr:nvSpPr>
      <xdr:spPr>
        <a:xfrm>
          <a:off x="2705744" y="175269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24328</xdr:rowOff>
    </xdr:from>
    <xdr:ext cx="405111" cy="259045"/>
    <xdr:sp macro="" textlink="">
      <xdr:nvSpPr>
        <xdr:cNvPr id="336" name="n_3mainValue【市民会館】&#10;有形固定資産減価償却率"/>
        <xdr:cNvSpPr txBox="1"/>
      </xdr:nvSpPr>
      <xdr:spPr>
        <a:xfrm>
          <a:off x="1816744" y="175122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153325</xdr:rowOff>
    </xdr:from>
    <xdr:ext cx="405111" cy="259045"/>
    <xdr:sp macro="" textlink="">
      <xdr:nvSpPr>
        <xdr:cNvPr id="337" name="n_4mainValue【市民会館】&#10;有形固定資産減価償却率"/>
        <xdr:cNvSpPr txBox="1"/>
      </xdr:nvSpPr>
      <xdr:spPr>
        <a:xfrm>
          <a:off x="927744" y="174697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38" name="正方形/長方形 33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39" name="正方形/長方形 33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0" name="正方形/長方形 33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1" name="正方形/長方形 34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2" name="正方形/長方形 34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3" name="正方形/長方形 34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4" name="正方形/長方形 34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5" name="正方形/長方形 34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46" name="テキスト ボックス 34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47" name="直線コネクタ 34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348" name="直線コネクタ 34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349" name="テキスト ボックス 348"/>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350" name="直線コネクタ 34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351" name="テキスト ボックス 350"/>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352" name="直線コネクタ 35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353" name="テキスト ボックス 352"/>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354" name="直線コネクタ 35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355" name="テキスト ボックス 354"/>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356" name="直線コネクタ 35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357" name="テキスト ボックス 356"/>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58" name="直線コネクタ 35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59" name="テキスト ボックス 358"/>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60"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93345</xdr:rowOff>
    </xdr:from>
    <xdr:to>
      <xdr:col>54</xdr:col>
      <xdr:colOff>189865</xdr:colOff>
      <xdr:row>108</xdr:row>
      <xdr:rowOff>135255</xdr:rowOff>
    </xdr:to>
    <xdr:cxnSp macro="">
      <xdr:nvCxnSpPr>
        <xdr:cNvPr id="361" name="直線コネクタ 360"/>
        <xdr:cNvCxnSpPr/>
      </xdr:nvCxnSpPr>
      <xdr:spPr>
        <a:xfrm flipV="1">
          <a:off x="10476865" y="17409795"/>
          <a:ext cx="0" cy="1242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139082</xdr:rowOff>
    </xdr:from>
    <xdr:ext cx="469744" cy="259045"/>
    <xdr:sp macro="" textlink="">
      <xdr:nvSpPr>
        <xdr:cNvPr id="362" name="【市民会館】&#10;一人当たり面積最小値テキスト"/>
        <xdr:cNvSpPr txBox="1"/>
      </xdr:nvSpPr>
      <xdr:spPr>
        <a:xfrm>
          <a:off x="10515600" y="18655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135255</xdr:rowOff>
    </xdr:from>
    <xdr:to>
      <xdr:col>55</xdr:col>
      <xdr:colOff>88900</xdr:colOff>
      <xdr:row>108</xdr:row>
      <xdr:rowOff>135255</xdr:rowOff>
    </xdr:to>
    <xdr:cxnSp macro="">
      <xdr:nvCxnSpPr>
        <xdr:cNvPr id="363" name="直線コネクタ 362"/>
        <xdr:cNvCxnSpPr/>
      </xdr:nvCxnSpPr>
      <xdr:spPr>
        <a:xfrm>
          <a:off x="10388600" y="18651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40022</xdr:rowOff>
    </xdr:from>
    <xdr:ext cx="469744" cy="259045"/>
    <xdr:sp macro="" textlink="">
      <xdr:nvSpPr>
        <xdr:cNvPr id="364" name="【市民会館】&#10;一人当たり面積最大値テキスト"/>
        <xdr:cNvSpPr txBox="1"/>
      </xdr:nvSpPr>
      <xdr:spPr>
        <a:xfrm>
          <a:off x="10515600" y="17185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93345</xdr:rowOff>
    </xdr:from>
    <xdr:to>
      <xdr:col>55</xdr:col>
      <xdr:colOff>88900</xdr:colOff>
      <xdr:row>101</xdr:row>
      <xdr:rowOff>93345</xdr:rowOff>
    </xdr:to>
    <xdr:cxnSp macro="">
      <xdr:nvCxnSpPr>
        <xdr:cNvPr id="365" name="直線コネクタ 364"/>
        <xdr:cNvCxnSpPr/>
      </xdr:nvCxnSpPr>
      <xdr:spPr>
        <a:xfrm>
          <a:off x="10388600" y="1740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139082</xdr:rowOff>
    </xdr:from>
    <xdr:ext cx="469744" cy="259045"/>
    <xdr:sp macro="" textlink="">
      <xdr:nvSpPr>
        <xdr:cNvPr id="366" name="【市民会館】&#10;一人当たり面積平均値テキスト"/>
        <xdr:cNvSpPr txBox="1"/>
      </xdr:nvSpPr>
      <xdr:spPr>
        <a:xfrm>
          <a:off x="10515600" y="183127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160655</xdr:rowOff>
    </xdr:from>
    <xdr:to>
      <xdr:col>55</xdr:col>
      <xdr:colOff>50800</xdr:colOff>
      <xdr:row>107</xdr:row>
      <xdr:rowOff>90805</xdr:rowOff>
    </xdr:to>
    <xdr:sp macro="" textlink="">
      <xdr:nvSpPr>
        <xdr:cNvPr id="367" name="フローチャート: 判断 366"/>
        <xdr:cNvSpPr/>
      </xdr:nvSpPr>
      <xdr:spPr>
        <a:xfrm>
          <a:off x="104267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160655</xdr:rowOff>
    </xdr:from>
    <xdr:to>
      <xdr:col>50</xdr:col>
      <xdr:colOff>165100</xdr:colOff>
      <xdr:row>107</xdr:row>
      <xdr:rowOff>90805</xdr:rowOff>
    </xdr:to>
    <xdr:sp macro="" textlink="">
      <xdr:nvSpPr>
        <xdr:cNvPr id="368" name="フローチャート: 判断 367"/>
        <xdr:cNvSpPr/>
      </xdr:nvSpPr>
      <xdr:spPr>
        <a:xfrm>
          <a:off x="9588500" y="18334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106</xdr:row>
      <xdr:rowOff>143511</xdr:rowOff>
    </xdr:from>
    <xdr:to>
      <xdr:col>46</xdr:col>
      <xdr:colOff>38100</xdr:colOff>
      <xdr:row>107</xdr:row>
      <xdr:rowOff>73661</xdr:rowOff>
    </xdr:to>
    <xdr:sp macro="" textlink="">
      <xdr:nvSpPr>
        <xdr:cNvPr id="369" name="フローチャート: 判断 368"/>
        <xdr:cNvSpPr/>
      </xdr:nvSpPr>
      <xdr:spPr>
        <a:xfrm>
          <a:off x="8699500" y="18317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106</xdr:row>
      <xdr:rowOff>151130</xdr:rowOff>
    </xdr:from>
    <xdr:to>
      <xdr:col>41</xdr:col>
      <xdr:colOff>101600</xdr:colOff>
      <xdr:row>107</xdr:row>
      <xdr:rowOff>81280</xdr:rowOff>
    </xdr:to>
    <xdr:sp macro="" textlink="">
      <xdr:nvSpPr>
        <xdr:cNvPr id="370" name="フローチャート: 判断 369"/>
        <xdr:cNvSpPr/>
      </xdr:nvSpPr>
      <xdr:spPr>
        <a:xfrm>
          <a:off x="7810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106</xdr:row>
      <xdr:rowOff>170180</xdr:rowOff>
    </xdr:from>
    <xdr:to>
      <xdr:col>36</xdr:col>
      <xdr:colOff>165100</xdr:colOff>
      <xdr:row>107</xdr:row>
      <xdr:rowOff>100330</xdr:rowOff>
    </xdr:to>
    <xdr:sp macro="" textlink="">
      <xdr:nvSpPr>
        <xdr:cNvPr id="371" name="フローチャート: 判断 370"/>
        <xdr:cNvSpPr/>
      </xdr:nvSpPr>
      <xdr:spPr>
        <a:xfrm>
          <a:off x="6921500" y="18343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372" name="テキスト ボックス 371"/>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373" name="テキスト ボックス 372"/>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374" name="テキスト ボックス 373"/>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375" name="テキスト ボックス 374"/>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376" name="テキスト ボックス 375"/>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12064</xdr:rowOff>
    </xdr:from>
    <xdr:to>
      <xdr:col>55</xdr:col>
      <xdr:colOff>50800</xdr:colOff>
      <xdr:row>105</xdr:row>
      <xdr:rowOff>113664</xdr:rowOff>
    </xdr:to>
    <xdr:sp macro="" textlink="">
      <xdr:nvSpPr>
        <xdr:cNvPr id="377" name="楕円 376"/>
        <xdr:cNvSpPr/>
      </xdr:nvSpPr>
      <xdr:spPr>
        <a:xfrm>
          <a:off x="10426700" y="18014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34941</xdr:rowOff>
    </xdr:from>
    <xdr:ext cx="469744" cy="259045"/>
    <xdr:sp macro="" textlink="">
      <xdr:nvSpPr>
        <xdr:cNvPr id="378" name="【市民会館】&#10;一人当たり面積該当値テキスト"/>
        <xdr:cNvSpPr txBox="1"/>
      </xdr:nvSpPr>
      <xdr:spPr>
        <a:xfrm>
          <a:off x="10515600" y="178657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105</xdr:row>
      <xdr:rowOff>17780</xdr:rowOff>
    </xdr:from>
    <xdr:to>
      <xdr:col>50</xdr:col>
      <xdr:colOff>165100</xdr:colOff>
      <xdr:row>105</xdr:row>
      <xdr:rowOff>119380</xdr:rowOff>
    </xdr:to>
    <xdr:sp macro="" textlink="">
      <xdr:nvSpPr>
        <xdr:cNvPr id="379" name="楕円 378"/>
        <xdr:cNvSpPr/>
      </xdr:nvSpPr>
      <xdr:spPr>
        <a:xfrm>
          <a:off x="9588500" y="1802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62864</xdr:rowOff>
    </xdr:from>
    <xdr:to>
      <xdr:col>55</xdr:col>
      <xdr:colOff>0</xdr:colOff>
      <xdr:row>105</xdr:row>
      <xdr:rowOff>68580</xdr:rowOff>
    </xdr:to>
    <xdr:cxnSp macro="">
      <xdr:nvCxnSpPr>
        <xdr:cNvPr id="380" name="直線コネクタ 379"/>
        <xdr:cNvCxnSpPr/>
      </xdr:nvCxnSpPr>
      <xdr:spPr>
        <a:xfrm flipV="1">
          <a:off x="9639300" y="18065114"/>
          <a:ext cx="838200" cy="5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25400</xdr:rowOff>
    </xdr:from>
    <xdr:to>
      <xdr:col>46</xdr:col>
      <xdr:colOff>38100</xdr:colOff>
      <xdr:row>105</xdr:row>
      <xdr:rowOff>127000</xdr:rowOff>
    </xdr:to>
    <xdr:sp macro="" textlink="">
      <xdr:nvSpPr>
        <xdr:cNvPr id="381" name="楕円 380"/>
        <xdr:cNvSpPr/>
      </xdr:nvSpPr>
      <xdr:spPr>
        <a:xfrm>
          <a:off x="8699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68580</xdr:rowOff>
    </xdr:from>
    <xdr:to>
      <xdr:col>50</xdr:col>
      <xdr:colOff>114300</xdr:colOff>
      <xdr:row>105</xdr:row>
      <xdr:rowOff>76200</xdr:rowOff>
    </xdr:to>
    <xdr:cxnSp macro="">
      <xdr:nvCxnSpPr>
        <xdr:cNvPr id="382" name="直線コネクタ 381"/>
        <xdr:cNvCxnSpPr/>
      </xdr:nvCxnSpPr>
      <xdr:spPr>
        <a:xfrm flipV="1">
          <a:off x="8750300" y="1807083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31114</xdr:rowOff>
    </xdr:from>
    <xdr:to>
      <xdr:col>41</xdr:col>
      <xdr:colOff>101600</xdr:colOff>
      <xdr:row>105</xdr:row>
      <xdr:rowOff>132714</xdr:rowOff>
    </xdr:to>
    <xdr:sp macro="" textlink="">
      <xdr:nvSpPr>
        <xdr:cNvPr id="383" name="楕円 382"/>
        <xdr:cNvSpPr/>
      </xdr:nvSpPr>
      <xdr:spPr>
        <a:xfrm>
          <a:off x="7810500" y="18033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76200</xdr:rowOff>
    </xdr:from>
    <xdr:to>
      <xdr:col>45</xdr:col>
      <xdr:colOff>177800</xdr:colOff>
      <xdr:row>105</xdr:row>
      <xdr:rowOff>81914</xdr:rowOff>
    </xdr:to>
    <xdr:cxnSp macro="">
      <xdr:nvCxnSpPr>
        <xdr:cNvPr id="384" name="直線コネクタ 383"/>
        <xdr:cNvCxnSpPr/>
      </xdr:nvCxnSpPr>
      <xdr:spPr>
        <a:xfrm flipV="1">
          <a:off x="7861300" y="18078450"/>
          <a:ext cx="889000" cy="5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78739</xdr:rowOff>
    </xdr:from>
    <xdr:to>
      <xdr:col>36</xdr:col>
      <xdr:colOff>165100</xdr:colOff>
      <xdr:row>106</xdr:row>
      <xdr:rowOff>8889</xdr:rowOff>
    </xdr:to>
    <xdr:sp macro="" textlink="">
      <xdr:nvSpPr>
        <xdr:cNvPr id="385" name="楕円 384"/>
        <xdr:cNvSpPr/>
      </xdr:nvSpPr>
      <xdr:spPr>
        <a:xfrm>
          <a:off x="6921500" y="18080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81914</xdr:rowOff>
    </xdr:from>
    <xdr:to>
      <xdr:col>41</xdr:col>
      <xdr:colOff>50800</xdr:colOff>
      <xdr:row>105</xdr:row>
      <xdr:rowOff>129539</xdr:rowOff>
    </xdr:to>
    <xdr:cxnSp macro="">
      <xdr:nvCxnSpPr>
        <xdr:cNvPr id="386" name="直線コネクタ 385"/>
        <xdr:cNvCxnSpPr/>
      </xdr:nvCxnSpPr>
      <xdr:spPr>
        <a:xfrm flipV="1">
          <a:off x="6972300" y="18084164"/>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107</xdr:row>
      <xdr:rowOff>81932</xdr:rowOff>
    </xdr:from>
    <xdr:ext cx="469744" cy="259045"/>
    <xdr:sp macro="" textlink="">
      <xdr:nvSpPr>
        <xdr:cNvPr id="387" name="n_1aveValue【市民会館】&#10;一人当たり面積"/>
        <xdr:cNvSpPr txBox="1"/>
      </xdr:nvSpPr>
      <xdr:spPr>
        <a:xfrm>
          <a:off x="93917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64788</xdr:rowOff>
    </xdr:from>
    <xdr:ext cx="469744" cy="259045"/>
    <xdr:sp macro="" textlink="">
      <xdr:nvSpPr>
        <xdr:cNvPr id="388" name="n_2aveValue【市民会館】&#10;一人当たり面積"/>
        <xdr:cNvSpPr txBox="1"/>
      </xdr:nvSpPr>
      <xdr:spPr>
        <a:xfrm>
          <a:off x="8515427" y="18409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107</xdr:row>
      <xdr:rowOff>72407</xdr:rowOff>
    </xdr:from>
    <xdr:ext cx="469744" cy="259045"/>
    <xdr:sp macro="" textlink="">
      <xdr:nvSpPr>
        <xdr:cNvPr id="389" name="n_3aveValue【市民会館】&#10;一人当たり面積"/>
        <xdr:cNvSpPr txBox="1"/>
      </xdr:nvSpPr>
      <xdr:spPr>
        <a:xfrm>
          <a:off x="7626427" y="184175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107</xdr:row>
      <xdr:rowOff>91457</xdr:rowOff>
    </xdr:from>
    <xdr:ext cx="469744" cy="259045"/>
    <xdr:sp macro="" textlink="">
      <xdr:nvSpPr>
        <xdr:cNvPr id="390" name="n_4aveValue【市民会館】&#10;一人当たり面積"/>
        <xdr:cNvSpPr txBox="1"/>
      </xdr:nvSpPr>
      <xdr:spPr>
        <a:xfrm>
          <a:off x="6737427" y="1843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135907</xdr:rowOff>
    </xdr:from>
    <xdr:ext cx="469744" cy="259045"/>
    <xdr:sp macro="" textlink="">
      <xdr:nvSpPr>
        <xdr:cNvPr id="391" name="n_1mainValue【市民会館】&#10;一人当たり面積"/>
        <xdr:cNvSpPr txBox="1"/>
      </xdr:nvSpPr>
      <xdr:spPr>
        <a:xfrm>
          <a:off x="9391727" y="17795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143527</xdr:rowOff>
    </xdr:from>
    <xdr:ext cx="469744" cy="259045"/>
    <xdr:sp macro="" textlink="">
      <xdr:nvSpPr>
        <xdr:cNvPr id="392" name="n_2mainValue【市民会館】&#10;一人当たり面積"/>
        <xdr:cNvSpPr txBox="1"/>
      </xdr:nvSpPr>
      <xdr:spPr>
        <a:xfrm>
          <a:off x="8515427" y="1780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149241</xdr:rowOff>
    </xdr:from>
    <xdr:ext cx="469744" cy="259045"/>
    <xdr:sp macro="" textlink="">
      <xdr:nvSpPr>
        <xdr:cNvPr id="393" name="n_3mainValue【市民会館】&#10;一人当たり面積"/>
        <xdr:cNvSpPr txBox="1"/>
      </xdr:nvSpPr>
      <xdr:spPr>
        <a:xfrm>
          <a:off x="7626427" y="178085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104</xdr:row>
      <xdr:rowOff>25416</xdr:rowOff>
    </xdr:from>
    <xdr:ext cx="469744" cy="259045"/>
    <xdr:sp macro="" textlink="">
      <xdr:nvSpPr>
        <xdr:cNvPr id="394" name="n_4mainValue【市民会館】&#10;一人当たり面積"/>
        <xdr:cNvSpPr txBox="1"/>
      </xdr:nvSpPr>
      <xdr:spPr>
        <a:xfrm>
          <a:off x="6737427" y="178562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395" name="正方形/長方形 394"/>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6" name="正方形/長方形 395"/>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7" name="正方形/長方形 396"/>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8" name="正方形/長方形 397"/>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9" name="正方形/長方形 398"/>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0" name="正方形/長方形 399"/>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1" name="正方形/長方形 400"/>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2" name="正方形/長方形 401"/>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3" name="テキスト ボックス 402"/>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4" name="直線コネクタ 403"/>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5" name="テキスト ボックス 404"/>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6" name="直線コネクタ 405"/>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7" name="テキスト ボックス 406"/>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8" name="直線コネクタ 407"/>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9" name="テキスト ボックス 408"/>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10" name="直線コネクタ 409"/>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11" name="テキスト ボックス 410"/>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12" name="直線コネクタ 411"/>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3" name="テキスト ボックス 412"/>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4" name="直線コネクタ 413"/>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86377</xdr:rowOff>
    </xdr:from>
    <xdr:ext cx="403059" cy="259045"/>
    <xdr:sp macro="" textlink="">
      <xdr:nvSpPr>
        <xdr:cNvPr id="415" name="テキスト ボックス 414"/>
        <xdr:cNvSpPr txBox="1"/>
      </xdr:nvSpPr>
      <xdr:spPr>
        <a:xfrm>
          <a:off x="12042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6" name="直線コネクタ 41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30</xdr:row>
      <xdr:rowOff>48277</xdr:rowOff>
    </xdr:from>
    <xdr:ext cx="338939" cy="259045"/>
    <xdr:sp macro="" textlink="">
      <xdr:nvSpPr>
        <xdr:cNvPr id="417" name="テキスト ボックス 416"/>
        <xdr:cNvSpPr txBox="1"/>
      </xdr:nvSpPr>
      <xdr:spPr>
        <a:xfrm>
          <a:off x="12107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18"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32</xdr:row>
      <xdr:rowOff>163830</xdr:rowOff>
    </xdr:from>
    <xdr:to>
      <xdr:col>85</xdr:col>
      <xdr:colOff>126364</xdr:colOff>
      <xdr:row>42</xdr:row>
      <xdr:rowOff>38100</xdr:rowOff>
    </xdr:to>
    <xdr:cxnSp macro="">
      <xdr:nvCxnSpPr>
        <xdr:cNvPr id="419" name="直線コネクタ 418"/>
        <xdr:cNvCxnSpPr/>
      </xdr:nvCxnSpPr>
      <xdr:spPr>
        <a:xfrm flipV="1">
          <a:off x="16318864" y="565023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41927</xdr:rowOff>
    </xdr:from>
    <xdr:ext cx="469744" cy="259045"/>
    <xdr:sp macro="" textlink="">
      <xdr:nvSpPr>
        <xdr:cNvPr id="420" name="【一般廃棄物処理施設】&#10;有形固定資産減価償却率最小値テキスト"/>
        <xdr:cNvSpPr txBox="1"/>
      </xdr:nvSpPr>
      <xdr:spPr>
        <a:xfrm>
          <a:off x="16357600" y="724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38100</xdr:rowOff>
    </xdr:from>
    <xdr:to>
      <xdr:col>86</xdr:col>
      <xdr:colOff>25400</xdr:colOff>
      <xdr:row>42</xdr:row>
      <xdr:rowOff>38100</xdr:rowOff>
    </xdr:to>
    <xdr:cxnSp macro="">
      <xdr:nvCxnSpPr>
        <xdr:cNvPr id="421" name="直線コネクタ 420"/>
        <xdr:cNvCxnSpPr/>
      </xdr:nvCxnSpPr>
      <xdr:spPr>
        <a:xfrm>
          <a:off x="16230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110507</xdr:rowOff>
    </xdr:from>
    <xdr:ext cx="405111" cy="259045"/>
    <xdr:sp macro="" textlink="">
      <xdr:nvSpPr>
        <xdr:cNvPr id="422" name="【一般廃棄物処理施設】&#10;有形固定資産減価償却率最大値テキスト"/>
        <xdr:cNvSpPr txBox="1"/>
      </xdr:nvSpPr>
      <xdr:spPr>
        <a:xfrm>
          <a:off x="16357600" y="5425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32</xdr:row>
      <xdr:rowOff>163830</xdr:rowOff>
    </xdr:from>
    <xdr:to>
      <xdr:col>86</xdr:col>
      <xdr:colOff>25400</xdr:colOff>
      <xdr:row>32</xdr:row>
      <xdr:rowOff>163830</xdr:rowOff>
    </xdr:to>
    <xdr:cxnSp macro="">
      <xdr:nvCxnSpPr>
        <xdr:cNvPr id="423" name="直線コネクタ 422"/>
        <xdr:cNvCxnSpPr/>
      </xdr:nvCxnSpPr>
      <xdr:spPr>
        <a:xfrm>
          <a:off x="16230600" y="5650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4462</xdr:rowOff>
    </xdr:from>
    <xdr:ext cx="405111" cy="259045"/>
    <xdr:sp macro="" textlink="">
      <xdr:nvSpPr>
        <xdr:cNvPr id="424" name="【一般廃棄物処理施設】&#10;有形固定資産減価償却率平均値テキスト"/>
        <xdr:cNvSpPr txBox="1"/>
      </xdr:nvSpPr>
      <xdr:spPr>
        <a:xfrm>
          <a:off x="16357600" y="63481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153035</xdr:rowOff>
    </xdr:from>
    <xdr:to>
      <xdr:col>85</xdr:col>
      <xdr:colOff>177800</xdr:colOff>
      <xdr:row>38</xdr:row>
      <xdr:rowOff>83185</xdr:rowOff>
    </xdr:to>
    <xdr:sp macro="" textlink="">
      <xdr:nvSpPr>
        <xdr:cNvPr id="425" name="フローチャート: 判断 424"/>
        <xdr:cNvSpPr/>
      </xdr:nvSpPr>
      <xdr:spPr>
        <a:xfrm>
          <a:off x="16268700" y="649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426" name="フローチャート: 判断 425"/>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122555</xdr:rowOff>
    </xdr:from>
    <xdr:to>
      <xdr:col>76</xdr:col>
      <xdr:colOff>165100</xdr:colOff>
      <xdr:row>38</xdr:row>
      <xdr:rowOff>52705</xdr:rowOff>
    </xdr:to>
    <xdr:sp macro="" textlink="">
      <xdr:nvSpPr>
        <xdr:cNvPr id="427" name="フローチャート: 判断 426"/>
        <xdr:cNvSpPr/>
      </xdr:nvSpPr>
      <xdr:spPr>
        <a:xfrm>
          <a:off x="14541500" y="6466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114935</xdr:rowOff>
    </xdr:from>
    <xdr:to>
      <xdr:col>72</xdr:col>
      <xdr:colOff>38100</xdr:colOff>
      <xdr:row>38</xdr:row>
      <xdr:rowOff>45085</xdr:rowOff>
    </xdr:to>
    <xdr:sp macro="" textlink="">
      <xdr:nvSpPr>
        <xdr:cNvPr id="428" name="フローチャート: 判断 427"/>
        <xdr:cNvSpPr/>
      </xdr:nvSpPr>
      <xdr:spPr>
        <a:xfrm>
          <a:off x="13652500" y="645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88265</xdr:rowOff>
    </xdr:from>
    <xdr:to>
      <xdr:col>67</xdr:col>
      <xdr:colOff>101600</xdr:colOff>
      <xdr:row>38</xdr:row>
      <xdr:rowOff>18415</xdr:rowOff>
    </xdr:to>
    <xdr:sp macro="" textlink="">
      <xdr:nvSpPr>
        <xdr:cNvPr id="429" name="フローチャート: 判断 428"/>
        <xdr:cNvSpPr/>
      </xdr:nvSpPr>
      <xdr:spPr>
        <a:xfrm>
          <a:off x="12763500" y="643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0" name="テキスト ボックス 429"/>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1" name="テキスト ボックス 430"/>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2" name="テキスト ボックス 431"/>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3" name="テキスト ボックス 432"/>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4" name="テキスト ボックス 433"/>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78740</xdr:rowOff>
    </xdr:from>
    <xdr:to>
      <xdr:col>85</xdr:col>
      <xdr:colOff>177800</xdr:colOff>
      <xdr:row>41</xdr:row>
      <xdr:rowOff>8890</xdr:rowOff>
    </xdr:to>
    <xdr:sp macro="" textlink="">
      <xdr:nvSpPr>
        <xdr:cNvPr id="435" name="楕円 434"/>
        <xdr:cNvSpPr/>
      </xdr:nvSpPr>
      <xdr:spPr>
        <a:xfrm>
          <a:off x="16268700" y="6936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40</xdr:row>
      <xdr:rowOff>57167</xdr:rowOff>
    </xdr:from>
    <xdr:ext cx="405111" cy="259045"/>
    <xdr:sp macro="" textlink="">
      <xdr:nvSpPr>
        <xdr:cNvPr id="436" name="【一般廃棄物処理施設】&#10;有形固定資産減価償却率該当値テキスト"/>
        <xdr:cNvSpPr txBox="1"/>
      </xdr:nvSpPr>
      <xdr:spPr>
        <a:xfrm>
          <a:off x="16357600" y="691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53975</xdr:rowOff>
    </xdr:from>
    <xdr:to>
      <xdr:col>81</xdr:col>
      <xdr:colOff>101600</xdr:colOff>
      <xdr:row>40</xdr:row>
      <xdr:rowOff>155575</xdr:rowOff>
    </xdr:to>
    <xdr:sp macro="" textlink="">
      <xdr:nvSpPr>
        <xdr:cNvPr id="437" name="楕円 436"/>
        <xdr:cNvSpPr/>
      </xdr:nvSpPr>
      <xdr:spPr>
        <a:xfrm>
          <a:off x="15430500" y="691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104775</xdr:rowOff>
    </xdr:from>
    <xdr:to>
      <xdr:col>85</xdr:col>
      <xdr:colOff>127000</xdr:colOff>
      <xdr:row>40</xdr:row>
      <xdr:rowOff>129540</xdr:rowOff>
    </xdr:to>
    <xdr:cxnSp macro="">
      <xdr:nvCxnSpPr>
        <xdr:cNvPr id="438" name="直線コネクタ 437"/>
        <xdr:cNvCxnSpPr/>
      </xdr:nvCxnSpPr>
      <xdr:spPr>
        <a:xfrm>
          <a:off x="15481300" y="6962775"/>
          <a:ext cx="838200" cy="24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93980</xdr:rowOff>
    </xdr:from>
    <xdr:to>
      <xdr:col>76</xdr:col>
      <xdr:colOff>165100</xdr:colOff>
      <xdr:row>37</xdr:row>
      <xdr:rowOff>24130</xdr:rowOff>
    </xdr:to>
    <xdr:sp macro="" textlink="">
      <xdr:nvSpPr>
        <xdr:cNvPr id="439" name="楕円 438"/>
        <xdr:cNvSpPr/>
      </xdr:nvSpPr>
      <xdr:spPr>
        <a:xfrm>
          <a:off x="14541500" y="6266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144780</xdr:rowOff>
    </xdr:from>
    <xdr:to>
      <xdr:col>81</xdr:col>
      <xdr:colOff>50800</xdr:colOff>
      <xdr:row>40</xdr:row>
      <xdr:rowOff>104775</xdr:rowOff>
    </xdr:to>
    <xdr:cxnSp macro="">
      <xdr:nvCxnSpPr>
        <xdr:cNvPr id="440" name="直線コネクタ 439"/>
        <xdr:cNvCxnSpPr/>
      </xdr:nvCxnSpPr>
      <xdr:spPr>
        <a:xfrm>
          <a:off x="14592300" y="6316980"/>
          <a:ext cx="889000" cy="64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95885</xdr:rowOff>
    </xdr:from>
    <xdr:to>
      <xdr:col>72</xdr:col>
      <xdr:colOff>38100</xdr:colOff>
      <xdr:row>37</xdr:row>
      <xdr:rowOff>26035</xdr:rowOff>
    </xdr:to>
    <xdr:sp macro="" textlink="">
      <xdr:nvSpPr>
        <xdr:cNvPr id="441" name="楕円 440"/>
        <xdr:cNvSpPr/>
      </xdr:nvSpPr>
      <xdr:spPr>
        <a:xfrm>
          <a:off x="13652500" y="6268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36</xdr:row>
      <xdr:rowOff>144780</xdr:rowOff>
    </xdr:from>
    <xdr:to>
      <xdr:col>76</xdr:col>
      <xdr:colOff>114300</xdr:colOff>
      <xdr:row>36</xdr:row>
      <xdr:rowOff>146685</xdr:rowOff>
    </xdr:to>
    <xdr:cxnSp macro="">
      <xdr:nvCxnSpPr>
        <xdr:cNvPr id="442" name="直線コネクタ 441"/>
        <xdr:cNvCxnSpPr/>
      </xdr:nvCxnSpPr>
      <xdr:spPr>
        <a:xfrm flipV="1">
          <a:off x="13703300" y="6316980"/>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48260</xdr:rowOff>
    </xdr:from>
    <xdr:to>
      <xdr:col>67</xdr:col>
      <xdr:colOff>101600</xdr:colOff>
      <xdr:row>36</xdr:row>
      <xdr:rowOff>149860</xdr:rowOff>
    </xdr:to>
    <xdr:sp macro="" textlink="">
      <xdr:nvSpPr>
        <xdr:cNvPr id="443" name="楕円 442"/>
        <xdr:cNvSpPr/>
      </xdr:nvSpPr>
      <xdr:spPr>
        <a:xfrm>
          <a:off x="12763500" y="6220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36</xdr:row>
      <xdr:rowOff>99060</xdr:rowOff>
    </xdr:from>
    <xdr:to>
      <xdr:col>71</xdr:col>
      <xdr:colOff>177800</xdr:colOff>
      <xdr:row>36</xdr:row>
      <xdr:rowOff>146685</xdr:rowOff>
    </xdr:to>
    <xdr:cxnSp macro="">
      <xdr:nvCxnSpPr>
        <xdr:cNvPr id="444" name="直線コネクタ 443"/>
        <xdr:cNvCxnSpPr/>
      </xdr:nvCxnSpPr>
      <xdr:spPr>
        <a:xfrm>
          <a:off x="12814300" y="6271260"/>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97807</xdr:rowOff>
    </xdr:from>
    <xdr:ext cx="405111" cy="259045"/>
    <xdr:sp macro="" textlink="">
      <xdr:nvSpPr>
        <xdr:cNvPr id="445" name="n_1aveValue【一般廃棄物処理施設】&#10;有形固定資産減価償却率"/>
        <xdr:cNvSpPr txBox="1"/>
      </xdr:nvSpPr>
      <xdr:spPr>
        <a:xfrm>
          <a:off x="15266044" y="6270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43832</xdr:rowOff>
    </xdr:from>
    <xdr:ext cx="405111" cy="259045"/>
    <xdr:sp macro="" textlink="">
      <xdr:nvSpPr>
        <xdr:cNvPr id="446" name="n_2aveValue【一般廃棄物処理施設】&#10;有形固定資産減価償却率"/>
        <xdr:cNvSpPr txBox="1"/>
      </xdr:nvSpPr>
      <xdr:spPr>
        <a:xfrm>
          <a:off x="14389744" y="6558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36212</xdr:rowOff>
    </xdr:from>
    <xdr:ext cx="405111" cy="259045"/>
    <xdr:sp macro="" textlink="">
      <xdr:nvSpPr>
        <xdr:cNvPr id="447" name="n_3aveValue【一般廃棄物処理施設】&#10;有形固定資産減価償却率"/>
        <xdr:cNvSpPr txBox="1"/>
      </xdr:nvSpPr>
      <xdr:spPr>
        <a:xfrm>
          <a:off x="13500744" y="6551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9542</xdr:rowOff>
    </xdr:from>
    <xdr:ext cx="405111" cy="259045"/>
    <xdr:sp macro="" textlink="">
      <xdr:nvSpPr>
        <xdr:cNvPr id="448" name="n_4aveValue【一般廃棄物処理施設】&#10;有形固定資産減価償却率"/>
        <xdr:cNvSpPr txBox="1"/>
      </xdr:nvSpPr>
      <xdr:spPr>
        <a:xfrm>
          <a:off x="12611744" y="652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146702</xdr:rowOff>
    </xdr:from>
    <xdr:ext cx="405111" cy="259045"/>
    <xdr:sp macro="" textlink="">
      <xdr:nvSpPr>
        <xdr:cNvPr id="449" name="n_1mainValue【一般廃棄物処理施設】&#10;有形固定資産減価償却率"/>
        <xdr:cNvSpPr txBox="1"/>
      </xdr:nvSpPr>
      <xdr:spPr>
        <a:xfrm>
          <a:off x="15266044" y="7004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40657</xdr:rowOff>
    </xdr:from>
    <xdr:ext cx="405111" cy="259045"/>
    <xdr:sp macro="" textlink="">
      <xdr:nvSpPr>
        <xdr:cNvPr id="450" name="n_2mainValue【一般廃棄物処理施設】&#10;有形固定資産減価償却率"/>
        <xdr:cNvSpPr txBox="1"/>
      </xdr:nvSpPr>
      <xdr:spPr>
        <a:xfrm>
          <a:off x="14389744" y="604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42562</xdr:rowOff>
    </xdr:from>
    <xdr:ext cx="405111" cy="259045"/>
    <xdr:sp macro="" textlink="">
      <xdr:nvSpPr>
        <xdr:cNvPr id="451" name="n_3mainValue【一般廃棄物処理施設】&#10;有形固定資産減価償却率"/>
        <xdr:cNvSpPr txBox="1"/>
      </xdr:nvSpPr>
      <xdr:spPr>
        <a:xfrm>
          <a:off x="13500744" y="60433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34</xdr:row>
      <xdr:rowOff>166387</xdr:rowOff>
    </xdr:from>
    <xdr:ext cx="405111" cy="259045"/>
    <xdr:sp macro="" textlink="">
      <xdr:nvSpPr>
        <xdr:cNvPr id="452" name="n_4mainValue【一般廃棄物処理施設】&#10;有形固定資産減価償却率"/>
        <xdr:cNvSpPr txBox="1"/>
      </xdr:nvSpPr>
      <xdr:spPr>
        <a:xfrm>
          <a:off x="12611744" y="599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3" name="正方形/長方形 452"/>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4" name="正方形/長方形 453"/>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5" name="正方形/長方形 454"/>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6" name="正方形/長方形 455"/>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7" name="正方形/長方形 456"/>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8" name="正方形/長方形 457"/>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9" name="正方形/長方形 458"/>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0" name="正方形/長方形 459"/>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1" name="テキスト ボックス 460"/>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2" name="直線コネクタ 461"/>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63" name="直線コネクタ 462"/>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64" name="テキスト ボックス 463"/>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65" name="直線コネクタ 464"/>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6" name="テキスト ボックス 465"/>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7" name="直線コネクタ 466"/>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8" name="テキスト ボックス 467"/>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9" name="直線コネクタ 468"/>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70" name="テキスト ボックス 469"/>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1"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117291</xdr:rowOff>
    </xdr:from>
    <xdr:to>
      <xdr:col>116</xdr:col>
      <xdr:colOff>62864</xdr:colOff>
      <xdr:row>41</xdr:row>
      <xdr:rowOff>18953</xdr:rowOff>
    </xdr:to>
    <xdr:cxnSp macro="">
      <xdr:nvCxnSpPr>
        <xdr:cNvPr id="472" name="直線コネクタ 471"/>
        <xdr:cNvCxnSpPr/>
      </xdr:nvCxnSpPr>
      <xdr:spPr>
        <a:xfrm flipV="1">
          <a:off x="22160864" y="5775141"/>
          <a:ext cx="0" cy="1273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73"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74" name="直線コネクタ 473"/>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63968</xdr:rowOff>
    </xdr:from>
    <xdr:ext cx="599010" cy="259045"/>
    <xdr:sp macro="" textlink="">
      <xdr:nvSpPr>
        <xdr:cNvPr id="475" name="【一般廃棄物処理施設】&#10;一人当たり有形固定資産（償却資産）額最大値テキスト"/>
        <xdr:cNvSpPr txBox="1"/>
      </xdr:nvSpPr>
      <xdr:spPr>
        <a:xfrm>
          <a:off x="22199600" y="55503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222,810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117291</xdr:rowOff>
    </xdr:from>
    <xdr:to>
      <xdr:col>116</xdr:col>
      <xdr:colOff>152400</xdr:colOff>
      <xdr:row>33</xdr:row>
      <xdr:rowOff>117291</xdr:rowOff>
    </xdr:to>
    <xdr:cxnSp macro="">
      <xdr:nvCxnSpPr>
        <xdr:cNvPr id="476" name="直線コネクタ 475"/>
        <xdr:cNvCxnSpPr/>
      </xdr:nvCxnSpPr>
      <xdr:spPr>
        <a:xfrm>
          <a:off x="22072600" y="5775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14834</xdr:rowOff>
    </xdr:from>
    <xdr:ext cx="534377" cy="259045"/>
    <xdr:sp macro="" textlink="">
      <xdr:nvSpPr>
        <xdr:cNvPr id="477" name="【一般廃棄物処理施設】&#10;一人当たり有形固定資産（償却資産）額平均値テキスト"/>
        <xdr:cNvSpPr txBox="1"/>
      </xdr:nvSpPr>
      <xdr:spPr>
        <a:xfrm>
          <a:off x="22199600" y="6529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36407</xdr:rowOff>
    </xdr:from>
    <xdr:to>
      <xdr:col>116</xdr:col>
      <xdr:colOff>114300</xdr:colOff>
      <xdr:row>38</xdr:row>
      <xdr:rowOff>138007</xdr:rowOff>
    </xdr:to>
    <xdr:sp macro="" textlink="">
      <xdr:nvSpPr>
        <xdr:cNvPr id="478" name="フローチャート: 判断 477"/>
        <xdr:cNvSpPr/>
      </xdr:nvSpPr>
      <xdr:spPr>
        <a:xfrm>
          <a:off x="22110700" y="655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43197</xdr:rowOff>
    </xdr:from>
    <xdr:to>
      <xdr:col>112</xdr:col>
      <xdr:colOff>38100</xdr:colOff>
      <xdr:row>38</xdr:row>
      <xdr:rowOff>144797</xdr:rowOff>
    </xdr:to>
    <xdr:sp macro="" textlink="">
      <xdr:nvSpPr>
        <xdr:cNvPr id="479" name="フローチャート: 判断 478"/>
        <xdr:cNvSpPr/>
      </xdr:nvSpPr>
      <xdr:spPr>
        <a:xfrm>
          <a:off x="21272500" y="6558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64977</xdr:rowOff>
    </xdr:from>
    <xdr:to>
      <xdr:col>107</xdr:col>
      <xdr:colOff>101600</xdr:colOff>
      <xdr:row>38</xdr:row>
      <xdr:rowOff>166577</xdr:rowOff>
    </xdr:to>
    <xdr:sp macro="" textlink="">
      <xdr:nvSpPr>
        <xdr:cNvPr id="480" name="フローチャート: 判断 479"/>
        <xdr:cNvSpPr/>
      </xdr:nvSpPr>
      <xdr:spPr>
        <a:xfrm>
          <a:off x="20383500" y="6580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70126</xdr:rowOff>
    </xdr:from>
    <xdr:to>
      <xdr:col>102</xdr:col>
      <xdr:colOff>165100</xdr:colOff>
      <xdr:row>39</xdr:row>
      <xdr:rowOff>276</xdr:rowOff>
    </xdr:to>
    <xdr:sp macro="" textlink="">
      <xdr:nvSpPr>
        <xdr:cNvPr id="481" name="フローチャート: 判断 480"/>
        <xdr:cNvSpPr/>
      </xdr:nvSpPr>
      <xdr:spPr>
        <a:xfrm>
          <a:off x="19494500" y="6585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86373</xdr:rowOff>
    </xdr:from>
    <xdr:to>
      <xdr:col>98</xdr:col>
      <xdr:colOff>38100</xdr:colOff>
      <xdr:row>39</xdr:row>
      <xdr:rowOff>16523</xdr:rowOff>
    </xdr:to>
    <xdr:sp macro="" textlink="">
      <xdr:nvSpPr>
        <xdr:cNvPr id="482" name="フローチャート: 判断 481"/>
        <xdr:cNvSpPr/>
      </xdr:nvSpPr>
      <xdr:spPr>
        <a:xfrm>
          <a:off x="18605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3" name="テキスト ボックス 48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4" name="テキスト ボックス 48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5" name="テキスト ボックス 48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6" name="テキスト ボックス 48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7" name="テキスト ボックス 48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35</xdr:row>
      <xdr:rowOff>69285</xdr:rowOff>
    </xdr:from>
    <xdr:to>
      <xdr:col>116</xdr:col>
      <xdr:colOff>114300</xdr:colOff>
      <xdr:row>35</xdr:row>
      <xdr:rowOff>170885</xdr:rowOff>
    </xdr:to>
    <xdr:sp macro="" textlink="">
      <xdr:nvSpPr>
        <xdr:cNvPr id="488" name="楕円 487"/>
        <xdr:cNvSpPr/>
      </xdr:nvSpPr>
      <xdr:spPr>
        <a:xfrm>
          <a:off x="22110700" y="6070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34</xdr:row>
      <xdr:rowOff>92162</xdr:rowOff>
    </xdr:from>
    <xdr:ext cx="599010" cy="259045"/>
    <xdr:sp macro="" textlink="">
      <xdr:nvSpPr>
        <xdr:cNvPr id="489" name="【一般廃棄物処理施設】&#10;一人当たり有形固定資産（償却資産）額該当値テキスト"/>
        <xdr:cNvSpPr txBox="1"/>
      </xdr:nvSpPr>
      <xdr:spPr>
        <a:xfrm>
          <a:off x="22199600" y="59214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101844</xdr:rowOff>
    </xdr:from>
    <xdr:to>
      <xdr:col>112</xdr:col>
      <xdr:colOff>38100</xdr:colOff>
      <xdr:row>36</xdr:row>
      <xdr:rowOff>31994</xdr:rowOff>
    </xdr:to>
    <xdr:sp macro="" textlink="">
      <xdr:nvSpPr>
        <xdr:cNvPr id="490" name="楕円 489"/>
        <xdr:cNvSpPr/>
      </xdr:nvSpPr>
      <xdr:spPr>
        <a:xfrm>
          <a:off x="21272500" y="6102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35</xdr:row>
      <xdr:rowOff>120085</xdr:rowOff>
    </xdr:from>
    <xdr:to>
      <xdr:col>116</xdr:col>
      <xdr:colOff>63500</xdr:colOff>
      <xdr:row>35</xdr:row>
      <xdr:rowOff>152644</xdr:rowOff>
    </xdr:to>
    <xdr:cxnSp macro="">
      <xdr:nvCxnSpPr>
        <xdr:cNvPr id="491" name="直線コネクタ 490"/>
        <xdr:cNvCxnSpPr/>
      </xdr:nvCxnSpPr>
      <xdr:spPr>
        <a:xfrm flipV="1">
          <a:off x="21323300" y="6120835"/>
          <a:ext cx="838200" cy="32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101872</xdr:rowOff>
    </xdr:from>
    <xdr:to>
      <xdr:col>107</xdr:col>
      <xdr:colOff>101600</xdr:colOff>
      <xdr:row>41</xdr:row>
      <xdr:rowOff>32022</xdr:rowOff>
    </xdr:to>
    <xdr:sp macro="" textlink="">
      <xdr:nvSpPr>
        <xdr:cNvPr id="492" name="楕円 491"/>
        <xdr:cNvSpPr/>
      </xdr:nvSpPr>
      <xdr:spPr>
        <a:xfrm>
          <a:off x="20383500" y="6959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152644</xdr:rowOff>
    </xdr:from>
    <xdr:to>
      <xdr:col>111</xdr:col>
      <xdr:colOff>177800</xdr:colOff>
      <xdr:row>40</xdr:row>
      <xdr:rowOff>152672</xdr:rowOff>
    </xdr:to>
    <xdr:cxnSp macro="">
      <xdr:nvCxnSpPr>
        <xdr:cNvPr id="493" name="直線コネクタ 492"/>
        <xdr:cNvCxnSpPr/>
      </xdr:nvCxnSpPr>
      <xdr:spPr>
        <a:xfrm flipV="1">
          <a:off x="20434300" y="6153394"/>
          <a:ext cx="889000" cy="857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103936</xdr:rowOff>
    </xdr:from>
    <xdr:to>
      <xdr:col>102</xdr:col>
      <xdr:colOff>165100</xdr:colOff>
      <xdr:row>41</xdr:row>
      <xdr:rowOff>34086</xdr:rowOff>
    </xdr:to>
    <xdr:sp macro="" textlink="">
      <xdr:nvSpPr>
        <xdr:cNvPr id="494" name="楕円 493"/>
        <xdr:cNvSpPr/>
      </xdr:nvSpPr>
      <xdr:spPr>
        <a:xfrm>
          <a:off x="19494500" y="6961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152672</xdr:rowOff>
    </xdr:from>
    <xdr:to>
      <xdr:col>107</xdr:col>
      <xdr:colOff>50800</xdr:colOff>
      <xdr:row>40</xdr:row>
      <xdr:rowOff>154736</xdr:rowOff>
    </xdr:to>
    <xdr:cxnSp macro="">
      <xdr:nvCxnSpPr>
        <xdr:cNvPr id="495" name="直線コネクタ 494"/>
        <xdr:cNvCxnSpPr/>
      </xdr:nvCxnSpPr>
      <xdr:spPr>
        <a:xfrm flipV="1">
          <a:off x="19545300" y="7010672"/>
          <a:ext cx="889000" cy="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104107</xdr:rowOff>
    </xdr:from>
    <xdr:to>
      <xdr:col>98</xdr:col>
      <xdr:colOff>38100</xdr:colOff>
      <xdr:row>41</xdr:row>
      <xdr:rowOff>34257</xdr:rowOff>
    </xdr:to>
    <xdr:sp macro="" textlink="">
      <xdr:nvSpPr>
        <xdr:cNvPr id="496" name="楕円 495"/>
        <xdr:cNvSpPr/>
      </xdr:nvSpPr>
      <xdr:spPr>
        <a:xfrm>
          <a:off x="18605500" y="69621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40</xdr:row>
      <xdr:rowOff>154736</xdr:rowOff>
    </xdr:from>
    <xdr:to>
      <xdr:col>102</xdr:col>
      <xdr:colOff>114300</xdr:colOff>
      <xdr:row>40</xdr:row>
      <xdr:rowOff>154907</xdr:rowOff>
    </xdr:to>
    <xdr:cxnSp macro="">
      <xdr:nvCxnSpPr>
        <xdr:cNvPr id="497" name="直線コネクタ 496"/>
        <xdr:cNvCxnSpPr/>
      </xdr:nvCxnSpPr>
      <xdr:spPr>
        <a:xfrm flipV="1">
          <a:off x="18656300" y="7012736"/>
          <a:ext cx="889000" cy="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38</xdr:row>
      <xdr:rowOff>135924</xdr:rowOff>
    </xdr:from>
    <xdr:ext cx="534377" cy="259045"/>
    <xdr:sp macro="" textlink="">
      <xdr:nvSpPr>
        <xdr:cNvPr id="498" name="n_1aveValue【一般廃棄物処理施設】&#10;一人当たり有形固定資産（償却資産）額"/>
        <xdr:cNvSpPr txBox="1"/>
      </xdr:nvSpPr>
      <xdr:spPr>
        <a:xfrm>
          <a:off x="21043411" y="6651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76,886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11653</xdr:rowOff>
    </xdr:from>
    <xdr:ext cx="534377" cy="259045"/>
    <xdr:sp macro="" textlink="">
      <xdr:nvSpPr>
        <xdr:cNvPr id="499" name="n_2aveValue【一般廃棄物処理施設】&#10;一人当たり有形固定資産（償却資産）額"/>
        <xdr:cNvSpPr txBox="1"/>
      </xdr:nvSpPr>
      <xdr:spPr>
        <a:xfrm>
          <a:off x="20167111" y="6355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16803</xdr:rowOff>
    </xdr:from>
    <xdr:ext cx="534377" cy="259045"/>
    <xdr:sp macro="" textlink="">
      <xdr:nvSpPr>
        <xdr:cNvPr id="500" name="n_3aveValue【一般廃棄物処理施設】&#10;一人当たり有形固定資産（償却資産）額"/>
        <xdr:cNvSpPr txBox="1"/>
      </xdr:nvSpPr>
      <xdr:spPr>
        <a:xfrm>
          <a:off x="19278111" y="63604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37</xdr:row>
      <xdr:rowOff>33050</xdr:rowOff>
    </xdr:from>
    <xdr:ext cx="534377" cy="259045"/>
    <xdr:sp macro="" textlink="">
      <xdr:nvSpPr>
        <xdr:cNvPr id="501" name="n_4aveValue【一般廃棄物処理施設】&#10;一人当たり有形固定資産（償却資産）額"/>
        <xdr:cNvSpPr txBox="1"/>
      </xdr:nvSpPr>
      <xdr:spPr>
        <a:xfrm>
          <a:off x="18389111" y="6376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34</xdr:row>
      <xdr:rowOff>48521</xdr:rowOff>
    </xdr:from>
    <xdr:ext cx="599010" cy="259045"/>
    <xdr:sp macro="" textlink="">
      <xdr:nvSpPr>
        <xdr:cNvPr id="502" name="n_1mainValue【一般廃棄物処理施設】&#10;一人当たり有形固定資産（償却資産）額"/>
        <xdr:cNvSpPr txBox="1"/>
      </xdr:nvSpPr>
      <xdr:spPr>
        <a:xfrm>
          <a:off x="21011095" y="5877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6428</xdr:colOff>
      <xdr:row>41</xdr:row>
      <xdr:rowOff>23149</xdr:rowOff>
    </xdr:from>
    <xdr:ext cx="469744" cy="259045"/>
    <xdr:sp macro="" textlink="">
      <xdr:nvSpPr>
        <xdr:cNvPr id="503" name="n_2mainValue【一般廃棄物処理施設】&#10;一人当たり有形固定資産（償却資産）額"/>
        <xdr:cNvSpPr txBox="1"/>
      </xdr:nvSpPr>
      <xdr:spPr>
        <a:xfrm>
          <a:off x="20199428" y="7052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69928</xdr:colOff>
      <xdr:row>41</xdr:row>
      <xdr:rowOff>25213</xdr:rowOff>
    </xdr:from>
    <xdr:ext cx="469744" cy="259045"/>
    <xdr:sp macro="" textlink="">
      <xdr:nvSpPr>
        <xdr:cNvPr id="504" name="n_3mainValue【一般廃棄物処理施設】&#10;一人当たり有形固定資産（償却資産）額"/>
        <xdr:cNvSpPr txBox="1"/>
      </xdr:nvSpPr>
      <xdr:spPr>
        <a:xfrm>
          <a:off x="19310428" y="705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133428</xdr:colOff>
      <xdr:row>41</xdr:row>
      <xdr:rowOff>25384</xdr:rowOff>
    </xdr:from>
    <xdr:ext cx="469744" cy="259045"/>
    <xdr:sp macro="" textlink="">
      <xdr:nvSpPr>
        <xdr:cNvPr id="505" name="n_4mainValue【一般廃棄物処理施設】&#10;一人当たり有形固定資産（償却資産）額"/>
        <xdr:cNvSpPr txBox="1"/>
      </xdr:nvSpPr>
      <xdr:spPr>
        <a:xfrm>
          <a:off x="18421428" y="70548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6" name="正方形/長方形 50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7" name="正方形/長方形 50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8" name="正方形/長方形 50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9" name="正方形/長方形 50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0" name="正方形/長方形 50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1" name="正方形/長方形 51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2" name="正方形/長方形 51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3" name="正方形/長方形 51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4" name="テキスト ボックス 51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5" name="直線コネクタ 51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6" name="テキスト ボックス 515"/>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7" name="直線コネクタ 516"/>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8" name="テキスト ボックス 517"/>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9" name="直線コネクタ 518"/>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20" name="テキスト ボックス 519"/>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21" name="直線コネクタ 520"/>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22" name="テキスト ボックス 521"/>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23" name="直線コネクタ 522"/>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24" name="テキスト ボックス 523"/>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25" name="直線コネクタ 524"/>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6" name="テキスト ボックス 525"/>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7" name="直線コネクタ 526"/>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8" name="テキスト ボックス 527"/>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0"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73478</xdr:rowOff>
    </xdr:from>
    <xdr:to>
      <xdr:col>85</xdr:col>
      <xdr:colOff>126364</xdr:colOff>
      <xdr:row>64</xdr:row>
      <xdr:rowOff>40822</xdr:rowOff>
    </xdr:to>
    <xdr:cxnSp macro="">
      <xdr:nvCxnSpPr>
        <xdr:cNvPr id="531" name="直線コネクタ 530"/>
        <xdr:cNvCxnSpPr/>
      </xdr:nvCxnSpPr>
      <xdr:spPr>
        <a:xfrm flipV="1">
          <a:off x="16318864" y="9503228"/>
          <a:ext cx="0" cy="15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44649</xdr:rowOff>
    </xdr:from>
    <xdr:ext cx="405111" cy="259045"/>
    <xdr:sp macro="" textlink="">
      <xdr:nvSpPr>
        <xdr:cNvPr id="532" name="【保健センター・保健所】&#10;有形固定資産減価償却率最小値テキスト"/>
        <xdr:cNvSpPr txBox="1"/>
      </xdr:nvSpPr>
      <xdr:spPr>
        <a:xfrm>
          <a:off x="16357600" y="110174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40822</xdr:rowOff>
    </xdr:from>
    <xdr:to>
      <xdr:col>86</xdr:col>
      <xdr:colOff>25400</xdr:colOff>
      <xdr:row>64</xdr:row>
      <xdr:rowOff>40822</xdr:rowOff>
    </xdr:to>
    <xdr:cxnSp macro="">
      <xdr:nvCxnSpPr>
        <xdr:cNvPr id="533" name="直線コネクタ 532"/>
        <xdr:cNvCxnSpPr/>
      </xdr:nvCxnSpPr>
      <xdr:spPr>
        <a:xfrm>
          <a:off x="16230600" y="11013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20155</xdr:rowOff>
    </xdr:from>
    <xdr:ext cx="340478" cy="259045"/>
    <xdr:sp macro="" textlink="">
      <xdr:nvSpPr>
        <xdr:cNvPr id="534" name="【保健センター・保健所】&#10;有形固定資産減価償却率最大値テキスト"/>
        <xdr:cNvSpPr txBox="1"/>
      </xdr:nvSpPr>
      <xdr:spPr>
        <a:xfrm>
          <a:off x="16357600" y="927845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73478</xdr:rowOff>
    </xdr:from>
    <xdr:to>
      <xdr:col>86</xdr:col>
      <xdr:colOff>25400</xdr:colOff>
      <xdr:row>55</xdr:row>
      <xdr:rowOff>73478</xdr:rowOff>
    </xdr:to>
    <xdr:cxnSp macro="">
      <xdr:nvCxnSpPr>
        <xdr:cNvPr id="535" name="直線コネクタ 534"/>
        <xdr:cNvCxnSpPr/>
      </xdr:nvCxnSpPr>
      <xdr:spPr>
        <a:xfrm>
          <a:off x="16230600" y="9503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139899</xdr:rowOff>
    </xdr:from>
    <xdr:ext cx="405111" cy="259045"/>
    <xdr:sp macro="" textlink="">
      <xdr:nvSpPr>
        <xdr:cNvPr id="536" name="【保健センター・保健所】&#10;有形固定資産減価償却率平均値テキスト"/>
        <xdr:cNvSpPr txBox="1"/>
      </xdr:nvSpPr>
      <xdr:spPr>
        <a:xfrm>
          <a:off x="16357600" y="1025544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161472</xdr:rowOff>
    </xdr:from>
    <xdr:to>
      <xdr:col>85</xdr:col>
      <xdr:colOff>177800</xdr:colOff>
      <xdr:row>60</xdr:row>
      <xdr:rowOff>91622</xdr:rowOff>
    </xdr:to>
    <xdr:sp macro="" textlink="">
      <xdr:nvSpPr>
        <xdr:cNvPr id="537" name="フローチャート: 判断 536"/>
        <xdr:cNvSpPr/>
      </xdr:nvSpPr>
      <xdr:spPr>
        <a:xfrm>
          <a:off x="16268700" y="1027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150041</xdr:rowOff>
    </xdr:from>
    <xdr:to>
      <xdr:col>81</xdr:col>
      <xdr:colOff>101600</xdr:colOff>
      <xdr:row>60</xdr:row>
      <xdr:rowOff>80191</xdr:rowOff>
    </xdr:to>
    <xdr:sp macro="" textlink="">
      <xdr:nvSpPr>
        <xdr:cNvPr id="538" name="フローチャート: 判断 537"/>
        <xdr:cNvSpPr/>
      </xdr:nvSpPr>
      <xdr:spPr>
        <a:xfrm>
          <a:off x="15430500" y="10265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109220</xdr:rowOff>
    </xdr:from>
    <xdr:to>
      <xdr:col>76</xdr:col>
      <xdr:colOff>165100</xdr:colOff>
      <xdr:row>60</xdr:row>
      <xdr:rowOff>39370</xdr:rowOff>
    </xdr:to>
    <xdr:sp macro="" textlink="">
      <xdr:nvSpPr>
        <xdr:cNvPr id="539" name="フローチャート: 判断 538"/>
        <xdr:cNvSpPr/>
      </xdr:nvSpPr>
      <xdr:spPr>
        <a:xfrm>
          <a:off x="14541500" y="10224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86360</xdr:rowOff>
    </xdr:from>
    <xdr:to>
      <xdr:col>72</xdr:col>
      <xdr:colOff>38100</xdr:colOff>
      <xdr:row>60</xdr:row>
      <xdr:rowOff>16510</xdr:rowOff>
    </xdr:to>
    <xdr:sp macro="" textlink="">
      <xdr:nvSpPr>
        <xdr:cNvPr id="540" name="フローチャート: 判断 539"/>
        <xdr:cNvSpPr/>
      </xdr:nvSpPr>
      <xdr:spPr>
        <a:xfrm>
          <a:off x="13652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78196</xdr:rowOff>
    </xdr:from>
    <xdr:to>
      <xdr:col>67</xdr:col>
      <xdr:colOff>101600</xdr:colOff>
      <xdr:row>60</xdr:row>
      <xdr:rowOff>8346</xdr:rowOff>
    </xdr:to>
    <xdr:sp macro="" textlink="">
      <xdr:nvSpPr>
        <xdr:cNvPr id="541" name="フローチャート: 判断 540"/>
        <xdr:cNvSpPr/>
      </xdr:nvSpPr>
      <xdr:spPr>
        <a:xfrm>
          <a:off x="12763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2" name="テキスト ボックス 541"/>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3" name="テキスト ボックス 542"/>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4" name="テキスト ボックス 543"/>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5" name="テキスト ボックス 544"/>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6" name="テキスト ボックス 545"/>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6350</xdr:rowOff>
    </xdr:from>
    <xdr:to>
      <xdr:col>85</xdr:col>
      <xdr:colOff>177800</xdr:colOff>
      <xdr:row>58</xdr:row>
      <xdr:rowOff>107950</xdr:rowOff>
    </xdr:to>
    <xdr:sp macro="" textlink="">
      <xdr:nvSpPr>
        <xdr:cNvPr id="547" name="楕円 546"/>
        <xdr:cNvSpPr/>
      </xdr:nvSpPr>
      <xdr:spPr>
        <a:xfrm>
          <a:off x="16268700" y="9950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57</xdr:row>
      <xdr:rowOff>29227</xdr:rowOff>
    </xdr:from>
    <xdr:ext cx="405111" cy="259045"/>
    <xdr:sp macro="" textlink="">
      <xdr:nvSpPr>
        <xdr:cNvPr id="548" name="【保健センター・保健所】&#10;有形固定資産減価償却率該当値テキスト"/>
        <xdr:cNvSpPr txBox="1"/>
      </xdr:nvSpPr>
      <xdr:spPr>
        <a:xfrm>
          <a:off x="16357600" y="9801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145143</xdr:rowOff>
    </xdr:from>
    <xdr:to>
      <xdr:col>81</xdr:col>
      <xdr:colOff>101600</xdr:colOff>
      <xdr:row>58</xdr:row>
      <xdr:rowOff>75293</xdr:rowOff>
    </xdr:to>
    <xdr:sp macro="" textlink="">
      <xdr:nvSpPr>
        <xdr:cNvPr id="549" name="楕円 548"/>
        <xdr:cNvSpPr/>
      </xdr:nvSpPr>
      <xdr:spPr>
        <a:xfrm>
          <a:off x="15430500" y="9917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58</xdr:row>
      <xdr:rowOff>24493</xdr:rowOff>
    </xdr:from>
    <xdr:to>
      <xdr:col>85</xdr:col>
      <xdr:colOff>127000</xdr:colOff>
      <xdr:row>58</xdr:row>
      <xdr:rowOff>57150</xdr:rowOff>
    </xdr:to>
    <xdr:cxnSp macro="">
      <xdr:nvCxnSpPr>
        <xdr:cNvPr id="550" name="直線コネクタ 549"/>
        <xdr:cNvCxnSpPr/>
      </xdr:nvCxnSpPr>
      <xdr:spPr>
        <a:xfrm>
          <a:off x="15481300" y="9968593"/>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130447</xdr:rowOff>
    </xdr:from>
    <xdr:to>
      <xdr:col>76</xdr:col>
      <xdr:colOff>165100</xdr:colOff>
      <xdr:row>58</xdr:row>
      <xdr:rowOff>60597</xdr:rowOff>
    </xdr:to>
    <xdr:sp macro="" textlink="">
      <xdr:nvSpPr>
        <xdr:cNvPr id="551" name="楕円 550"/>
        <xdr:cNvSpPr/>
      </xdr:nvSpPr>
      <xdr:spPr>
        <a:xfrm>
          <a:off x="14541500" y="990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9797</xdr:rowOff>
    </xdr:from>
    <xdr:to>
      <xdr:col>81</xdr:col>
      <xdr:colOff>50800</xdr:colOff>
      <xdr:row>58</xdr:row>
      <xdr:rowOff>24493</xdr:rowOff>
    </xdr:to>
    <xdr:cxnSp macro="">
      <xdr:nvCxnSpPr>
        <xdr:cNvPr id="552" name="直線コネクタ 551"/>
        <xdr:cNvCxnSpPr/>
      </xdr:nvCxnSpPr>
      <xdr:spPr>
        <a:xfrm>
          <a:off x="14592300" y="9953897"/>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97790</xdr:rowOff>
    </xdr:from>
    <xdr:to>
      <xdr:col>72</xdr:col>
      <xdr:colOff>38100</xdr:colOff>
      <xdr:row>58</xdr:row>
      <xdr:rowOff>27940</xdr:rowOff>
    </xdr:to>
    <xdr:sp macro="" textlink="">
      <xdr:nvSpPr>
        <xdr:cNvPr id="553" name="楕円 552"/>
        <xdr:cNvSpPr/>
      </xdr:nvSpPr>
      <xdr:spPr>
        <a:xfrm>
          <a:off x="13652500" y="9870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57</xdr:row>
      <xdr:rowOff>148590</xdr:rowOff>
    </xdr:from>
    <xdr:to>
      <xdr:col>76</xdr:col>
      <xdr:colOff>114300</xdr:colOff>
      <xdr:row>58</xdr:row>
      <xdr:rowOff>9797</xdr:rowOff>
    </xdr:to>
    <xdr:cxnSp macro="">
      <xdr:nvCxnSpPr>
        <xdr:cNvPr id="554" name="直線コネクタ 553"/>
        <xdr:cNvCxnSpPr/>
      </xdr:nvCxnSpPr>
      <xdr:spPr>
        <a:xfrm>
          <a:off x="13703300" y="992124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57</xdr:row>
      <xdr:rowOff>65133</xdr:rowOff>
    </xdr:from>
    <xdr:to>
      <xdr:col>67</xdr:col>
      <xdr:colOff>101600</xdr:colOff>
      <xdr:row>57</xdr:row>
      <xdr:rowOff>166733</xdr:rowOff>
    </xdr:to>
    <xdr:sp macro="" textlink="">
      <xdr:nvSpPr>
        <xdr:cNvPr id="555" name="楕円 554"/>
        <xdr:cNvSpPr/>
      </xdr:nvSpPr>
      <xdr:spPr>
        <a:xfrm>
          <a:off x="12763500" y="98377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57</xdr:row>
      <xdr:rowOff>115933</xdr:rowOff>
    </xdr:from>
    <xdr:to>
      <xdr:col>71</xdr:col>
      <xdr:colOff>177800</xdr:colOff>
      <xdr:row>57</xdr:row>
      <xdr:rowOff>148590</xdr:rowOff>
    </xdr:to>
    <xdr:cxnSp macro="">
      <xdr:nvCxnSpPr>
        <xdr:cNvPr id="556" name="直線コネクタ 555"/>
        <xdr:cNvCxnSpPr/>
      </xdr:nvCxnSpPr>
      <xdr:spPr>
        <a:xfrm>
          <a:off x="12814300" y="988858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71318</xdr:rowOff>
    </xdr:from>
    <xdr:ext cx="405111" cy="259045"/>
    <xdr:sp macro="" textlink="">
      <xdr:nvSpPr>
        <xdr:cNvPr id="557" name="n_1ave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30497</xdr:rowOff>
    </xdr:from>
    <xdr:ext cx="405111" cy="259045"/>
    <xdr:sp macro="" textlink="">
      <xdr:nvSpPr>
        <xdr:cNvPr id="558" name="n_2aveValue【保健センター・保健所】&#10;有形固定資産減価償却率"/>
        <xdr:cNvSpPr txBox="1"/>
      </xdr:nvSpPr>
      <xdr:spPr>
        <a:xfrm>
          <a:off x="14389744" y="1031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7637</xdr:rowOff>
    </xdr:from>
    <xdr:ext cx="405111" cy="259045"/>
    <xdr:sp macro="" textlink="">
      <xdr:nvSpPr>
        <xdr:cNvPr id="559" name="n_3aveValue【保健センター・保健所】&#10;有形固定資産減価償却率"/>
        <xdr:cNvSpPr txBox="1"/>
      </xdr:nvSpPr>
      <xdr:spPr>
        <a:xfrm>
          <a:off x="13500744" y="102946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170923</xdr:rowOff>
    </xdr:from>
    <xdr:ext cx="405111" cy="259045"/>
    <xdr:sp macro="" textlink="">
      <xdr:nvSpPr>
        <xdr:cNvPr id="560" name="n_4aveValue【保健センター・保健所】&#10;有形固定資産減価償却率"/>
        <xdr:cNvSpPr txBox="1"/>
      </xdr:nvSpPr>
      <xdr:spPr>
        <a:xfrm>
          <a:off x="12611744" y="102864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56</xdr:row>
      <xdr:rowOff>91820</xdr:rowOff>
    </xdr:from>
    <xdr:ext cx="405111" cy="259045"/>
    <xdr:sp macro="" textlink="">
      <xdr:nvSpPr>
        <xdr:cNvPr id="561" name="n_1mainValue【保健センター・保健所】&#10;有形固定資産減価償却率"/>
        <xdr:cNvSpPr txBox="1"/>
      </xdr:nvSpPr>
      <xdr:spPr>
        <a:xfrm>
          <a:off x="15266044" y="9693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77124</xdr:rowOff>
    </xdr:from>
    <xdr:ext cx="405111" cy="259045"/>
    <xdr:sp macro="" textlink="">
      <xdr:nvSpPr>
        <xdr:cNvPr id="562" name="n_2mainValue【保健センター・保健所】&#10;有形固定資産減価償却率"/>
        <xdr:cNvSpPr txBox="1"/>
      </xdr:nvSpPr>
      <xdr:spPr>
        <a:xfrm>
          <a:off x="14389744" y="96783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56</xdr:row>
      <xdr:rowOff>44467</xdr:rowOff>
    </xdr:from>
    <xdr:ext cx="405111" cy="259045"/>
    <xdr:sp macro="" textlink="">
      <xdr:nvSpPr>
        <xdr:cNvPr id="563" name="n_3mainValue【保健センター・保健所】&#10;有形固定資産減価償却率"/>
        <xdr:cNvSpPr txBox="1"/>
      </xdr:nvSpPr>
      <xdr:spPr>
        <a:xfrm>
          <a:off x="13500744" y="96456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56</xdr:row>
      <xdr:rowOff>11810</xdr:rowOff>
    </xdr:from>
    <xdr:ext cx="405111" cy="259045"/>
    <xdr:sp macro="" textlink="">
      <xdr:nvSpPr>
        <xdr:cNvPr id="564" name="n_4mainValue【保健センター・保健所】&#10;有形固定資産減価償却率"/>
        <xdr:cNvSpPr txBox="1"/>
      </xdr:nvSpPr>
      <xdr:spPr>
        <a:xfrm>
          <a:off x="12611744" y="96130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5" name="正方形/長方形 564"/>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6" name="正方形/長方形 565"/>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7" name="正方形/長方形 566"/>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8" name="正方形/長方形 567"/>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9" name="正方形/長方形 568"/>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0" name="正方形/長方形 569"/>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1" name="正方形/長方形 570"/>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2" name="正方形/長方形 571"/>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3" name="テキスト ボックス 572"/>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4" name="直線コネクタ 573"/>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75" name="直線コネクタ 574"/>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6" name="テキスト ボックス 575"/>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7" name="直線コネクタ 576"/>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8" name="テキスト ボックス 577"/>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9" name="直線コネクタ 578"/>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80" name="テキスト ボックス 579"/>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81" name="直線コネクタ 580"/>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82" name="テキスト ボックス 581"/>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83" name="直線コネクタ 582"/>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84" name="テキスト ボックス 583"/>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85" name="直線コネクタ 584"/>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6" name="テキスト ボックス 585"/>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164919</xdr:rowOff>
    </xdr:from>
    <xdr:to>
      <xdr:col>116</xdr:col>
      <xdr:colOff>62864</xdr:colOff>
      <xdr:row>64</xdr:row>
      <xdr:rowOff>120831</xdr:rowOff>
    </xdr:to>
    <xdr:cxnSp macro="">
      <xdr:nvCxnSpPr>
        <xdr:cNvPr id="590" name="直線コネクタ 589"/>
        <xdr:cNvCxnSpPr/>
      </xdr:nvCxnSpPr>
      <xdr:spPr>
        <a:xfrm flipV="1">
          <a:off x="22160864" y="9594669"/>
          <a:ext cx="0" cy="14989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124658</xdr:rowOff>
    </xdr:from>
    <xdr:ext cx="469744" cy="259045"/>
    <xdr:sp macro="" textlink="">
      <xdr:nvSpPr>
        <xdr:cNvPr id="591" name="【保健センター・保健所】&#10;一人当たり面積最小値テキスト"/>
        <xdr:cNvSpPr txBox="1"/>
      </xdr:nvSpPr>
      <xdr:spPr>
        <a:xfrm>
          <a:off x="22199600" y="110974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120831</xdr:rowOff>
    </xdr:from>
    <xdr:to>
      <xdr:col>116</xdr:col>
      <xdr:colOff>152400</xdr:colOff>
      <xdr:row>64</xdr:row>
      <xdr:rowOff>120831</xdr:rowOff>
    </xdr:to>
    <xdr:cxnSp macro="">
      <xdr:nvCxnSpPr>
        <xdr:cNvPr id="592" name="直線コネクタ 591"/>
        <xdr:cNvCxnSpPr/>
      </xdr:nvCxnSpPr>
      <xdr:spPr>
        <a:xfrm>
          <a:off x="22072600" y="11093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111596</xdr:rowOff>
    </xdr:from>
    <xdr:ext cx="469744" cy="259045"/>
    <xdr:sp macro="" textlink="">
      <xdr:nvSpPr>
        <xdr:cNvPr id="593" name="【保健センター・保健所】&#10;一人当たり面積最大値テキスト"/>
        <xdr:cNvSpPr txBox="1"/>
      </xdr:nvSpPr>
      <xdr:spPr>
        <a:xfrm>
          <a:off x="22199600" y="9369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164919</xdr:rowOff>
    </xdr:from>
    <xdr:to>
      <xdr:col>116</xdr:col>
      <xdr:colOff>152400</xdr:colOff>
      <xdr:row>55</xdr:row>
      <xdr:rowOff>164919</xdr:rowOff>
    </xdr:to>
    <xdr:cxnSp macro="">
      <xdr:nvCxnSpPr>
        <xdr:cNvPr id="594" name="直線コネクタ 593"/>
        <xdr:cNvCxnSpPr/>
      </xdr:nvCxnSpPr>
      <xdr:spPr>
        <a:xfrm>
          <a:off x="22072600" y="9594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95"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6" name="フローチャート: 判断 595"/>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58601</xdr:rowOff>
    </xdr:from>
    <xdr:to>
      <xdr:col>112</xdr:col>
      <xdr:colOff>38100</xdr:colOff>
      <xdr:row>63</xdr:row>
      <xdr:rowOff>160201</xdr:rowOff>
    </xdr:to>
    <xdr:sp macro="" textlink="">
      <xdr:nvSpPr>
        <xdr:cNvPr id="597" name="フローチャート: 判断 596"/>
        <xdr:cNvSpPr/>
      </xdr:nvSpPr>
      <xdr:spPr>
        <a:xfrm>
          <a:off x="21272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42273</xdr:rowOff>
    </xdr:from>
    <xdr:to>
      <xdr:col>107</xdr:col>
      <xdr:colOff>101600</xdr:colOff>
      <xdr:row>63</xdr:row>
      <xdr:rowOff>143873</xdr:rowOff>
    </xdr:to>
    <xdr:sp macro="" textlink="">
      <xdr:nvSpPr>
        <xdr:cNvPr id="598" name="フローチャート: 判断 597"/>
        <xdr:cNvSpPr/>
      </xdr:nvSpPr>
      <xdr:spPr>
        <a:xfrm>
          <a:off x="203835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48804</xdr:rowOff>
    </xdr:from>
    <xdr:to>
      <xdr:col>102</xdr:col>
      <xdr:colOff>165100</xdr:colOff>
      <xdr:row>63</xdr:row>
      <xdr:rowOff>150404</xdr:rowOff>
    </xdr:to>
    <xdr:sp macro="" textlink="">
      <xdr:nvSpPr>
        <xdr:cNvPr id="599" name="フローチャート: 判断 598"/>
        <xdr:cNvSpPr/>
      </xdr:nvSpPr>
      <xdr:spPr>
        <a:xfrm>
          <a:off x="19494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71665</xdr:rowOff>
    </xdr:from>
    <xdr:to>
      <xdr:col>98</xdr:col>
      <xdr:colOff>38100</xdr:colOff>
      <xdr:row>64</xdr:row>
      <xdr:rowOff>1815</xdr:rowOff>
    </xdr:to>
    <xdr:sp macro="" textlink="">
      <xdr:nvSpPr>
        <xdr:cNvPr id="600" name="フローチャート: 判断 599"/>
        <xdr:cNvSpPr/>
      </xdr:nvSpPr>
      <xdr:spPr>
        <a:xfrm>
          <a:off x="18605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64</xdr:row>
      <xdr:rowOff>34109</xdr:rowOff>
    </xdr:from>
    <xdr:to>
      <xdr:col>116</xdr:col>
      <xdr:colOff>114300</xdr:colOff>
      <xdr:row>64</xdr:row>
      <xdr:rowOff>135709</xdr:rowOff>
    </xdr:to>
    <xdr:sp macro="" textlink="">
      <xdr:nvSpPr>
        <xdr:cNvPr id="606" name="楕円 605"/>
        <xdr:cNvSpPr/>
      </xdr:nvSpPr>
      <xdr:spPr>
        <a:xfrm>
          <a:off x="22110700" y="11006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120486</xdr:rowOff>
    </xdr:from>
    <xdr:ext cx="469744" cy="259045"/>
    <xdr:sp macro="" textlink="">
      <xdr:nvSpPr>
        <xdr:cNvPr id="607" name="【保健センター・保健所】&#10;一人当たり面積該当値テキスト"/>
        <xdr:cNvSpPr txBox="1"/>
      </xdr:nvSpPr>
      <xdr:spPr>
        <a:xfrm>
          <a:off x="22199600" y="10921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64</xdr:row>
      <xdr:rowOff>37374</xdr:rowOff>
    </xdr:from>
    <xdr:to>
      <xdr:col>112</xdr:col>
      <xdr:colOff>38100</xdr:colOff>
      <xdr:row>64</xdr:row>
      <xdr:rowOff>138974</xdr:rowOff>
    </xdr:to>
    <xdr:sp macro="" textlink="">
      <xdr:nvSpPr>
        <xdr:cNvPr id="608" name="楕円 607"/>
        <xdr:cNvSpPr/>
      </xdr:nvSpPr>
      <xdr:spPr>
        <a:xfrm>
          <a:off x="21272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84909</xdr:rowOff>
    </xdr:from>
    <xdr:to>
      <xdr:col>116</xdr:col>
      <xdr:colOff>63500</xdr:colOff>
      <xdr:row>64</xdr:row>
      <xdr:rowOff>88174</xdr:rowOff>
    </xdr:to>
    <xdr:cxnSp macro="">
      <xdr:nvCxnSpPr>
        <xdr:cNvPr id="609" name="直線コネクタ 608"/>
        <xdr:cNvCxnSpPr/>
      </xdr:nvCxnSpPr>
      <xdr:spPr>
        <a:xfrm flipV="1">
          <a:off x="21323300" y="11057709"/>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64</xdr:row>
      <xdr:rowOff>37374</xdr:rowOff>
    </xdr:from>
    <xdr:to>
      <xdr:col>107</xdr:col>
      <xdr:colOff>101600</xdr:colOff>
      <xdr:row>64</xdr:row>
      <xdr:rowOff>138974</xdr:rowOff>
    </xdr:to>
    <xdr:sp macro="" textlink="">
      <xdr:nvSpPr>
        <xdr:cNvPr id="610" name="楕円 609"/>
        <xdr:cNvSpPr/>
      </xdr:nvSpPr>
      <xdr:spPr>
        <a:xfrm>
          <a:off x="20383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88174</xdr:rowOff>
    </xdr:from>
    <xdr:to>
      <xdr:col>111</xdr:col>
      <xdr:colOff>177800</xdr:colOff>
      <xdr:row>64</xdr:row>
      <xdr:rowOff>88174</xdr:rowOff>
    </xdr:to>
    <xdr:cxnSp macro="">
      <xdr:nvCxnSpPr>
        <xdr:cNvPr id="611" name="直線コネクタ 610"/>
        <xdr:cNvCxnSpPr/>
      </xdr:nvCxnSpPr>
      <xdr:spPr>
        <a:xfrm>
          <a:off x="20434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64</xdr:row>
      <xdr:rowOff>37374</xdr:rowOff>
    </xdr:from>
    <xdr:to>
      <xdr:col>102</xdr:col>
      <xdr:colOff>165100</xdr:colOff>
      <xdr:row>64</xdr:row>
      <xdr:rowOff>138974</xdr:rowOff>
    </xdr:to>
    <xdr:sp macro="" textlink="">
      <xdr:nvSpPr>
        <xdr:cNvPr id="612" name="楕円 611"/>
        <xdr:cNvSpPr/>
      </xdr:nvSpPr>
      <xdr:spPr>
        <a:xfrm>
          <a:off x="19494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88174</xdr:rowOff>
    </xdr:from>
    <xdr:to>
      <xdr:col>107</xdr:col>
      <xdr:colOff>50800</xdr:colOff>
      <xdr:row>64</xdr:row>
      <xdr:rowOff>88174</xdr:rowOff>
    </xdr:to>
    <xdr:cxnSp macro="">
      <xdr:nvCxnSpPr>
        <xdr:cNvPr id="613" name="直線コネクタ 612"/>
        <xdr:cNvCxnSpPr/>
      </xdr:nvCxnSpPr>
      <xdr:spPr>
        <a:xfrm>
          <a:off x="19545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64</xdr:row>
      <xdr:rowOff>37374</xdr:rowOff>
    </xdr:from>
    <xdr:to>
      <xdr:col>98</xdr:col>
      <xdr:colOff>38100</xdr:colOff>
      <xdr:row>64</xdr:row>
      <xdr:rowOff>138974</xdr:rowOff>
    </xdr:to>
    <xdr:sp macro="" textlink="">
      <xdr:nvSpPr>
        <xdr:cNvPr id="614" name="楕円 613"/>
        <xdr:cNvSpPr/>
      </xdr:nvSpPr>
      <xdr:spPr>
        <a:xfrm>
          <a:off x="18605500" y="11010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88174</xdr:rowOff>
    </xdr:from>
    <xdr:to>
      <xdr:col>102</xdr:col>
      <xdr:colOff>114300</xdr:colOff>
      <xdr:row>64</xdr:row>
      <xdr:rowOff>88174</xdr:rowOff>
    </xdr:to>
    <xdr:cxnSp macro="">
      <xdr:nvCxnSpPr>
        <xdr:cNvPr id="615" name="直線コネクタ 614"/>
        <xdr:cNvCxnSpPr/>
      </xdr:nvCxnSpPr>
      <xdr:spPr>
        <a:xfrm>
          <a:off x="18656300" y="1106097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5278</xdr:rowOff>
    </xdr:from>
    <xdr:ext cx="469744" cy="259045"/>
    <xdr:sp macro="" textlink="">
      <xdr:nvSpPr>
        <xdr:cNvPr id="616" name="n_1aveValue【保健センター・保健所】&#10;一人当たり面積"/>
        <xdr:cNvSpPr txBox="1"/>
      </xdr:nvSpPr>
      <xdr:spPr>
        <a:xfrm>
          <a:off x="210757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160400</xdr:rowOff>
    </xdr:from>
    <xdr:ext cx="469744" cy="259045"/>
    <xdr:sp macro="" textlink="">
      <xdr:nvSpPr>
        <xdr:cNvPr id="617" name="n_2aveValue【保健センター・保健所】&#10;一人当たり面積"/>
        <xdr:cNvSpPr txBox="1"/>
      </xdr:nvSpPr>
      <xdr:spPr>
        <a:xfrm>
          <a:off x="20199427" y="106188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166931</xdr:rowOff>
    </xdr:from>
    <xdr:ext cx="469744" cy="259045"/>
    <xdr:sp macro="" textlink="">
      <xdr:nvSpPr>
        <xdr:cNvPr id="618" name="n_3aveValue【保健センター・保健所】&#10;一人当たり面積"/>
        <xdr:cNvSpPr txBox="1"/>
      </xdr:nvSpPr>
      <xdr:spPr>
        <a:xfrm>
          <a:off x="193104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18342</xdr:rowOff>
    </xdr:from>
    <xdr:ext cx="469744" cy="259045"/>
    <xdr:sp macro="" textlink="">
      <xdr:nvSpPr>
        <xdr:cNvPr id="619" name="n_4aveValue【保健センター・保健所】&#10;一人当たり面積"/>
        <xdr:cNvSpPr txBox="1"/>
      </xdr:nvSpPr>
      <xdr:spPr>
        <a:xfrm>
          <a:off x="18421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130101</xdr:rowOff>
    </xdr:from>
    <xdr:ext cx="469744" cy="259045"/>
    <xdr:sp macro="" textlink="">
      <xdr:nvSpPr>
        <xdr:cNvPr id="620" name="n_1mainValue【保健センター・保健所】&#10;一人当たり面積"/>
        <xdr:cNvSpPr txBox="1"/>
      </xdr:nvSpPr>
      <xdr:spPr>
        <a:xfrm>
          <a:off x="210757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130101</xdr:rowOff>
    </xdr:from>
    <xdr:ext cx="469744" cy="259045"/>
    <xdr:sp macro="" textlink="">
      <xdr:nvSpPr>
        <xdr:cNvPr id="621" name="n_2mainValue【保健センター・保健所】&#10;一人当たり面積"/>
        <xdr:cNvSpPr txBox="1"/>
      </xdr:nvSpPr>
      <xdr:spPr>
        <a:xfrm>
          <a:off x="20199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130101</xdr:rowOff>
    </xdr:from>
    <xdr:ext cx="469744" cy="259045"/>
    <xdr:sp macro="" textlink="">
      <xdr:nvSpPr>
        <xdr:cNvPr id="622" name="n_3mainValue【保健センター・保健所】&#10;一人当たり面積"/>
        <xdr:cNvSpPr txBox="1"/>
      </xdr:nvSpPr>
      <xdr:spPr>
        <a:xfrm>
          <a:off x="19310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130101</xdr:rowOff>
    </xdr:from>
    <xdr:ext cx="469744" cy="259045"/>
    <xdr:sp macro="" textlink="">
      <xdr:nvSpPr>
        <xdr:cNvPr id="623" name="n_4mainValue【保健センター・保健所】&#10;一人当たり面積"/>
        <xdr:cNvSpPr txBox="1"/>
      </xdr:nvSpPr>
      <xdr:spPr>
        <a:xfrm>
          <a:off x="18421427" y="111029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35" name="直線コネクタ 634"/>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6" name="テキスト ボックス 635"/>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7" name="直線コネクタ 636"/>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8" name="テキスト ボックス 637"/>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9" name="直線コネクタ 638"/>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40" name="テキスト ボックス 639"/>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1" name="直線コネクタ 640"/>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2" name="テキスト ボックス 641"/>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3" name="直線コネクタ 642"/>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4" name="テキスト ボックス 643"/>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5" name="直線コネクタ 644"/>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6" name="テキスト ボックス 645"/>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7" name="直線コネクタ 646"/>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109945</xdr:rowOff>
    </xdr:from>
    <xdr:to>
      <xdr:col>85</xdr:col>
      <xdr:colOff>126364</xdr:colOff>
      <xdr:row>86</xdr:row>
      <xdr:rowOff>168729</xdr:rowOff>
    </xdr:to>
    <xdr:cxnSp macro="">
      <xdr:nvCxnSpPr>
        <xdr:cNvPr id="649" name="直線コネクタ 648"/>
        <xdr:cNvCxnSpPr/>
      </xdr:nvCxnSpPr>
      <xdr:spPr>
        <a:xfrm flipV="1">
          <a:off x="16318864" y="13483045"/>
          <a:ext cx="0" cy="1430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50"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51" name="直線コネクタ 650"/>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56622</xdr:rowOff>
    </xdr:from>
    <xdr:ext cx="405111" cy="259045"/>
    <xdr:sp macro="" textlink="">
      <xdr:nvSpPr>
        <xdr:cNvPr id="652" name="【消防施設】&#10;有形固定資産減価償却率最大値テキスト"/>
        <xdr:cNvSpPr txBox="1"/>
      </xdr:nvSpPr>
      <xdr:spPr>
        <a:xfrm>
          <a:off x="16357600" y="13258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109945</xdr:rowOff>
    </xdr:from>
    <xdr:to>
      <xdr:col>86</xdr:col>
      <xdr:colOff>25400</xdr:colOff>
      <xdr:row>78</xdr:row>
      <xdr:rowOff>109945</xdr:rowOff>
    </xdr:to>
    <xdr:cxnSp macro="">
      <xdr:nvCxnSpPr>
        <xdr:cNvPr id="653" name="直線コネクタ 652"/>
        <xdr:cNvCxnSpPr/>
      </xdr:nvCxnSpPr>
      <xdr:spPr>
        <a:xfrm>
          <a:off x="16230600" y="13483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160400</xdr:rowOff>
    </xdr:from>
    <xdr:ext cx="405111" cy="259045"/>
    <xdr:sp macro="" textlink="">
      <xdr:nvSpPr>
        <xdr:cNvPr id="654" name="【消防施設】&#10;有形固定資産減価償却率平均値テキスト"/>
        <xdr:cNvSpPr txBox="1"/>
      </xdr:nvSpPr>
      <xdr:spPr>
        <a:xfrm>
          <a:off x="16357600" y="14047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137523</xdr:rowOff>
    </xdr:from>
    <xdr:to>
      <xdr:col>85</xdr:col>
      <xdr:colOff>177800</xdr:colOff>
      <xdr:row>83</xdr:row>
      <xdr:rowOff>67673</xdr:rowOff>
    </xdr:to>
    <xdr:sp macro="" textlink="">
      <xdr:nvSpPr>
        <xdr:cNvPr id="655" name="フローチャート: 判断 654"/>
        <xdr:cNvSpPr/>
      </xdr:nvSpPr>
      <xdr:spPr>
        <a:xfrm>
          <a:off x="162687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130992</xdr:rowOff>
    </xdr:from>
    <xdr:to>
      <xdr:col>81</xdr:col>
      <xdr:colOff>101600</xdr:colOff>
      <xdr:row>83</xdr:row>
      <xdr:rowOff>61142</xdr:rowOff>
    </xdr:to>
    <xdr:sp macro="" textlink="">
      <xdr:nvSpPr>
        <xdr:cNvPr id="656" name="フローチャート: 判断 655"/>
        <xdr:cNvSpPr/>
      </xdr:nvSpPr>
      <xdr:spPr>
        <a:xfrm>
          <a:off x="15430500" y="14189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117929</xdr:rowOff>
    </xdr:from>
    <xdr:to>
      <xdr:col>76</xdr:col>
      <xdr:colOff>165100</xdr:colOff>
      <xdr:row>83</xdr:row>
      <xdr:rowOff>48079</xdr:rowOff>
    </xdr:to>
    <xdr:sp macro="" textlink="">
      <xdr:nvSpPr>
        <xdr:cNvPr id="657" name="フローチャート: 判断 656"/>
        <xdr:cNvSpPr/>
      </xdr:nvSpPr>
      <xdr:spPr>
        <a:xfrm>
          <a:off x="14541500" y="14176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86905</xdr:rowOff>
    </xdr:from>
    <xdr:to>
      <xdr:col>72</xdr:col>
      <xdr:colOff>38100</xdr:colOff>
      <xdr:row>83</xdr:row>
      <xdr:rowOff>17055</xdr:rowOff>
    </xdr:to>
    <xdr:sp macro="" textlink="">
      <xdr:nvSpPr>
        <xdr:cNvPr id="658" name="フローチャート: 判断 657"/>
        <xdr:cNvSpPr/>
      </xdr:nvSpPr>
      <xdr:spPr>
        <a:xfrm>
          <a:off x="13652500" y="14145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19957</xdr:rowOff>
    </xdr:from>
    <xdr:to>
      <xdr:col>67</xdr:col>
      <xdr:colOff>101600</xdr:colOff>
      <xdr:row>82</xdr:row>
      <xdr:rowOff>121557</xdr:rowOff>
    </xdr:to>
    <xdr:sp macro="" textlink="">
      <xdr:nvSpPr>
        <xdr:cNvPr id="659" name="フローチャート: 判断 658"/>
        <xdr:cNvSpPr/>
      </xdr:nvSpPr>
      <xdr:spPr>
        <a:xfrm>
          <a:off x="12763500" y="14078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60" name="テキスト ボックス 659"/>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1" name="テキスト ボックス 660"/>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2" name="テキスト ボックス 661"/>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3" name="テキスト ボックス 662"/>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4" name="テキスト ボックス 663"/>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168548</xdr:rowOff>
    </xdr:from>
    <xdr:to>
      <xdr:col>85</xdr:col>
      <xdr:colOff>177800</xdr:colOff>
      <xdr:row>83</xdr:row>
      <xdr:rowOff>98698</xdr:rowOff>
    </xdr:to>
    <xdr:sp macro="" textlink="">
      <xdr:nvSpPr>
        <xdr:cNvPr id="665" name="楕円 664"/>
        <xdr:cNvSpPr/>
      </xdr:nvSpPr>
      <xdr:spPr>
        <a:xfrm>
          <a:off x="16268700" y="14227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146975</xdr:rowOff>
    </xdr:from>
    <xdr:ext cx="405111" cy="259045"/>
    <xdr:sp macro="" textlink="">
      <xdr:nvSpPr>
        <xdr:cNvPr id="666" name="【消防施設】&#10;有形固定資産減価償却率該当値テキスト"/>
        <xdr:cNvSpPr txBox="1"/>
      </xdr:nvSpPr>
      <xdr:spPr>
        <a:xfrm>
          <a:off x="16357600" y="14205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70576</xdr:rowOff>
    </xdr:from>
    <xdr:to>
      <xdr:col>81</xdr:col>
      <xdr:colOff>101600</xdr:colOff>
      <xdr:row>84</xdr:row>
      <xdr:rowOff>726</xdr:rowOff>
    </xdr:to>
    <xdr:sp macro="" textlink="">
      <xdr:nvSpPr>
        <xdr:cNvPr id="667" name="楕円 666"/>
        <xdr:cNvSpPr/>
      </xdr:nvSpPr>
      <xdr:spPr>
        <a:xfrm>
          <a:off x="15430500" y="14300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47898</xdr:rowOff>
    </xdr:from>
    <xdr:to>
      <xdr:col>85</xdr:col>
      <xdr:colOff>127000</xdr:colOff>
      <xdr:row>83</xdr:row>
      <xdr:rowOff>121376</xdr:rowOff>
    </xdr:to>
    <xdr:cxnSp macro="">
      <xdr:nvCxnSpPr>
        <xdr:cNvPr id="668" name="直線コネクタ 667"/>
        <xdr:cNvCxnSpPr/>
      </xdr:nvCxnSpPr>
      <xdr:spPr>
        <a:xfrm flipV="1">
          <a:off x="15481300" y="14278248"/>
          <a:ext cx="838200" cy="73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33020</xdr:rowOff>
    </xdr:from>
    <xdr:to>
      <xdr:col>76</xdr:col>
      <xdr:colOff>165100</xdr:colOff>
      <xdr:row>83</xdr:row>
      <xdr:rowOff>134620</xdr:rowOff>
    </xdr:to>
    <xdr:sp macro="" textlink="">
      <xdr:nvSpPr>
        <xdr:cNvPr id="669" name="楕円 668"/>
        <xdr:cNvSpPr/>
      </xdr:nvSpPr>
      <xdr:spPr>
        <a:xfrm>
          <a:off x="145415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83820</xdr:rowOff>
    </xdr:from>
    <xdr:to>
      <xdr:col>81</xdr:col>
      <xdr:colOff>50800</xdr:colOff>
      <xdr:row>83</xdr:row>
      <xdr:rowOff>121376</xdr:rowOff>
    </xdr:to>
    <xdr:cxnSp macro="">
      <xdr:nvCxnSpPr>
        <xdr:cNvPr id="670" name="直線コネクタ 669"/>
        <xdr:cNvCxnSpPr/>
      </xdr:nvCxnSpPr>
      <xdr:spPr>
        <a:xfrm>
          <a:off x="14592300" y="14314170"/>
          <a:ext cx="8890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122827</xdr:rowOff>
    </xdr:from>
    <xdr:to>
      <xdr:col>72</xdr:col>
      <xdr:colOff>38100</xdr:colOff>
      <xdr:row>84</xdr:row>
      <xdr:rowOff>52977</xdr:rowOff>
    </xdr:to>
    <xdr:sp macro="" textlink="">
      <xdr:nvSpPr>
        <xdr:cNvPr id="671" name="楕円 670"/>
        <xdr:cNvSpPr/>
      </xdr:nvSpPr>
      <xdr:spPr>
        <a:xfrm>
          <a:off x="13652500" y="143531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83820</xdr:rowOff>
    </xdr:from>
    <xdr:to>
      <xdr:col>76</xdr:col>
      <xdr:colOff>114300</xdr:colOff>
      <xdr:row>84</xdr:row>
      <xdr:rowOff>2177</xdr:rowOff>
    </xdr:to>
    <xdr:cxnSp macro="">
      <xdr:nvCxnSpPr>
        <xdr:cNvPr id="672" name="直線コネクタ 671"/>
        <xdr:cNvCxnSpPr/>
      </xdr:nvCxnSpPr>
      <xdr:spPr>
        <a:xfrm flipV="1">
          <a:off x="13703300" y="14314170"/>
          <a:ext cx="889000" cy="89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84</xdr:row>
      <xdr:rowOff>16692</xdr:rowOff>
    </xdr:from>
    <xdr:to>
      <xdr:col>67</xdr:col>
      <xdr:colOff>101600</xdr:colOff>
      <xdr:row>84</xdr:row>
      <xdr:rowOff>118292</xdr:rowOff>
    </xdr:to>
    <xdr:sp macro="" textlink="">
      <xdr:nvSpPr>
        <xdr:cNvPr id="673" name="楕円 672"/>
        <xdr:cNvSpPr/>
      </xdr:nvSpPr>
      <xdr:spPr>
        <a:xfrm>
          <a:off x="12763500" y="14418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2177</xdr:rowOff>
    </xdr:from>
    <xdr:to>
      <xdr:col>71</xdr:col>
      <xdr:colOff>177800</xdr:colOff>
      <xdr:row>84</xdr:row>
      <xdr:rowOff>67492</xdr:rowOff>
    </xdr:to>
    <xdr:cxnSp macro="">
      <xdr:nvCxnSpPr>
        <xdr:cNvPr id="674" name="直線コネクタ 673"/>
        <xdr:cNvCxnSpPr/>
      </xdr:nvCxnSpPr>
      <xdr:spPr>
        <a:xfrm flipV="1">
          <a:off x="12814300" y="14403977"/>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77669</xdr:rowOff>
    </xdr:from>
    <xdr:ext cx="405111" cy="259045"/>
    <xdr:sp macro="" textlink="">
      <xdr:nvSpPr>
        <xdr:cNvPr id="675" name="n_1aveValue【消防施設】&#10;有形固定資産減価償却率"/>
        <xdr:cNvSpPr txBox="1"/>
      </xdr:nvSpPr>
      <xdr:spPr>
        <a:xfrm>
          <a:off x="15266044" y="139651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64606</xdr:rowOff>
    </xdr:from>
    <xdr:ext cx="405111" cy="259045"/>
    <xdr:sp macro="" textlink="">
      <xdr:nvSpPr>
        <xdr:cNvPr id="676" name="n_2aveValue【消防施設】&#10;有形固定資産減価償却率"/>
        <xdr:cNvSpPr txBox="1"/>
      </xdr:nvSpPr>
      <xdr:spPr>
        <a:xfrm>
          <a:off x="14389744" y="139520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33582</xdr:rowOff>
    </xdr:from>
    <xdr:ext cx="405111" cy="259045"/>
    <xdr:sp macro="" textlink="">
      <xdr:nvSpPr>
        <xdr:cNvPr id="677" name="n_3aveValue【消防施設】&#10;有形固定資産減価償却率"/>
        <xdr:cNvSpPr txBox="1"/>
      </xdr:nvSpPr>
      <xdr:spPr>
        <a:xfrm>
          <a:off x="13500744" y="13921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138084</xdr:rowOff>
    </xdr:from>
    <xdr:ext cx="405111" cy="259045"/>
    <xdr:sp macro="" textlink="">
      <xdr:nvSpPr>
        <xdr:cNvPr id="678" name="n_4aveValue【消防施設】&#10;有形固定資産減価償却率"/>
        <xdr:cNvSpPr txBox="1"/>
      </xdr:nvSpPr>
      <xdr:spPr>
        <a:xfrm>
          <a:off x="12611744" y="13854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163303</xdr:rowOff>
    </xdr:from>
    <xdr:ext cx="405111" cy="259045"/>
    <xdr:sp macro="" textlink="">
      <xdr:nvSpPr>
        <xdr:cNvPr id="679" name="n_1mainValue【消防施設】&#10;有形固定資産減価償却率"/>
        <xdr:cNvSpPr txBox="1"/>
      </xdr:nvSpPr>
      <xdr:spPr>
        <a:xfrm>
          <a:off x="15266044" y="143936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125747</xdr:rowOff>
    </xdr:from>
    <xdr:ext cx="405111" cy="259045"/>
    <xdr:sp macro="" textlink="">
      <xdr:nvSpPr>
        <xdr:cNvPr id="680" name="n_2mainValue【消防施設】&#10;有形固定資産減価償却率"/>
        <xdr:cNvSpPr txBox="1"/>
      </xdr:nvSpPr>
      <xdr:spPr>
        <a:xfrm>
          <a:off x="14389744" y="14356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44104</xdr:rowOff>
    </xdr:from>
    <xdr:ext cx="405111" cy="259045"/>
    <xdr:sp macro="" textlink="">
      <xdr:nvSpPr>
        <xdr:cNvPr id="681" name="n_3mainValue【消防施設】&#10;有形固定資産減価償却率"/>
        <xdr:cNvSpPr txBox="1"/>
      </xdr:nvSpPr>
      <xdr:spPr>
        <a:xfrm>
          <a:off x="13500744" y="144459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109419</xdr:rowOff>
    </xdr:from>
    <xdr:ext cx="405111" cy="259045"/>
    <xdr:sp macro="" textlink="">
      <xdr:nvSpPr>
        <xdr:cNvPr id="682" name="n_4mainValue【消防施設】&#10;有形固定資産減価償却率"/>
        <xdr:cNvSpPr txBox="1"/>
      </xdr:nvSpPr>
      <xdr:spPr>
        <a:xfrm>
          <a:off x="12611744" y="1451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3" name="正方形/長方形 682"/>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4" name="正方形/長方形 683"/>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5" name="正方形/長方形 684"/>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6" name="正方形/長方形 685"/>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7" name="正方形/長方形 686"/>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8" name="正方形/長方形 687"/>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9" name="正方形/長方形 688"/>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90" name="正方形/長方形 689"/>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91" name="テキスト ボックス 690"/>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2" name="直線コネクタ 691"/>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93" name="直線コネクタ 692"/>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94" name="テキスト ボックス 693"/>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95" name="直線コネクタ 694"/>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6" name="テキスト ボックス 695"/>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7" name="直線コネクタ 696"/>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8" name="テキスト ボックス 697"/>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9" name="直線コネクタ 698"/>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00" name="テキスト ボックス 699"/>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40387</xdr:rowOff>
    </xdr:from>
    <xdr:to>
      <xdr:col>116</xdr:col>
      <xdr:colOff>62864</xdr:colOff>
      <xdr:row>86</xdr:row>
      <xdr:rowOff>10668</xdr:rowOff>
    </xdr:to>
    <xdr:cxnSp macro="">
      <xdr:nvCxnSpPr>
        <xdr:cNvPr id="704" name="直線コネクタ 703"/>
        <xdr:cNvCxnSpPr/>
      </xdr:nvCxnSpPr>
      <xdr:spPr>
        <a:xfrm flipV="1">
          <a:off x="22160864" y="13584937"/>
          <a:ext cx="0" cy="11704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705"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6" name="直線コネクタ 705"/>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158514</xdr:rowOff>
    </xdr:from>
    <xdr:ext cx="469744" cy="259045"/>
    <xdr:sp macro="" textlink="">
      <xdr:nvSpPr>
        <xdr:cNvPr id="707" name="【消防施設】&#10;一人当たり面積最大値テキスト"/>
        <xdr:cNvSpPr txBox="1"/>
      </xdr:nvSpPr>
      <xdr:spPr>
        <a:xfrm>
          <a:off x="22199600" y="133601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40387</xdr:rowOff>
    </xdr:from>
    <xdr:to>
      <xdr:col>116</xdr:col>
      <xdr:colOff>152400</xdr:colOff>
      <xdr:row>79</xdr:row>
      <xdr:rowOff>40387</xdr:rowOff>
    </xdr:to>
    <xdr:cxnSp macro="">
      <xdr:nvCxnSpPr>
        <xdr:cNvPr id="708" name="直線コネクタ 707"/>
        <xdr:cNvCxnSpPr/>
      </xdr:nvCxnSpPr>
      <xdr:spPr>
        <a:xfrm>
          <a:off x="22072600" y="135849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164609</xdr:rowOff>
    </xdr:from>
    <xdr:ext cx="469744" cy="259045"/>
    <xdr:sp macro="" textlink="">
      <xdr:nvSpPr>
        <xdr:cNvPr id="709" name="【消防施設】&#10;一人当たり面積平均値テキスト"/>
        <xdr:cNvSpPr txBox="1"/>
      </xdr:nvSpPr>
      <xdr:spPr>
        <a:xfrm>
          <a:off x="22199600" y="143949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xdr:rowOff>
    </xdr:from>
    <xdr:to>
      <xdr:col>116</xdr:col>
      <xdr:colOff>114300</xdr:colOff>
      <xdr:row>84</xdr:row>
      <xdr:rowOff>116332</xdr:rowOff>
    </xdr:to>
    <xdr:sp macro="" textlink="">
      <xdr:nvSpPr>
        <xdr:cNvPr id="710" name="フローチャート: 判断 709"/>
        <xdr:cNvSpPr/>
      </xdr:nvSpPr>
      <xdr:spPr>
        <a:xfrm>
          <a:off x="221107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23876</xdr:rowOff>
    </xdr:from>
    <xdr:to>
      <xdr:col>112</xdr:col>
      <xdr:colOff>38100</xdr:colOff>
      <xdr:row>84</xdr:row>
      <xdr:rowOff>125476</xdr:rowOff>
    </xdr:to>
    <xdr:sp macro="" textlink="">
      <xdr:nvSpPr>
        <xdr:cNvPr id="711" name="フローチャート: 判断 710"/>
        <xdr:cNvSpPr/>
      </xdr:nvSpPr>
      <xdr:spPr>
        <a:xfrm>
          <a:off x="21272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19304</xdr:rowOff>
    </xdr:from>
    <xdr:to>
      <xdr:col>107</xdr:col>
      <xdr:colOff>101600</xdr:colOff>
      <xdr:row>84</xdr:row>
      <xdr:rowOff>120904</xdr:rowOff>
    </xdr:to>
    <xdr:sp macro="" textlink="">
      <xdr:nvSpPr>
        <xdr:cNvPr id="712" name="フローチャート: 判断 711"/>
        <xdr:cNvSpPr/>
      </xdr:nvSpPr>
      <xdr:spPr>
        <a:xfrm>
          <a:off x="203835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28448</xdr:rowOff>
    </xdr:from>
    <xdr:to>
      <xdr:col>102</xdr:col>
      <xdr:colOff>165100</xdr:colOff>
      <xdr:row>84</xdr:row>
      <xdr:rowOff>130048</xdr:rowOff>
    </xdr:to>
    <xdr:sp macro="" textlink="">
      <xdr:nvSpPr>
        <xdr:cNvPr id="713" name="フローチャート: 判断 712"/>
        <xdr:cNvSpPr/>
      </xdr:nvSpPr>
      <xdr:spPr>
        <a:xfrm>
          <a:off x="19494500" y="1443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14732</xdr:rowOff>
    </xdr:from>
    <xdr:to>
      <xdr:col>98</xdr:col>
      <xdr:colOff>38100</xdr:colOff>
      <xdr:row>84</xdr:row>
      <xdr:rowOff>116332</xdr:rowOff>
    </xdr:to>
    <xdr:sp macro="" textlink="">
      <xdr:nvSpPr>
        <xdr:cNvPr id="714" name="フローチャート: 判断 713"/>
        <xdr:cNvSpPr/>
      </xdr:nvSpPr>
      <xdr:spPr>
        <a:xfrm>
          <a:off x="18605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99313</xdr:rowOff>
    </xdr:from>
    <xdr:to>
      <xdr:col>116</xdr:col>
      <xdr:colOff>114300</xdr:colOff>
      <xdr:row>84</xdr:row>
      <xdr:rowOff>29463</xdr:rowOff>
    </xdr:to>
    <xdr:sp macro="" textlink="">
      <xdr:nvSpPr>
        <xdr:cNvPr id="720" name="楕円 719"/>
        <xdr:cNvSpPr/>
      </xdr:nvSpPr>
      <xdr:spPr>
        <a:xfrm>
          <a:off x="22110700" y="14329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82</xdr:row>
      <xdr:rowOff>122190</xdr:rowOff>
    </xdr:from>
    <xdr:ext cx="469744" cy="259045"/>
    <xdr:sp macro="" textlink="">
      <xdr:nvSpPr>
        <xdr:cNvPr id="721" name="【消防施設】&#10;一人当たり面積該当値テキスト"/>
        <xdr:cNvSpPr txBox="1"/>
      </xdr:nvSpPr>
      <xdr:spPr>
        <a:xfrm>
          <a:off x="22199600" y="141810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83</xdr:row>
      <xdr:rowOff>117602</xdr:rowOff>
    </xdr:from>
    <xdr:to>
      <xdr:col>112</xdr:col>
      <xdr:colOff>38100</xdr:colOff>
      <xdr:row>84</xdr:row>
      <xdr:rowOff>47752</xdr:rowOff>
    </xdr:to>
    <xdr:sp macro="" textlink="">
      <xdr:nvSpPr>
        <xdr:cNvPr id="722" name="楕円 721"/>
        <xdr:cNvSpPr/>
      </xdr:nvSpPr>
      <xdr:spPr>
        <a:xfrm>
          <a:off x="21272500" y="143479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83</xdr:row>
      <xdr:rowOff>150113</xdr:rowOff>
    </xdr:from>
    <xdr:to>
      <xdr:col>116</xdr:col>
      <xdr:colOff>63500</xdr:colOff>
      <xdr:row>83</xdr:row>
      <xdr:rowOff>168402</xdr:rowOff>
    </xdr:to>
    <xdr:cxnSp macro="">
      <xdr:nvCxnSpPr>
        <xdr:cNvPr id="723" name="直線コネクタ 722"/>
        <xdr:cNvCxnSpPr/>
      </xdr:nvCxnSpPr>
      <xdr:spPr>
        <a:xfrm flipV="1">
          <a:off x="21323300" y="143804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83</xdr:row>
      <xdr:rowOff>122174</xdr:rowOff>
    </xdr:from>
    <xdr:to>
      <xdr:col>107</xdr:col>
      <xdr:colOff>101600</xdr:colOff>
      <xdr:row>84</xdr:row>
      <xdr:rowOff>52324</xdr:rowOff>
    </xdr:to>
    <xdr:sp macro="" textlink="">
      <xdr:nvSpPr>
        <xdr:cNvPr id="724" name="楕円 723"/>
        <xdr:cNvSpPr/>
      </xdr:nvSpPr>
      <xdr:spPr>
        <a:xfrm>
          <a:off x="20383500" y="14352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83</xdr:row>
      <xdr:rowOff>168402</xdr:rowOff>
    </xdr:from>
    <xdr:to>
      <xdr:col>111</xdr:col>
      <xdr:colOff>177800</xdr:colOff>
      <xdr:row>84</xdr:row>
      <xdr:rowOff>1524</xdr:rowOff>
    </xdr:to>
    <xdr:cxnSp macro="">
      <xdr:nvCxnSpPr>
        <xdr:cNvPr id="725" name="直線コネクタ 724"/>
        <xdr:cNvCxnSpPr/>
      </xdr:nvCxnSpPr>
      <xdr:spPr>
        <a:xfrm flipV="1">
          <a:off x="20434300" y="1439875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83</xdr:row>
      <xdr:rowOff>131318</xdr:rowOff>
    </xdr:from>
    <xdr:to>
      <xdr:col>102</xdr:col>
      <xdr:colOff>165100</xdr:colOff>
      <xdr:row>84</xdr:row>
      <xdr:rowOff>61468</xdr:rowOff>
    </xdr:to>
    <xdr:sp macro="" textlink="">
      <xdr:nvSpPr>
        <xdr:cNvPr id="726" name="楕円 725"/>
        <xdr:cNvSpPr/>
      </xdr:nvSpPr>
      <xdr:spPr>
        <a:xfrm>
          <a:off x="19494500" y="1436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1524</xdr:rowOff>
    </xdr:from>
    <xdr:to>
      <xdr:col>107</xdr:col>
      <xdr:colOff>50800</xdr:colOff>
      <xdr:row>84</xdr:row>
      <xdr:rowOff>10668</xdr:rowOff>
    </xdr:to>
    <xdr:cxnSp macro="">
      <xdr:nvCxnSpPr>
        <xdr:cNvPr id="727" name="直線コネクタ 726"/>
        <xdr:cNvCxnSpPr/>
      </xdr:nvCxnSpPr>
      <xdr:spPr>
        <a:xfrm flipV="1">
          <a:off x="19545300" y="1440332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83</xdr:row>
      <xdr:rowOff>135889</xdr:rowOff>
    </xdr:from>
    <xdr:to>
      <xdr:col>98</xdr:col>
      <xdr:colOff>38100</xdr:colOff>
      <xdr:row>84</xdr:row>
      <xdr:rowOff>66039</xdr:rowOff>
    </xdr:to>
    <xdr:sp macro="" textlink="">
      <xdr:nvSpPr>
        <xdr:cNvPr id="728" name="楕円 727"/>
        <xdr:cNvSpPr/>
      </xdr:nvSpPr>
      <xdr:spPr>
        <a:xfrm>
          <a:off x="18605500" y="1436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10668</xdr:rowOff>
    </xdr:from>
    <xdr:to>
      <xdr:col>102</xdr:col>
      <xdr:colOff>114300</xdr:colOff>
      <xdr:row>84</xdr:row>
      <xdr:rowOff>15239</xdr:rowOff>
    </xdr:to>
    <xdr:cxnSp macro="">
      <xdr:nvCxnSpPr>
        <xdr:cNvPr id="729" name="直線コネクタ 728"/>
        <xdr:cNvCxnSpPr/>
      </xdr:nvCxnSpPr>
      <xdr:spPr>
        <a:xfrm flipV="1">
          <a:off x="18656300" y="14412468"/>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84</xdr:row>
      <xdr:rowOff>116603</xdr:rowOff>
    </xdr:from>
    <xdr:ext cx="469744" cy="259045"/>
    <xdr:sp macro="" textlink="">
      <xdr:nvSpPr>
        <xdr:cNvPr id="730" name="n_1aveValue【消防施設】&#10;一人当たり面積"/>
        <xdr:cNvSpPr txBox="1"/>
      </xdr:nvSpPr>
      <xdr:spPr>
        <a:xfrm>
          <a:off x="21075727" y="14518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84</xdr:row>
      <xdr:rowOff>112031</xdr:rowOff>
    </xdr:from>
    <xdr:ext cx="469744" cy="259045"/>
    <xdr:sp macro="" textlink="">
      <xdr:nvSpPr>
        <xdr:cNvPr id="731" name="n_2aveValue【消防施設】&#10;一人当たり面積"/>
        <xdr:cNvSpPr txBox="1"/>
      </xdr:nvSpPr>
      <xdr:spPr>
        <a:xfrm>
          <a:off x="20199427"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84</xdr:row>
      <xdr:rowOff>121175</xdr:rowOff>
    </xdr:from>
    <xdr:ext cx="469744" cy="259045"/>
    <xdr:sp macro="" textlink="">
      <xdr:nvSpPr>
        <xdr:cNvPr id="732" name="n_3aveValue【消防施設】&#10;一人当たり面積"/>
        <xdr:cNvSpPr txBox="1"/>
      </xdr:nvSpPr>
      <xdr:spPr>
        <a:xfrm>
          <a:off x="19310427" y="14522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84</xdr:row>
      <xdr:rowOff>107459</xdr:rowOff>
    </xdr:from>
    <xdr:ext cx="469744" cy="259045"/>
    <xdr:sp macro="" textlink="">
      <xdr:nvSpPr>
        <xdr:cNvPr id="733" name="n_4aveValue【消防施設】&#10;一人当たり面積"/>
        <xdr:cNvSpPr txBox="1"/>
      </xdr:nvSpPr>
      <xdr:spPr>
        <a:xfrm>
          <a:off x="18421427" y="145092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82</xdr:row>
      <xdr:rowOff>64279</xdr:rowOff>
    </xdr:from>
    <xdr:ext cx="469744" cy="259045"/>
    <xdr:sp macro="" textlink="">
      <xdr:nvSpPr>
        <xdr:cNvPr id="734" name="n_1mainValue【消防施設】&#10;一人当たり面積"/>
        <xdr:cNvSpPr txBox="1"/>
      </xdr:nvSpPr>
      <xdr:spPr>
        <a:xfrm>
          <a:off x="21075727" y="14123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68851</xdr:rowOff>
    </xdr:from>
    <xdr:ext cx="469744" cy="259045"/>
    <xdr:sp macro="" textlink="">
      <xdr:nvSpPr>
        <xdr:cNvPr id="735" name="n_2mainValue【消防施設】&#10;一人当たり面積"/>
        <xdr:cNvSpPr txBox="1"/>
      </xdr:nvSpPr>
      <xdr:spPr>
        <a:xfrm>
          <a:off x="20199427" y="1412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77995</xdr:rowOff>
    </xdr:from>
    <xdr:ext cx="469744" cy="259045"/>
    <xdr:sp macro="" textlink="">
      <xdr:nvSpPr>
        <xdr:cNvPr id="736" name="n_3mainValue【消防施設】&#10;一人当たり面積"/>
        <xdr:cNvSpPr txBox="1"/>
      </xdr:nvSpPr>
      <xdr:spPr>
        <a:xfrm>
          <a:off x="19310427" y="14136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82566</xdr:rowOff>
    </xdr:from>
    <xdr:ext cx="469744" cy="259045"/>
    <xdr:sp macro="" textlink="">
      <xdr:nvSpPr>
        <xdr:cNvPr id="737" name="n_4mainValue【消防施設】&#10;一人当たり面積"/>
        <xdr:cNvSpPr txBox="1"/>
      </xdr:nvSpPr>
      <xdr:spPr>
        <a:xfrm>
          <a:off x="18421427" y="1414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151312</xdr:rowOff>
    </xdr:from>
    <xdr:to>
      <xdr:col>85</xdr:col>
      <xdr:colOff>126364</xdr:colOff>
      <xdr:row>109</xdr:row>
      <xdr:rowOff>35379</xdr:rowOff>
    </xdr:to>
    <xdr:cxnSp macro="">
      <xdr:nvCxnSpPr>
        <xdr:cNvPr id="763" name="直線コネクタ 762"/>
        <xdr:cNvCxnSpPr/>
      </xdr:nvCxnSpPr>
      <xdr:spPr>
        <a:xfrm flipV="1">
          <a:off x="16318864" y="17124862"/>
          <a:ext cx="0" cy="15985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97989</xdr:rowOff>
    </xdr:from>
    <xdr:ext cx="340478" cy="259045"/>
    <xdr:sp macro="" textlink="">
      <xdr:nvSpPr>
        <xdr:cNvPr id="766" name="【庁舎】&#10;有形固定資産減価償却率最大値テキスト"/>
        <xdr:cNvSpPr txBox="1"/>
      </xdr:nvSpPr>
      <xdr:spPr>
        <a:xfrm>
          <a:off x="16357600" y="1690008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151312</xdr:rowOff>
    </xdr:from>
    <xdr:to>
      <xdr:col>86</xdr:col>
      <xdr:colOff>25400</xdr:colOff>
      <xdr:row>99</xdr:row>
      <xdr:rowOff>151312</xdr:rowOff>
    </xdr:to>
    <xdr:cxnSp macro="">
      <xdr:nvCxnSpPr>
        <xdr:cNvPr id="767" name="直線コネクタ 766"/>
        <xdr:cNvCxnSpPr/>
      </xdr:nvCxnSpPr>
      <xdr:spPr>
        <a:xfrm>
          <a:off x="16230600" y="17124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31585</xdr:rowOff>
    </xdr:from>
    <xdr:ext cx="405111" cy="259045"/>
    <xdr:sp macro="" textlink="">
      <xdr:nvSpPr>
        <xdr:cNvPr id="768" name="【庁舎】&#10;有形固定資産減価償却率平均値テキスト"/>
        <xdr:cNvSpPr txBox="1"/>
      </xdr:nvSpPr>
      <xdr:spPr>
        <a:xfrm>
          <a:off x="16357600" y="178623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53158</xdr:rowOff>
    </xdr:from>
    <xdr:to>
      <xdr:col>85</xdr:col>
      <xdr:colOff>177800</xdr:colOff>
      <xdr:row>104</xdr:row>
      <xdr:rowOff>154758</xdr:rowOff>
    </xdr:to>
    <xdr:sp macro="" textlink="">
      <xdr:nvSpPr>
        <xdr:cNvPr id="769" name="フローチャート: 判断 768"/>
        <xdr:cNvSpPr/>
      </xdr:nvSpPr>
      <xdr:spPr>
        <a:xfrm>
          <a:off x="16268700" y="17883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76019</xdr:rowOff>
    </xdr:from>
    <xdr:to>
      <xdr:col>81</xdr:col>
      <xdr:colOff>101600</xdr:colOff>
      <xdr:row>105</xdr:row>
      <xdr:rowOff>6169</xdr:rowOff>
    </xdr:to>
    <xdr:sp macro="" textlink="">
      <xdr:nvSpPr>
        <xdr:cNvPr id="770" name="フローチャート: 判断 769"/>
        <xdr:cNvSpPr/>
      </xdr:nvSpPr>
      <xdr:spPr>
        <a:xfrm>
          <a:off x="15430500" y="17906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120106</xdr:rowOff>
    </xdr:from>
    <xdr:to>
      <xdr:col>76</xdr:col>
      <xdr:colOff>165100</xdr:colOff>
      <xdr:row>105</xdr:row>
      <xdr:rowOff>50256</xdr:rowOff>
    </xdr:to>
    <xdr:sp macro="" textlink="">
      <xdr:nvSpPr>
        <xdr:cNvPr id="771" name="フローチャート: 判断 770"/>
        <xdr:cNvSpPr/>
      </xdr:nvSpPr>
      <xdr:spPr>
        <a:xfrm>
          <a:off x="14541500" y="1795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82550</xdr:rowOff>
    </xdr:from>
    <xdr:to>
      <xdr:col>72</xdr:col>
      <xdr:colOff>38100</xdr:colOff>
      <xdr:row>105</xdr:row>
      <xdr:rowOff>12700</xdr:rowOff>
    </xdr:to>
    <xdr:sp macro="" textlink="">
      <xdr:nvSpPr>
        <xdr:cNvPr id="772" name="フローチャート: 判断 771"/>
        <xdr:cNvSpPr/>
      </xdr:nvSpPr>
      <xdr:spPr>
        <a:xfrm>
          <a:off x="13652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44994</xdr:rowOff>
    </xdr:from>
    <xdr:to>
      <xdr:col>67</xdr:col>
      <xdr:colOff>101600</xdr:colOff>
      <xdr:row>104</xdr:row>
      <xdr:rowOff>146594</xdr:rowOff>
    </xdr:to>
    <xdr:sp macro="" textlink="">
      <xdr:nvSpPr>
        <xdr:cNvPr id="773" name="フローチャート: 判断 772"/>
        <xdr:cNvSpPr/>
      </xdr:nvSpPr>
      <xdr:spPr>
        <a:xfrm>
          <a:off x="12763500" y="17875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44994</xdr:rowOff>
    </xdr:from>
    <xdr:to>
      <xdr:col>85</xdr:col>
      <xdr:colOff>177800</xdr:colOff>
      <xdr:row>104</xdr:row>
      <xdr:rowOff>146594</xdr:rowOff>
    </xdr:to>
    <xdr:sp macro="" textlink="">
      <xdr:nvSpPr>
        <xdr:cNvPr id="779" name="楕円 778"/>
        <xdr:cNvSpPr/>
      </xdr:nvSpPr>
      <xdr:spPr>
        <a:xfrm>
          <a:off x="16268700" y="178757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103</xdr:row>
      <xdr:rowOff>67871</xdr:rowOff>
    </xdr:from>
    <xdr:ext cx="405111" cy="259045"/>
    <xdr:sp macro="" textlink="">
      <xdr:nvSpPr>
        <xdr:cNvPr id="780" name="【庁舎】&#10;有形固定資産減価償却率該当値テキスト"/>
        <xdr:cNvSpPr txBox="1"/>
      </xdr:nvSpPr>
      <xdr:spPr>
        <a:xfrm>
          <a:off x="16357600" y="177272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20501</xdr:rowOff>
    </xdr:from>
    <xdr:to>
      <xdr:col>81</xdr:col>
      <xdr:colOff>101600</xdr:colOff>
      <xdr:row>104</xdr:row>
      <xdr:rowOff>122101</xdr:rowOff>
    </xdr:to>
    <xdr:sp macro="" textlink="">
      <xdr:nvSpPr>
        <xdr:cNvPr id="781" name="楕円 780"/>
        <xdr:cNvSpPr/>
      </xdr:nvSpPr>
      <xdr:spPr>
        <a:xfrm>
          <a:off x="15430500" y="1785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71301</xdr:rowOff>
    </xdr:from>
    <xdr:to>
      <xdr:col>85</xdr:col>
      <xdr:colOff>127000</xdr:colOff>
      <xdr:row>104</xdr:row>
      <xdr:rowOff>95794</xdr:rowOff>
    </xdr:to>
    <xdr:cxnSp macro="">
      <xdr:nvCxnSpPr>
        <xdr:cNvPr id="782" name="直線コネクタ 781"/>
        <xdr:cNvCxnSpPr/>
      </xdr:nvCxnSpPr>
      <xdr:spPr>
        <a:xfrm>
          <a:off x="15481300" y="17902101"/>
          <a:ext cx="8382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162561</xdr:rowOff>
    </xdr:from>
    <xdr:to>
      <xdr:col>76</xdr:col>
      <xdr:colOff>165100</xdr:colOff>
      <xdr:row>104</xdr:row>
      <xdr:rowOff>92711</xdr:rowOff>
    </xdr:to>
    <xdr:sp macro="" textlink="">
      <xdr:nvSpPr>
        <xdr:cNvPr id="783" name="楕円 782"/>
        <xdr:cNvSpPr/>
      </xdr:nvSpPr>
      <xdr:spPr>
        <a:xfrm>
          <a:off x="14541500" y="178219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41911</xdr:rowOff>
    </xdr:from>
    <xdr:to>
      <xdr:col>81</xdr:col>
      <xdr:colOff>50800</xdr:colOff>
      <xdr:row>104</xdr:row>
      <xdr:rowOff>71301</xdr:rowOff>
    </xdr:to>
    <xdr:cxnSp macro="">
      <xdr:nvCxnSpPr>
        <xdr:cNvPr id="784" name="直線コネクタ 783"/>
        <xdr:cNvCxnSpPr/>
      </xdr:nvCxnSpPr>
      <xdr:spPr>
        <a:xfrm>
          <a:off x="14592300" y="17872711"/>
          <a:ext cx="889000" cy="29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103</xdr:row>
      <xdr:rowOff>128270</xdr:rowOff>
    </xdr:from>
    <xdr:to>
      <xdr:col>72</xdr:col>
      <xdr:colOff>38100</xdr:colOff>
      <xdr:row>104</xdr:row>
      <xdr:rowOff>58420</xdr:rowOff>
    </xdr:to>
    <xdr:sp macro="" textlink="">
      <xdr:nvSpPr>
        <xdr:cNvPr id="785" name="楕円 784"/>
        <xdr:cNvSpPr/>
      </xdr:nvSpPr>
      <xdr:spPr>
        <a:xfrm>
          <a:off x="13652500" y="1778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104</xdr:row>
      <xdr:rowOff>7620</xdr:rowOff>
    </xdr:from>
    <xdr:to>
      <xdr:col>76</xdr:col>
      <xdr:colOff>114300</xdr:colOff>
      <xdr:row>104</xdr:row>
      <xdr:rowOff>41911</xdr:rowOff>
    </xdr:to>
    <xdr:cxnSp macro="">
      <xdr:nvCxnSpPr>
        <xdr:cNvPr id="786" name="直線コネクタ 785"/>
        <xdr:cNvCxnSpPr/>
      </xdr:nvCxnSpPr>
      <xdr:spPr>
        <a:xfrm>
          <a:off x="13703300" y="17838420"/>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103</xdr:row>
      <xdr:rowOff>93980</xdr:rowOff>
    </xdr:from>
    <xdr:to>
      <xdr:col>67</xdr:col>
      <xdr:colOff>101600</xdr:colOff>
      <xdr:row>104</xdr:row>
      <xdr:rowOff>24130</xdr:rowOff>
    </xdr:to>
    <xdr:sp macro="" textlink="">
      <xdr:nvSpPr>
        <xdr:cNvPr id="787" name="楕円 786"/>
        <xdr:cNvSpPr/>
      </xdr:nvSpPr>
      <xdr:spPr>
        <a:xfrm>
          <a:off x="12763500" y="1775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103</xdr:row>
      <xdr:rowOff>144780</xdr:rowOff>
    </xdr:from>
    <xdr:to>
      <xdr:col>71</xdr:col>
      <xdr:colOff>177800</xdr:colOff>
      <xdr:row>104</xdr:row>
      <xdr:rowOff>7620</xdr:rowOff>
    </xdr:to>
    <xdr:cxnSp macro="">
      <xdr:nvCxnSpPr>
        <xdr:cNvPr id="788" name="直線コネクタ 787"/>
        <xdr:cNvCxnSpPr/>
      </xdr:nvCxnSpPr>
      <xdr:spPr>
        <a:xfrm>
          <a:off x="12814300" y="17804130"/>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168746</xdr:rowOff>
    </xdr:from>
    <xdr:ext cx="405111" cy="259045"/>
    <xdr:sp macro="" textlink="">
      <xdr:nvSpPr>
        <xdr:cNvPr id="789" name="n_1aveValue【庁舎】&#10;有形固定資産減価償却率"/>
        <xdr:cNvSpPr txBox="1"/>
      </xdr:nvSpPr>
      <xdr:spPr>
        <a:xfrm>
          <a:off x="15266044" y="1799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41383</xdr:rowOff>
    </xdr:from>
    <xdr:ext cx="405111" cy="259045"/>
    <xdr:sp macro="" textlink="">
      <xdr:nvSpPr>
        <xdr:cNvPr id="790" name="n_2aveValue【庁舎】&#10;有形固定資産減価償却率"/>
        <xdr:cNvSpPr txBox="1"/>
      </xdr:nvSpPr>
      <xdr:spPr>
        <a:xfrm>
          <a:off x="14389744" y="1804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3827</xdr:rowOff>
    </xdr:from>
    <xdr:ext cx="405111" cy="259045"/>
    <xdr:sp macro="" textlink="">
      <xdr:nvSpPr>
        <xdr:cNvPr id="791" name="n_3aveValue【庁舎】&#10;有形固定資産減価償却率"/>
        <xdr:cNvSpPr txBox="1"/>
      </xdr:nvSpPr>
      <xdr:spPr>
        <a:xfrm>
          <a:off x="13500744" y="180060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104</xdr:row>
      <xdr:rowOff>137721</xdr:rowOff>
    </xdr:from>
    <xdr:ext cx="405111" cy="259045"/>
    <xdr:sp macro="" textlink="">
      <xdr:nvSpPr>
        <xdr:cNvPr id="792" name="n_4aveValue【庁舎】&#10;有形固定資産減価償却率"/>
        <xdr:cNvSpPr txBox="1"/>
      </xdr:nvSpPr>
      <xdr:spPr>
        <a:xfrm>
          <a:off x="12611744" y="179685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138628</xdr:rowOff>
    </xdr:from>
    <xdr:ext cx="405111" cy="259045"/>
    <xdr:sp macro="" textlink="">
      <xdr:nvSpPr>
        <xdr:cNvPr id="793" name="n_1mainValue【庁舎】&#10;有形固定資産減価償却率"/>
        <xdr:cNvSpPr txBox="1"/>
      </xdr:nvSpPr>
      <xdr:spPr>
        <a:xfrm>
          <a:off x="15266044" y="176265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109238</xdr:rowOff>
    </xdr:from>
    <xdr:ext cx="405111" cy="259045"/>
    <xdr:sp macro="" textlink="">
      <xdr:nvSpPr>
        <xdr:cNvPr id="794" name="n_2mainValue【庁舎】&#10;有形固定資産減価償却率"/>
        <xdr:cNvSpPr txBox="1"/>
      </xdr:nvSpPr>
      <xdr:spPr>
        <a:xfrm>
          <a:off x="14389744" y="175971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74947</xdr:rowOff>
    </xdr:from>
    <xdr:ext cx="405111" cy="259045"/>
    <xdr:sp macro="" textlink="">
      <xdr:nvSpPr>
        <xdr:cNvPr id="795" name="n_3mainValue【庁舎】&#10;有形固定資産減価償却率"/>
        <xdr:cNvSpPr txBox="1"/>
      </xdr:nvSpPr>
      <xdr:spPr>
        <a:xfrm>
          <a:off x="13500744" y="1756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40657</xdr:rowOff>
    </xdr:from>
    <xdr:ext cx="405111" cy="259045"/>
    <xdr:sp macro="" textlink="">
      <xdr:nvSpPr>
        <xdr:cNvPr id="796" name="n_4mainValue【庁舎】&#10;有形固定資産減価償却率"/>
        <xdr:cNvSpPr txBox="1"/>
      </xdr:nvSpPr>
      <xdr:spPr>
        <a:xfrm>
          <a:off x="12611744" y="17528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110</xdr:row>
      <xdr:rowOff>48277</xdr:rowOff>
    </xdr:from>
    <xdr:ext cx="467179" cy="259045"/>
    <xdr:sp macro="" textlink="">
      <xdr:nvSpPr>
        <xdr:cNvPr id="807" name="テキスト ボックス 806"/>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109</xdr:row>
      <xdr:rowOff>35379</xdr:rowOff>
    </xdr:from>
    <xdr:to>
      <xdr:col>120</xdr:col>
      <xdr:colOff>114300</xdr:colOff>
      <xdr:row>109</xdr:row>
      <xdr:rowOff>35379</xdr:rowOff>
    </xdr:to>
    <xdr:cxnSp macro="">
      <xdr:nvCxnSpPr>
        <xdr:cNvPr id="808" name="直線コネクタ 807"/>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9" name="テキスト ボックス 808"/>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10" name="直線コネクタ 809"/>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1" name="テキスト ボックス 810"/>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2" name="直線コネクタ 811"/>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3" name="テキスト ボックス 812"/>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4" name="直線コネクタ 813"/>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5" name="テキスト ボックス 814"/>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6" name="直線コネクタ 815"/>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7" name="テキスト ボックス 816"/>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8" name="直線コネクタ 817"/>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9" name="テキスト ボックス 818"/>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20" name="直線コネクタ 819"/>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1" name="テキスト ボックス 820"/>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2"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50074</xdr:rowOff>
    </xdr:from>
    <xdr:to>
      <xdr:col>116</xdr:col>
      <xdr:colOff>62864</xdr:colOff>
      <xdr:row>108</xdr:row>
      <xdr:rowOff>164374</xdr:rowOff>
    </xdr:to>
    <xdr:cxnSp macro="">
      <xdr:nvCxnSpPr>
        <xdr:cNvPr id="823" name="直線コネクタ 822"/>
        <xdr:cNvCxnSpPr/>
      </xdr:nvCxnSpPr>
      <xdr:spPr>
        <a:xfrm flipV="1">
          <a:off x="22160864" y="17195074"/>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168201</xdr:rowOff>
    </xdr:from>
    <xdr:ext cx="469744" cy="259045"/>
    <xdr:sp macro="" textlink="">
      <xdr:nvSpPr>
        <xdr:cNvPr id="824" name="【庁舎】&#10;一人当たり面積最小値テキスト"/>
        <xdr:cNvSpPr txBox="1"/>
      </xdr:nvSpPr>
      <xdr:spPr>
        <a:xfrm>
          <a:off x="22199600" y="1868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164374</xdr:rowOff>
    </xdr:from>
    <xdr:to>
      <xdr:col>116</xdr:col>
      <xdr:colOff>152400</xdr:colOff>
      <xdr:row>108</xdr:row>
      <xdr:rowOff>164374</xdr:rowOff>
    </xdr:to>
    <xdr:cxnSp macro="">
      <xdr:nvCxnSpPr>
        <xdr:cNvPr id="825" name="直線コネクタ 824"/>
        <xdr:cNvCxnSpPr/>
      </xdr:nvCxnSpPr>
      <xdr:spPr>
        <a:xfrm>
          <a:off x="22072600" y="1868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168201</xdr:rowOff>
    </xdr:from>
    <xdr:ext cx="469744" cy="259045"/>
    <xdr:sp macro="" textlink="">
      <xdr:nvSpPr>
        <xdr:cNvPr id="826" name="【庁舎】&#10;一人当たり面積最大値テキスト"/>
        <xdr:cNvSpPr txBox="1"/>
      </xdr:nvSpPr>
      <xdr:spPr>
        <a:xfrm>
          <a:off x="22199600" y="1697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50074</xdr:rowOff>
    </xdr:from>
    <xdr:to>
      <xdr:col>116</xdr:col>
      <xdr:colOff>152400</xdr:colOff>
      <xdr:row>100</xdr:row>
      <xdr:rowOff>50074</xdr:rowOff>
    </xdr:to>
    <xdr:cxnSp macro="">
      <xdr:nvCxnSpPr>
        <xdr:cNvPr id="827" name="直線コネクタ 826"/>
        <xdr:cNvCxnSpPr/>
      </xdr:nvCxnSpPr>
      <xdr:spPr>
        <a:xfrm>
          <a:off x="22072600" y="1719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95266</xdr:rowOff>
    </xdr:from>
    <xdr:ext cx="469744" cy="259045"/>
    <xdr:sp macro="" textlink="">
      <xdr:nvSpPr>
        <xdr:cNvPr id="828" name="【庁舎】&#10;一人当たり面積平均値テキスト"/>
        <xdr:cNvSpPr txBox="1"/>
      </xdr:nvSpPr>
      <xdr:spPr>
        <a:xfrm>
          <a:off x="22199600" y="182689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116839</xdr:rowOff>
    </xdr:from>
    <xdr:to>
      <xdr:col>116</xdr:col>
      <xdr:colOff>114300</xdr:colOff>
      <xdr:row>107</xdr:row>
      <xdr:rowOff>46989</xdr:rowOff>
    </xdr:to>
    <xdr:sp macro="" textlink="">
      <xdr:nvSpPr>
        <xdr:cNvPr id="829" name="フローチャート: 判断 828"/>
        <xdr:cNvSpPr/>
      </xdr:nvSpPr>
      <xdr:spPr>
        <a:xfrm>
          <a:off x="221107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142966</xdr:rowOff>
    </xdr:from>
    <xdr:to>
      <xdr:col>112</xdr:col>
      <xdr:colOff>38100</xdr:colOff>
      <xdr:row>107</xdr:row>
      <xdr:rowOff>73116</xdr:rowOff>
    </xdr:to>
    <xdr:sp macro="" textlink="">
      <xdr:nvSpPr>
        <xdr:cNvPr id="830" name="フローチャート: 判断 829"/>
        <xdr:cNvSpPr/>
      </xdr:nvSpPr>
      <xdr:spPr>
        <a:xfrm>
          <a:off x="21272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142966</xdr:rowOff>
    </xdr:from>
    <xdr:to>
      <xdr:col>107</xdr:col>
      <xdr:colOff>101600</xdr:colOff>
      <xdr:row>107</xdr:row>
      <xdr:rowOff>73116</xdr:rowOff>
    </xdr:to>
    <xdr:sp macro="" textlink="">
      <xdr:nvSpPr>
        <xdr:cNvPr id="831" name="フローチャート: 判断 830"/>
        <xdr:cNvSpPr/>
      </xdr:nvSpPr>
      <xdr:spPr>
        <a:xfrm>
          <a:off x="20383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142966</xdr:rowOff>
    </xdr:from>
    <xdr:to>
      <xdr:col>102</xdr:col>
      <xdr:colOff>165100</xdr:colOff>
      <xdr:row>107</xdr:row>
      <xdr:rowOff>73116</xdr:rowOff>
    </xdr:to>
    <xdr:sp macro="" textlink="">
      <xdr:nvSpPr>
        <xdr:cNvPr id="832" name="フローチャート: 判断 831"/>
        <xdr:cNvSpPr/>
      </xdr:nvSpPr>
      <xdr:spPr>
        <a:xfrm>
          <a:off x="19494500" y="18316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169092</xdr:rowOff>
    </xdr:from>
    <xdr:to>
      <xdr:col>98</xdr:col>
      <xdr:colOff>38100</xdr:colOff>
      <xdr:row>107</xdr:row>
      <xdr:rowOff>99242</xdr:rowOff>
    </xdr:to>
    <xdr:sp macro="" textlink="">
      <xdr:nvSpPr>
        <xdr:cNvPr id="833" name="フローチャート: 判断 832"/>
        <xdr:cNvSpPr/>
      </xdr:nvSpPr>
      <xdr:spPr>
        <a:xfrm>
          <a:off x="18605500" y="18342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4" name="テキスト ボックス 833"/>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5" name="テキスト ボックス 834"/>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6" name="テキスト ボックス 835"/>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7" name="テキスト ボックス 836"/>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8" name="テキスト ボックス 837"/>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167458</xdr:rowOff>
    </xdr:from>
    <xdr:to>
      <xdr:col>116</xdr:col>
      <xdr:colOff>114300</xdr:colOff>
      <xdr:row>106</xdr:row>
      <xdr:rowOff>97608</xdr:rowOff>
    </xdr:to>
    <xdr:sp macro="" textlink="">
      <xdr:nvSpPr>
        <xdr:cNvPr id="839" name="楕円 838"/>
        <xdr:cNvSpPr/>
      </xdr:nvSpPr>
      <xdr:spPr>
        <a:xfrm>
          <a:off x="22110700" y="18169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18885</xdr:rowOff>
    </xdr:from>
    <xdr:ext cx="469744" cy="259045"/>
    <xdr:sp macro="" textlink="">
      <xdr:nvSpPr>
        <xdr:cNvPr id="840" name="【庁舎】&#10;一人当たり面積該当値テキスト"/>
        <xdr:cNvSpPr txBox="1"/>
      </xdr:nvSpPr>
      <xdr:spPr>
        <a:xfrm>
          <a:off x="22199600" y="18021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2539</xdr:rowOff>
    </xdr:from>
    <xdr:to>
      <xdr:col>112</xdr:col>
      <xdr:colOff>38100</xdr:colOff>
      <xdr:row>106</xdr:row>
      <xdr:rowOff>104139</xdr:rowOff>
    </xdr:to>
    <xdr:sp macro="" textlink="">
      <xdr:nvSpPr>
        <xdr:cNvPr id="841" name="楕円 840"/>
        <xdr:cNvSpPr/>
      </xdr:nvSpPr>
      <xdr:spPr>
        <a:xfrm>
          <a:off x="21272500" y="181762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46808</xdr:rowOff>
    </xdr:from>
    <xdr:to>
      <xdr:col>116</xdr:col>
      <xdr:colOff>63500</xdr:colOff>
      <xdr:row>106</xdr:row>
      <xdr:rowOff>53339</xdr:rowOff>
    </xdr:to>
    <xdr:cxnSp macro="">
      <xdr:nvCxnSpPr>
        <xdr:cNvPr id="842" name="直線コネクタ 841"/>
        <xdr:cNvCxnSpPr/>
      </xdr:nvCxnSpPr>
      <xdr:spPr>
        <a:xfrm flipV="1">
          <a:off x="21323300" y="18220508"/>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15602</xdr:rowOff>
    </xdr:from>
    <xdr:to>
      <xdr:col>107</xdr:col>
      <xdr:colOff>101600</xdr:colOff>
      <xdr:row>106</xdr:row>
      <xdr:rowOff>117202</xdr:rowOff>
    </xdr:to>
    <xdr:sp macro="" textlink="">
      <xdr:nvSpPr>
        <xdr:cNvPr id="843" name="楕円 842"/>
        <xdr:cNvSpPr/>
      </xdr:nvSpPr>
      <xdr:spPr>
        <a:xfrm>
          <a:off x="20383500" y="18189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53339</xdr:rowOff>
    </xdr:from>
    <xdr:to>
      <xdr:col>111</xdr:col>
      <xdr:colOff>177800</xdr:colOff>
      <xdr:row>106</xdr:row>
      <xdr:rowOff>66402</xdr:rowOff>
    </xdr:to>
    <xdr:cxnSp macro="">
      <xdr:nvCxnSpPr>
        <xdr:cNvPr id="844" name="直線コネクタ 843"/>
        <xdr:cNvCxnSpPr/>
      </xdr:nvCxnSpPr>
      <xdr:spPr>
        <a:xfrm flipV="1">
          <a:off x="20434300" y="18227039"/>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22134</xdr:rowOff>
    </xdr:from>
    <xdr:to>
      <xdr:col>102</xdr:col>
      <xdr:colOff>165100</xdr:colOff>
      <xdr:row>106</xdr:row>
      <xdr:rowOff>123734</xdr:rowOff>
    </xdr:to>
    <xdr:sp macro="" textlink="">
      <xdr:nvSpPr>
        <xdr:cNvPr id="845" name="楕円 844"/>
        <xdr:cNvSpPr/>
      </xdr:nvSpPr>
      <xdr:spPr>
        <a:xfrm>
          <a:off x="19494500" y="18195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106</xdr:row>
      <xdr:rowOff>66402</xdr:rowOff>
    </xdr:from>
    <xdr:to>
      <xdr:col>107</xdr:col>
      <xdr:colOff>50800</xdr:colOff>
      <xdr:row>106</xdr:row>
      <xdr:rowOff>72934</xdr:rowOff>
    </xdr:to>
    <xdr:cxnSp macro="">
      <xdr:nvCxnSpPr>
        <xdr:cNvPr id="846" name="直線コネクタ 845"/>
        <xdr:cNvCxnSpPr/>
      </xdr:nvCxnSpPr>
      <xdr:spPr>
        <a:xfrm flipV="1">
          <a:off x="19545300" y="18240102"/>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25400</xdr:rowOff>
    </xdr:from>
    <xdr:to>
      <xdr:col>98</xdr:col>
      <xdr:colOff>38100</xdr:colOff>
      <xdr:row>106</xdr:row>
      <xdr:rowOff>127000</xdr:rowOff>
    </xdr:to>
    <xdr:sp macro="" textlink="">
      <xdr:nvSpPr>
        <xdr:cNvPr id="847" name="楕円 846"/>
        <xdr:cNvSpPr/>
      </xdr:nvSpPr>
      <xdr:spPr>
        <a:xfrm>
          <a:off x="18605500" y="1819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106</xdr:row>
      <xdr:rowOff>72934</xdr:rowOff>
    </xdr:from>
    <xdr:to>
      <xdr:col>102</xdr:col>
      <xdr:colOff>114300</xdr:colOff>
      <xdr:row>106</xdr:row>
      <xdr:rowOff>76200</xdr:rowOff>
    </xdr:to>
    <xdr:cxnSp macro="">
      <xdr:nvCxnSpPr>
        <xdr:cNvPr id="848" name="直線コネクタ 847"/>
        <xdr:cNvCxnSpPr/>
      </xdr:nvCxnSpPr>
      <xdr:spPr>
        <a:xfrm flipV="1">
          <a:off x="18656300" y="18246634"/>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64243</xdr:rowOff>
    </xdr:from>
    <xdr:ext cx="469744" cy="259045"/>
    <xdr:sp macro="" textlink="">
      <xdr:nvSpPr>
        <xdr:cNvPr id="849" name="n_1aveValue【庁舎】&#10;一人当たり面積"/>
        <xdr:cNvSpPr txBox="1"/>
      </xdr:nvSpPr>
      <xdr:spPr>
        <a:xfrm>
          <a:off x="210757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64243</xdr:rowOff>
    </xdr:from>
    <xdr:ext cx="469744" cy="259045"/>
    <xdr:sp macro="" textlink="">
      <xdr:nvSpPr>
        <xdr:cNvPr id="850" name="n_2aveValue【庁舎】&#10;一人当たり面積"/>
        <xdr:cNvSpPr txBox="1"/>
      </xdr:nvSpPr>
      <xdr:spPr>
        <a:xfrm>
          <a:off x="20199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64243</xdr:rowOff>
    </xdr:from>
    <xdr:ext cx="469744" cy="259045"/>
    <xdr:sp macro="" textlink="">
      <xdr:nvSpPr>
        <xdr:cNvPr id="851" name="n_3aveValue【庁舎】&#10;一人当たり面積"/>
        <xdr:cNvSpPr txBox="1"/>
      </xdr:nvSpPr>
      <xdr:spPr>
        <a:xfrm>
          <a:off x="19310427" y="184093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90369</xdr:rowOff>
    </xdr:from>
    <xdr:ext cx="469744" cy="259045"/>
    <xdr:sp macro="" textlink="">
      <xdr:nvSpPr>
        <xdr:cNvPr id="852" name="n_4aveValue【庁舎】&#10;一人当たり面積"/>
        <xdr:cNvSpPr txBox="1"/>
      </xdr:nvSpPr>
      <xdr:spPr>
        <a:xfrm>
          <a:off x="18421427" y="18435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104</xdr:row>
      <xdr:rowOff>120666</xdr:rowOff>
    </xdr:from>
    <xdr:ext cx="469744" cy="259045"/>
    <xdr:sp macro="" textlink="">
      <xdr:nvSpPr>
        <xdr:cNvPr id="853" name="n_1mainValue【庁舎】&#10;一人当たり面積"/>
        <xdr:cNvSpPr txBox="1"/>
      </xdr:nvSpPr>
      <xdr:spPr>
        <a:xfrm>
          <a:off x="21075727" y="17951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133729</xdr:rowOff>
    </xdr:from>
    <xdr:ext cx="469744" cy="259045"/>
    <xdr:sp macro="" textlink="">
      <xdr:nvSpPr>
        <xdr:cNvPr id="854" name="n_2mainValue【庁舎】&#10;一人当たり面積"/>
        <xdr:cNvSpPr txBox="1"/>
      </xdr:nvSpPr>
      <xdr:spPr>
        <a:xfrm>
          <a:off x="20199427" y="17964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140261</xdr:rowOff>
    </xdr:from>
    <xdr:ext cx="469744" cy="259045"/>
    <xdr:sp macro="" textlink="">
      <xdr:nvSpPr>
        <xdr:cNvPr id="855" name="n_3mainValue【庁舎】&#10;一人当たり面積"/>
        <xdr:cNvSpPr txBox="1"/>
      </xdr:nvSpPr>
      <xdr:spPr>
        <a:xfrm>
          <a:off x="19310427" y="179710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143527</xdr:rowOff>
    </xdr:from>
    <xdr:ext cx="469744" cy="259045"/>
    <xdr:sp macro="" textlink="">
      <xdr:nvSpPr>
        <xdr:cNvPr id="856" name="n_4mainValue【庁舎】&#10;一人当たり面積"/>
        <xdr:cNvSpPr txBox="1"/>
      </xdr:nvSpPr>
      <xdr:spPr>
        <a:xfrm>
          <a:off x="18421427" y="1797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7" name="正方形/長方形 856"/>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8" name="正方形/長方形 857"/>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9" name="テキスト ボックス 858"/>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減価償却率について、体育館・プール・消防施設・一般廃棄物処理施設以外は、類似団体平均を下回っている、</a:t>
          </a:r>
        </a:p>
        <a:p>
          <a:r>
            <a:rPr kumimoji="1" lang="ja-JP" altLang="en-US" sz="1300">
              <a:latin typeface="ＭＳ Ｐゴシック" panose="020B0600070205080204" pitchFamily="50" charset="-128"/>
              <a:ea typeface="ＭＳ Ｐゴシック" panose="020B0600070205080204" pitchFamily="50" charset="-128"/>
            </a:rPr>
            <a:t>消防施設については、耐震基準を満たしていない消防屯所から順次建替え工事を行っている。</a:t>
          </a:r>
        </a:p>
        <a:p>
          <a:r>
            <a:rPr kumimoji="1" lang="ja-JP" altLang="en-US" sz="1300">
              <a:latin typeface="ＭＳ Ｐゴシック" panose="020B0600070205080204" pitchFamily="50" charset="-128"/>
              <a:ea typeface="ＭＳ Ｐゴシック" panose="020B0600070205080204" pitchFamily="50" charset="-128"/>
            </a:rPr>
            <a:t>減価償却率の高いその他施設においても、改修工事を行っていくが、短期間で行うことは困難であるため、施設の統廃合も視野に入れ、計画的に優先順位をつけ実施していく。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4</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9115425" cy="425758"/>
    <xdr:sp macro="" textlink="">
      <xdr:nvSpPr>
        <xdr:cNvPr id="35" name="テキスト ボックス 34"/>
        <xdr:cNvSpPr txBox="1"/>
      </xdr:nvSpPr>
      <xdr:spPr>
        <a:xfrm>
          <a:off x="762000" y="4533900"/>
          <a:ext cx="9115425"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squar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「定員管理の状況」の「人口</a:t>
          </a: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人当たり職員数」の算出に用いる職員数及び「給与水準（国との比較）」の「ラスパイレス指数」については、各調査対象年度の翌年の地方公務員給与実態調査に基づいているが、令和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年調査の数値を引用している。</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前年度と比較してわずかに減少しているが、県内平均を</a:t>
          </a:r>
          <a:r>
            <a:rPr kumimoji="1" lang="en-US" altLang="ja-JP" sz="1300">
              <a:latin typeface="ＭＳ Ｐゴシック" panose="020B0600070205080204" pitchFamily="50" charset="-128"/>
              <a:ea typeface="ＭＳ Ｐゴシック" panose="020B0600070205080204" pitchFamily="50" charset="-128"/>
            </a:rPr>
            <a:t>0.03</a:t>
          </a:r>
          <a:r>
            <a:rPr kumimoji="1" lang="ja-JP" altLang="en-US" sz="1300">
              <a:latin typeface="ＭＳ Ｐゴシック" panose="020B0600070205080204" pitchFamily="50" charset="-128"/>
              <a:ea typeface="ＭＳ Ｐゴシック" panose="020B0600070205080204" pitchFamily="50" charset="-128"/>
            </a:rPr>
            <a:t>上回っている。今後少子化による人口減少に伴う税収減により、基準財政収入額の減少が予測され、基準財政需要額の約２分の１を依存財源である普通交付税に頼ることになる。将来的には地方交付税に依存しない、自主財源による自治体運営を目指すことが重要となる。そのためには、子育て支援施策による一定した出生率の確保と移住定住促進施策等による人口増加を図ることが必要で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24695</xdr:rowOff>
    </xdr:from>
    <xdr:to>
      <xdr:col>23</xdr:col>
      <xdr:colOff>133350</xdr:colOff>
      <xdr:row>45</xdr:row>
      <xdr:rowOff>114300</xdr:rowOff>
    </xdr:to>
    <xdr:cxnSp macro="">
      <xdr:nvCxnSpPr>
        <xdr:cNvPr id="64" name="直線コネクタ 63"/>
        <xdr:cNvCxnSpPr/>
      </xdr:nvCxnSpPr>
      <xdr:spPr>
        <a:xfrm flipV="1">
          <a:off x="4953000" y="6368345"/>
          <a:ext cx="0" cy="1461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111072</xdr:rowOff>
    </xdr:from>
    <xdr:ext cx="762000" cy="259045"/>
    <xdr:sp macro="" textlink="">
      <xdr:nvSpPr>
        <xdr:cNvPr id="67" name="財政力最大値テキスト"/>
        <xdr:cNvSpPr txBox="1"/>
      </xdr:nvSpPr>
      <xdr:spPr>
        <a:xfrm>
          <a:off x="5041900" y="6111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24695</xdr:rowOff>
    </xdr:from>
    <xdr:to>
      <xdr:col>24</xdr:col>
      <xdr:colOff>12700</xdr:colOff>
      <xdr:row>37</xdr:row>
      <xdr:rowOff>24695</xdr:rowOff>
    </xdr:to>
    <xdr:cxnSp macro="">
      <xdr:nvCxnSpPr>
        <xdr:cNvPr id="68" name="直線コネクタ 67"/>
        <xdr:cNvCxnSpPr/>
      </xdr:nvCxnSpPr>
      <xdr:spPr>
        <a:xfrm>
          <a:off x="4864100" y="6368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68439</xdr:rowOff>
    </xdr:from>
    <xdr:to>
      <xdr:col>23</xdr:col>
      <xdr:colOff>133350</xdr:colOff>
      <xdr:row>43</xdr:row>
      <xdr:rowOff>81845</xdr:rowOff>
    </xdr:to>
    <xdr:cxnSp macro="">
      <xdr:nvCxnSpPr>
        <xdr:cNvPr id="69" name="直線コネクタ 68"/>
        <xdr:cNvCxnSpPr/>
      </xdr:nvCxnSpPr>
      <xdr:spPr>
        <a:xfrm>
          <a:off x="4114800" y="7440789"/>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44749</xdr:rowOff>
    </xdr:from>
    <xdr:ext cx="762000" cy="259045"/>
    <xdr:sp macro="" textlink="">
      <xdr:nvSpPr>
        <xdr:cNvPr id="70" name="財政力平均値テキスト"/>
        <xdr:cNvSpPr txBox="1"/>
      </xdr:nvSpPr>
      <xdr:spPr>
        <a:xfrm>
          <a:off x="5041900" y="70741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28222</xdr:rowOff>
    </xdr:from>
    <xdr:to>
      <xdr:col>23</xdr:col>
      <xdr:colOff>184150</xdr:colOff>
      <xdr:row>42</xdr:row>
      <xdr:rowOff>129822</xdr:rowOff>
    </xdr:to>
    <xdr:sp macro="" textlink="">
      <xdr:nvSpPr>
        <xdr:cNvPr id="71" name="フローチャート: 判断 70"/>
        <xdr:cNvSpPr/>
      </xdr:nvSpPr>
      <xdr:spPr>
        <a:xfrm>
          <a:off x="4902200" y="7229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68439</xdr:rowOff>
    </xdr:from>
    <xdr:to>
      <xdr:col>19</xdr:col>
      <xdr:colOff>133350</xdr:colOff>
      <xdr:row>43</xdr:row>
      <xdr:rowOff>68439</xdr:rowOff>
    </xdr:to>
    <xdr:cxnSp macro="">
      <xdr:nvCxnSpPr>
        <xdr:cNvPr id="72" name="直線コネクタ 71"/>
        <xdr:cNvCxnSpPr/>
      </xdr:nvCxnSpPr>
      <xdr:spPr>
        <a:xfrm>
          <a:off x="3225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14817</xdr:rowOff>
    </xdr:from>
    <xdr:to>
      <xdr:col>19</xdr:col>
      <xdr:colOff>184150</xdr:colOff>
      <xdr:row>42</xdr:row>
      <xdr:rowOff>116417</xdr:rowOff>
    </xdr:to>
    <xdr:sp macro="" textlink="">
      <xdr:nvSpPr>
        <xdr:cNvPr id="73" name="フローチャート: 判断 72"/>
        <xdr:cNvSpPr/>
      </xdr:nvSpPr>
      <xdr:spPr>
        <a:xfrm>
          <a:off x="40640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40</xdr:row>
      <xdr:rowOff>126594</xdr:rowOff>
    </xdr:from>
    <xdr:ext cx="736600" cy="259045"/>
    <xdr:sp macro="" textlink="">
      <xdr:nvSpPr>
        <xdr:cNvPr id="74" name="テキスト ボックス 73"/>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68439</xdr:rowOff>
    </xdr:from>
    <xdr:to>
      <xdr:col>15</xdr:col>
      <xdr:colOff>82550</xdr:colOff>
      <xdr:row>43</xdr:row>
      <xdr:rowOff>68439</xdr:rowOff>
    </xdr:to>
    <xdr:cxnSp macro="">
      <xdr:nvCxnSpPr>
        <xdr:cNvPr id="75" name="直線コネクタ 74"/>
        <xdr:cNvCxnSpPr/>
      </xdr:nvCxnSpPr>
      <xdr:spPr>
        <a:xfrm>
          <a:off x="2336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41628</xdr:rowOff>
    </xdr:from>
    <xdr:to>
      <xdr:col>15</xdr:col>
      <xdr:colOff>133350</xdr:colOff>
      <xdr:row>42</xdr:row>
      <xdr:rowOff>143228</xdr:rowOff>
    </xdr:to>
    <xdr:sp macro="" textlink="">
      <xdr:nvSpPr>
        <xdr:cNvPr id="76" name="フローチャート: 判断 75"/>
        <xdr:cNvSpPr/>
      </xdr:nvSpPr>
      <xdr:spPr>
        <a:xfrm>
          <a:off x="3175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153405</xdr:rowOff>
    </xdr:from>
    <xdr:ext cx="762000" cy="259045"/>
    <xdr:sp macro="" textlink="">
      <xdr:nvSpPr>
        <xdr:cNvPr id="77" name="テキスト ボックス 76"/>
        <xdr:cNvSpPr txBox="1"/>
      </xdr:nvSpPr>
      <xdr:spPr>
        <a:xfrm>
          <a:off x="2844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68439</xdr:rowOff>
    </xdr:from>
    <xdr:to>
      <xdr:col>11</xdr:col>
      <xdr:colOff>31750</xdr:colOff>
      <xdr:row>43</xdr:row>
      <xdr:rowOff>68439</xdr:rowOff>
    </xdr:to>
    <xdr:cxnSp macro="">
      <xdr:nvCxnSpPr>
        <xdr:cNvPr id="78" name="直線コネクタ 77"/>
        <xdr:cNvCxnSpPr/>
      </xdr:nvCxnSpPr>
      <xdr:spPr>
        <a:xfrm>
          <a:off x="1447800" y="7440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41628</xdr:rowOff>
    </xdr:from>
    <xdr:to>
      <xdr:col>11</xdr:col>
      <xdr:colOff>82550</xdr:colOff>
      <xdr:row>42</xdr:row>
      <xdr:rowOff>143228</xdr:rowOff>
    </xdr:to>
    <xdr:sp macro="" textlink="">
      <xdr:nvSpPr>
        <xdr:cNvPr id="79" name="フローチャート: 判断 78"/>
        <xdr:cNvSpPr/>
      </xdr:nvSpPr>
      <xdr:spPr>
        <a:xfrm>
          <a:off x="2286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153405</xdr:rowOff>
    </xdr:from>
    <xdr:ext cx="762000" cy="259045"/>
    <xdr:sp macro="" textlink="">
      <xdr:nvSpPr>
        <xdr:cNvPr id="80" name="テキスト ボックス 79"/>
        <xdr:cNvSpPr txBox="1"/>
      </xdr:nvSpPr>
      <xdr:spPr>
        <a:xfrm>
          <a:off x="1955800" y="7011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166810</xdr:rowOff>
    </xdr:from>
    <xdr:ext cx="762000" cy="259045"/>
    <xdr:sp macro="" textlink="">
      <xdr:nvSpPr>
        <xdr:cNvPr id="82" name="テキスト ボックス 81"/>
        <xdr:cNvSpPr txBox="1"/>
      </xdr:nvSpPr>
      <xdr:spPr>
        <a:xfrm>
          <a:off x="1066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31045</xdr:rowOff>
    </xdr:from>
    <xdr:to>
      <xdr:col>23</xdr:col>
      <xdr:colOff>184150</xdr:colOff>
      <xdr:row>43</xdr:row>
      <xdr:rowOff>132645</xdr:rowOff>
    </xdr:to>
    <xdr:sp macro="" textlink="">
      <xdr:nvSpPr>
        <xdr:cNvPr id="88" name="楕円 87"/>
        <xdr:cNvSpPr/>
      </xdr:nvSpPr>
      <xdr:spPr>
        <a:xfrm>
          <a:off x="4902200" y="7403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3122</xdr:rowOff>
    </xdr:from>
    <xdr:ext cx="762000" cy="259045"/>
    <xdr:sp macro="" textlink="">
      <xdr:nvSpPr>
        <xdr:cNvPr id="89" name="財政力該当値テキスト"/>
        <xdr:cNvSpPr txBox="1"/>
      </xdr:nvSpPr>
      <xdr:spPr>
        <a:xfrm>
          <a:off x="5041900" y="7375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17639</xdr:rowOff>
    </xdr:from>
    <xdr:to>
      <xdr:col>19</xdr:col>
      <xdr:colOff>184150</xdr:colOff>
      <xdr:row>43</xdr:row>
      <xdr:rowOff>119239</xdr:rowOff>
    </xdr:to>
    <xdr:sp macro="" textlink="">
      <xdr:nvSpPr>
        <xdr:cNvPr id="90" name="楕円 89"/>
        <xdr:cNvSpPr/>
      </xdr:nvSpPr>
      <xdr:spPr>
        <a:xfrm>
          <a:off x="4064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104016</xdr:rowOff>
    </xdr:from>
    <xdr:ext cx="736600" cy="259045"/>
    <xdr:sp macro="" textlink="">
      <xdr:nvSpPr>
        <xdr:cNvPr id="91" name="テキスト ボックス 90"/>
        <xdr:cNvSpPr txBox="1"/>
      </xdr:nvSpPr>
      <xdr:spPr>
        <a:xfrm>
          <a:off x="3733800" y="74763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17639</xdr:rowOff>
    </xdr:from>
    <xdr:to>
      <xdr:col>15</xdr:col>
      <xdr:colOff>133350</xdr:colOff>
      <xdr:row>43</xdr:row>
      <xdr:rowOff>119239</xdr:rowOff>
    </xdr:to>
    <xdr:sp macro="" textlink="">
      <xdr:nvSpPr>
        <xdr:cNvPr id="92" name="楕円 91"/>
        <xdr:cNvSpPr/>
      </xdr:nvSpPr>
      <xdr:spPr>
        <a:xfrm>
          <a:off x="3175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104016</xdr:rowOff>
    </xdr:from>
    <xdr:ext cx="762000" cy="259045"/>
    <xdr:sp macro="" textlink="">
      <xdr:nvSpPr>
        <xdr:cNvPr id="93" name="テキスト ボックス 92"/>
        <xdr:cNvSpPr txBox="1"/>
      </xdr:nvSpPr>
      <xdr:spPr>
        <a:xfrm>
          <a:off x="2844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17639</xdr:rowOff>
    </xdr:from>
    <xdr:to>
      <xdr:col>11</xdr:col>
      <xdr:colOff>82550</xdr:colOff>
      <xdr:row>43</xdr:row>
      <xdr:rowOff>119239</xdr:rowOff>
    </xdr:to>
    <xdr:sp macro="" textlink="">
      <xdr:nvSpPr>
        <xdr:cNvPr id="94" name="楕円 93"/>
        <xdr:cNvSpPr/>
      </xdr:nvSpPr>
      <xdr:spPr>
        <a:xfrm>
          <a:off x="2286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104016</xdr:rowOff>
    </xdr:from>
    <xdr:ext cx="762000" cy="259045"/>
    <xdr:sp macro="" textlink="">
      <xdr:nvSpPr>
        <xdr:cNvPr id="95" name="テキスト ボックス 94"/>
        <xdr:cNvSpPr txBox="1"/>
      </xdr:nvSpPr>
      <xdr:spPr>
        <a:xfrm>
          <a:off x="1955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17639</xdr:rowOff>
    </xdr:from>
    <xdr:to>
      <xdr:col>7</xdr:col>
      <xdr:colOff>31750</xdr:colOff>
      <xdr:row>43</xdr:row>
      <xdr:rowOff>119239</xdr:rowOff>
    </xdr:to>
    <xdr:sp macro="" textlink="">
      <xdr:nvSpPr>
        <xdr:cNvPr id="96" name="楕円 95"/>
        <xdr:cNvSpPr/>
      </xdr:nvSpPr>
      <xdr:spPr>
        <a:xfrm>
          <a:off x="1397000" y="738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104016</xdr:rowOff>
    </xdr:from>
    <xdr:ext cx="762000" cy="259045"/>
    <xdr:sp macro="" textlink="">
      <xdr:nvSpPr>
        <xdr:cNvPr id="97" name="テキスト ボックス 96"/>
        <xdr:cNvSpPr txBox="1"/>
      </xdr:nvSpPr>
      <xdr:spPr>
        <a:xfrm>
          <a:off x="1066800" y="7476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令和３年度は、国補正に伴う普通交付税の再算定、経済回復による地方消費税交付金の増加があり経常的収入が増加しため、比率が</a:t>
          </a:r>
          <a:r>
            <a:rPr kumimoji="1" lang="en-US" altLang="ja-JP" sz="1300">
              <a:latin typeface="ＭＳ Ｐゴシック" panose="020B0600070205080204" pitchFamily="50" charset="-128"/>
              <a:ea typeface="ＭＳ Ｐゴシック" panose="020B0600070205080204" pitchFamily="50" charset="-128"/>
            </a:rPr>
            <a:t>5.2</a:t>
          </a:r>
          <a:r>
            <a:rPr kumimoji="1" lang="ja-JP" altLang="en-US" sz="1300">
              <a:latin typeface="ＭＳ Ｐゴシック" panose="020B0600070205080204" pitchFamily="50" charset="-128"/>
              <a:ea typeface="ＭＳ Ｐゴシック" panose="020B0600070205080204" pitchFamily="50" charset="-128"/>
            </a:rPr>
            <a:t>ポイント低下した。今後も経常的支出に関して、常にその必要性を見極め、比率の維持改善に努める。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112183</xdr:rowOff>
    </xdr:from>
    <xdr:to>
      <xdr:col>27</xdr:col>
      <xdr:colOff>184150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52917</xdr:rowOff>
    </xdr:from>
    <xdr:to>
      <xdr:col>27</xdr:col>
      <xdr:colOff>184150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60</xdr:row>
      <xdr:rowOff>105833</xdr:rowOff>
    </xdr:from>
    <xdr:to>
      <xdr:col>27</xdr:col>
      <xdr:colOff>184150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46567</xdr:rowOff>
    </xdr:from>
    <xdr:to>
      <xdr:col>27</xdr:col>
      <xdr:colOff>184150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57</xdr:row>
      <xdr:rowOff>137583</xdr:rowOff>
    </xdr:from>
    <xdr:to>
      <xdr:col>23</xdr:col>
      <xdr:colOff>133350</xdr:colOff>
      <xdr:row>66</xdr:row>
      <xdr:rowOff>162983</xdr:rowOff>
    </xdr:to>
    <xdr:cxnSp macro="">
      <xdr:nvCxnSpPr>
        <xdr:cNvPr id="127" name="直線コネクタ 126"/>
        <xdr:cNvCxnSpPr/>
      </xdr:nvCxnSpPr>
      <xdr:spPr>
        <a:xfrm flipV="1">
          <a:off x="4953000" y="9910233"/>
          <a:ext cx="0" cy="156845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135060</xdr:rowOff>
    </xdr:from>
    <xdr:ext cx="762000" cy="259045"/>
    <xdr:sp macro="" textlink="">
      <xdr:nvSpPr>
        <xdr:cNvPr id="128" name="財政構造の弾力性最小値テキスト"/>
        <xdr:cNvSpPr txBox="1"/>
      </xdr:nvSpPr>
      <xdr:spPr>
        <a:xfrm>
          <a:off x="5041900" y="1145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162983</xdr:rowOff>
    </xdr:from>
    <xdr:to>
      <xdr:col>24</xdr:col>
      <xdr:colOff>12700</xdr:colOff>
      <xdr:row>66</xdr:row>
      <xdr:rowOff>162983</xdr:rowOff>
    </xdr:to>
    <xdr:cxnSp macro="">
      <xdr:nvCxnSpPr>
        <xdr:cNvPr id="129" name="直線コネクタ 128"/>
        <xdr:cNvCxnSpPr/>
      </xdr:nvCxnSpPr>
      <xdr:spPr>
        <a:xfrm>
          <a:off x="4864100" y="1147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52510</xdr:rowOff>
    </xdr:from>
    <xdr:ext cx="762000" cy="259045"/>
    <xdr:sp macro="" textlink="">
      <xdr:nvSpPr>
        <xdr:cNvPr id="130" name="財政構造の弾力性最大値テキスト"/>
        <xdr:cNvSpPr txBox="1"/>
      </xdr:nvSpPr>
      <xdr:spPr>
        <a:xfrm>
          <a:off x="5041900" y="9653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57</xdr:row>
      <xdr:rowOff>137583</xdr:rowOff>
    </xdr:from>
    <xdr:to>
      <xdr:col>24</xdr:col>
      <xdr:colOff>12700</xdr:colOff>
      <xdr:row>57</xdr:row>
      <xdr:rowOff>137583</xdr:rowOff>
    </xdr:to>
    <xdr:cxnSp macro="">
      <xdr:nvCxnSpPr>
        <xdr:cNvPr id="131" name="直線コネクタ 130"/>
        <xdr:cNvCxnSpPr/>
      </xdr:nvCxnSpPr>
      <xdr:spPr>
        <a:xfrm>
          <a:off x="4864100" y="99102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28363</xdr:rowOff>
    </xdr:from>
    <xdr:to>
      <xdr:col>23</xdr:col>
      <xdr:colOff>133350</xdr:colOff>
      <xdr:row>64</xdr:row>
      <xdr:rowOff>103717</xdr:rowOff>
    </xdr:to>
    <xdr:cxnSp macro="">
      <xdr:nvCxnSpPr>
        <xdr:cNvPr id="132" name="直線コネクタ 131"/>
        <xdr:cNvCxnSpPr/>
      </xdr:nvCxnSpPr>
      <xdr:spPr>
        <a:xfrm flipV="1">
          <a:off x="4114800" y="10658263"/>
          <a:ext cx="838200" cy="418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110507</xdr:rowOff>
    </xdr:from>
    <xdr:ext cx="762000" cy="259045"/>
    <xdr:sp macro="" textlink="">
      <xdr:nvSpPr>
        <xdr:cNvPr id="133" name="財政構造の弾力性平均値テキスト"/>
        <xdr:cNvSpPr txBox="1"/>
      </xdr:nvSpPr>
      <xdr:spPr>
        <a:xfrm>
          <a:off x="5041900" y="107404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138430</xdr:rowOff>
    </xdr:from>
    <xdr:to>
      <xdr:col>23</xdr:col>
      <xdr:colOff>184150</xdr:colOff>
      <xdr:row>63</xdr:row>
      <xdr:rowOff>68580</xdr:rowOff>
    </xdr:to>
    <xdr:sp macro="" textlink="">
      <xdr:nvSpPr>
        <xdr:cNvPr id="134" name="フローチャート: 判断 133"/>
        <xdr:cNvSpPr/>
      </xdr:nvSpPr>
      <xdr:spPr>
        <a:xfrm>
          <a:off x="4902200" y="1076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98213</xdr:rowOff>
    </xdr:from>
    <xdr:to>
      <xdr:col>19</xdr:col>
      <xdr:colOff>133350</xdr:colOff>
      <xdr:row>64</xdr:row>
      <xdr:rowOff>103717</xdr:rowOff>
    </xdr:to>
    <xdr:cxnSp macro="">
      <xdr:nvCxnSpPr>
        <xdr:cNvPr id="135" name="直線コネクタ 134"/>
        <xdr:cNvCxnSpPr/>
      </xdr:nvCxnSpPr>
      <xdr:spPr>
        <a:xfrm>
          <a:off x="3225800" y="10899563"/>
          <a:ext cx="889000" cy="176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50377</xdr:rowOff>
    </xdr:from>
    <xdr:to>
      <xdr:col>19</xdr:col>
      <xdr:colOff>184150</xdr:colOff>
      <xdr:row>65</xdr:row>
      <xdr:rowOff>151977</xdr:rowOff>
    </xdr:to>
    <xdr:sp macro="" textlink="">
      <xdr:nvSpPr>
        <xdr:cNvPr id="136" name="フローチャート: 判断 135"/>
        <xdr:cNvSpPr/>
      </xdr:nvSpPr>
      <xdr:spPr>
        <a:xfrm>
          <a:off x="4064000" y="11194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136754</xdr:rowOff>
    </xdr:from>
    <xdr:ext cx="736600" cy="259045"/>
    <xdr:sp macro="" textlink="">
      <xdr:nvSpPr>
        <xdr:cNvPr id="137" name="テキスト ボックス 136"/>
        <xdr:cNvSpPr txBox="1"/>
      </xdr:nvSpPr>
      <xdr:spPr>
        <a:xfrm>
          <a:off x="3733800" y="1128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98213</xdr:rowOff>
    </xdr:from>
    <xdr:to>
      <xdr:col>15</xdr:col>
      <xdr:colOff>82550</xdr:colOff>
      <xdr:row>64</xdr:row>
      <xdr:rowOff>160020</xdr:rowOff>
    </xdr:to>
    <xdr:cxnSp macro="">
      <xdr:nvCxnSpPr>
        <xdr:cNvPr id="138" name="直線コネクタ 137"/>
        <xdr:cNvCxnSpPr/>
      </xdr:nvCxnSpPr>
      <xdr:spPr>
        <a:xfrm flipV="1">
          <a:off x="2336800" y="10899563"/>
          <a:ext cx="889000" cy="233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122767</xdr:rowOff>
    </xdr:from>
    <xdr:to>
      <xdr:col>15</xdr:col>
      <xdr:colOff>133350</xdr:colOff>
      <xdr:row>66</xdr:row>
      <xdr:rowOff>52917</xdr:rowOff>
    </xdr:to>
    <xdr:sp macro="" textlink="">
      <xdr:nvSpPr>
        <xdr:cNvPr id="139" name="フローチャート: 判断 138"/>
        <xdr:cNvSpPr/>
      </xdr:nvSpPr>
      <xdr:spPr>
        <a:xfrm>
          <a:off x="3175000" y="11267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66</xdr:row>
      <xdr:rowOff>37694</xdr:rowOff>
    </xdr:from>
    <xdr:ext cx="762000" cy="259045"/>
    <xdr:sp macro="" textlink="">
      <xdr:nvSpPr>
        <xdr:cNvPr id="140" name="テキスト ボックス 139"/>
        <xdr:cNvSpPr txBox="1"/>
      </xdr:nvSpPr>
      <xdr:spPr>
        <a:xfrm>
          <a:off x="2844800" y="113533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64</xdr:row>
      <xdr:rowOff>160020</xdr:rowOff>
    </xdr:from>
    <xdr:to>
      <xdr:col>11</xdr:col>
      <xdr:colOff>31750</xdr:colOff>
      <xdr:row>65</xdr:row>
      <xdr:rowOff>20744</xdr:rowOff>
    </xdr:to>
    <xdr:cxnSp macro="">
      <xdr:nvCxnSpPr>
        <xdr:cNvPr id="141" name="直線コネクタ 140"/>
        <xdr:cNvCxnSpPr/>
      </xdr:nvCxnSpPr>
      <xdr:spPr>
        <a:xfrm flipV="1">
          <a:off x="1447800" y="11132820"/>
          <a:ext cx="8890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90594</xdr:rowOff>
    </xdr:from>
    <xdr:to>
      <xdr:col>11</xdr:col>
      <xdr:colOff>82550</xdr:colOff>
      <xdr:row>66</xdr:row>
      <xdr:rowOff>20744</xdr:rowOff>
    </xdr:to>
    <xdr:sp macro="" textlink="">
      <xdr:nvSpPr>
        <xdr:cNvPr id="142" name="フローチャート: 判断 141"/>
        <xdr:cNvSpPr/>
      </xdr:nvSpPr>
      <xdr:spPr>
        <a:xfrm>
          <a:off x="2286000" y="11234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66</xdr:row>
      <xdr:rowOff>5521</xdr:rowOff>
    </xdr:from>
    <xdr:ext cx="762000" cy="259045"/>
    <xdr:sp macro="" textlink="">
      <xdr:nvSpPr>
        <xdr:cNvPr id="143" name="テキスト ボックス 142"/>
        <xdr:cNvSpPr txBox="1"/>
      </xdr:nvSpPr>
      <xdr:spPr>
        <a:xfrm>
          <a:off x="1955800" y="1132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58420</xdr:rowOff>
    </xdr:from>
    <xdr:to>
      <xdr:col>7</xdr:col>
      <xdr:colOff>31750</xdr:colOff>
      <xdr:row>65</xdr:row>
      <xdr:rowOff>160020</xdr:rowOff>
    </xdr:to>
    <xdr:sp macro="" textlink="">
      <xdr:nvSpPr>
        <xdr:cNvPr id="144" name="フローチャート: 判断 143"/>
        <xdr:cNvSpPr/>
      </xdr:nvSpPr>
      <xdr:spPr>
        <a:xfrm>
          <a:off x="1397000" y="11202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144797</xdr:rowOff>
    </xdr:from>
    <xdr:ext cx="762000" cy="259045"/>
    <xdr:sp macro="" textlink="">
      <xdr:nvSpPr>
        <xdr:cNvPr id="145" name="テキスト ボックス 144"/>
        <xdr:cNvSpPr txBox="1"/>
      </xdr:nvSpPr>
      <xdr:spPr>
        <a:xfrm>
          <a:off x="1066800" y="1128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149013</xdr:rowOff>
    </xdr:from>
    <xdr:to>
      <xdr:col>23</xdr:col>
      <xdr:colOff>184150</xdr:colOff>
      <xdr:row>62</xdr:row>
      <xdr:rowOff>79163</xdr:rowOff>
    </xdr:to>
    <xdr:sp macro="" textlink="">
      <xdr:nvSpPr>
        <xdr:cNvPr id="151" name="楕円 150"/>
        <xdr:cNvSpPr/>
      </xdr:nvSpPr>
      <xdr:spPr>
        <a:xfrm>
          <a:off x="4902200" y="10607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165540</xdr:rowOff>
    </xdr:from>
    <xdr:ext cx="762000" cy="259045"/>
    <xdr:sp macro="" textlink="">
      <xdr:nvSpPr>
        <xdr:cNvPr id="152" name="財政構造の弾力性該当値テキスト"/>
        <xdr:cNvSpPr txBox="1"/>
      </xdr:nvSpPr>
      <xdr:spPr>
        <a:xfrm>
          <a:off x="5041900" y="10452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52917</xdr:rowOff>
    </xdr:from>
    <xdr:to>
      <xdr:col>19</xdr:col>
      <xdr:colOff>184150</xdr:colOff>
      <xdr:row>64</xdr:row>
      <xdr:rowOff>154517</xdr:rowOff>
    </xdr:to>
    <xdr:sp macro="" textlink="">
      <xdr:nvSpPr>
        <xdr:cNvPr id="153" name="楕円 152"/>
        <xdr:cNvSpPr/>
      </xdr:nvSpPr>
      <xdr:spPr>
        <a:xfrm>
          <a:off x="4064000" y="1102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164694</xdr:rowOff>
    </xdr:from>
    <xdr:ext cx="736600" cy="259045"/>
    <xdr:sp macro="" textlink="">
      <xdr:nvSpPr>
        <xdr:cNvPr id="154" name="テキスト ボックス 153"/>
        <xdr:cNvSpPr txBox="1"/>
      </xdr:nvSpPr>
      <xdr:spPr>
        <a:xfrm>
          <a:off x="3733800" y="1079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47413</xdr:rowOff>
    </xdr:from>
    <xdr:to>
      <xdr:col>15</xdr:col>
      <xdr:colOff>133350</xdr:colOff>
      <xdr:row>63</xdr:row>
      <xdr:rowOff>149013</xdr:rowOff>
    </xdr:to>
    <xdr:sp macro="" textlink="">
      <xdr:nvSpPr>
        <xdr:cNvPr id="155" name="楕円 154"/>
        <xdr:cNvSpPr/>
      </xdr:nvSpPr>
      <xdr:spPr>
        <a:xfrm>
          <a:off x="3175000" y="10848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159190</xdr:rowOff>
    </xdr:from>
    <xdr:ext cx="762000" cy="259045"/>
    <xdr:sp macro="" textlink="">
      <xdr:nvSpPr>
        <xdr:cNvPr id="156" name="テキスト ボックス 155"/>
        <xdr:cNvSpPr txBox="1"/>
      </xdr:nvSpPr>
      <xdr:spPr>
        <a:xfrm>
          <a:off x="2844800" y="1061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109220</xdr:rowOff>
    </xdr:from>
    <xdr:to>
      <xdr:col>11</xdr:col>
      <xdr:colOff>82550</xdr:colOff>
      <xdr:row>65</xdr:row>
      <xdr:rowOff>39370</xdr:rowOff>
    </xdr:to>
    <xdr:sp macro="" textlink="">
      <xdr:nvSpPr>
        <xdr:cNvPr id="157" name="楕円 156"/>
        <xdr:cNvSpPr/>
      </xdr:nvSpPr>
      <xdr:spPr>
        <a:xfrm>
          <a:off x="2286000" y="11082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49547</xdr:rowOff>
    </xdr:from>
    <xdr:ext cx="762000" cy="259045"/>
    <xdr:sp macro="" textlink="">
      <xdr:nvSpPr>
        <xdr:cNvPr id="158" name="テキスト ボックス 157"/>
        <xdr:cNvSpPr txBox="1"/>
      </xdr:nvSpPr>
      <xdr:spPr>
        <a:xfrm>
          <a:off x="1955800" y="1085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141394</xdr:rowOff>
    </xdr:from>
    <xdr:to>
      <xdr:col>7</xdr:col>
      <xdr:colOff>31750</xdr:colOff>
      <xdr:row>65</xdr:row>
      <xdr:rowOff>71544</xdr:rowOff>
    </xdr:to>
    <xdr:sp macro="" textlink="">
      <xdr:nvSpPr>
        <xdr:cNvPr id="159" name="楕円 158"/>
        <xdr:cNvSpPr/>
      </xdr:nvSpPr>
      <xdr:spPr>
        <a:xfrm>
          <a:off x="1397000" y="11114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81721</xdr:rowOff>
    </xdr:from>
    <xdr:ext cx="762000" cy="259045"/>
    <xdr:sp macro="" textlink="">
      <xdr:nvSpPr>
        <xdr:cNvPr id="160" name="テキスト ボックス 159"/>
        <xdr:cNvSpPr txBox="1"/>
      </xdr:nvSpPr>
      <xdr:spPr>
        <a:xfrm>
          <a:off x="1066800" y="108830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[138,388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155,088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は会計年度任用職員制度が開始２年目となることから、継続雇用の会計年度任用職員における期末手当の期間率が増加したこと、また物件費においても新型コロナウイルスワクチン接種対策事業等の感染症対策事業が増加したことに伴い、人口</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a:t>
          </a:r>
          <a:r>
            <a:rPr kumimoji="1" lang="en-US" altLang="ja-JP" sz="1300">
              <a:latin typeface="ＭＳ Ｐゴシック" panose="020B0600070205080204" pitchFamily="50" charset="-128"/>
              <a:ea typeface="ＭＳ Ｐゴシック" panose="020B0600070205080204" pitchFamily="50" charset="-128"/>
            </a:rPr>
            <a:t>9,817</a:t>
          </a:r>
          <a:r>
            <a:rPr kumimoji="1" lang="ja-JP" altLang="en-US" sz="1300">
              <a:latin typeface="ＭＳ Ｐゴシック" panose="020B0600070205080204" pitchFamily="50" charset="-128"/>
              <a:ea typeface="ＭＳ Ｐゴシック" panose="020B0600070205080204" pitchFamily="50" charset="-128"/>
            </a:rPr>
            <a:t>円増加している。新型コロナウイルス感染症収束後は、物件費はコロナ禍前の水準に戻るものと予測するため、支出全般について見直しを進め、財政負担が過大にならないよう努める。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7" name="直線コネクタ 176"/>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8" name="テキスト ボックス 177"/>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9" name="直線コネクタ 178"/>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80" name="テキスト ボックス 179"/>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81" name="直線コネクタ 180"/>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2" name="テキスト ボックス 181"/>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83" name="直線コネクタ 182"/>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4" name="テキスト ボックス 183"/>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64748</xdr:rowOff>
    </xdr:from>
    <xdr:to>
      <xdr:col>23</xdr:col>
      <xdr:colOff>133350</xdr:colOff>
      <xdr:row>89</xdr:row>
      <xdr:rowOff>1533</xdr:rowOff>
    </xdr:to>
    <xdr:cxnSp macro="">
      <xdr:nvCxnSpPr>
        <xdr:cNvPr id="188" name="直線コネクタ 187"/>
        <xdr:cNvCxnSpPr/>
      </xdr:nvCxnSpPr>
      <xdr:spPr>
        <a:xfrm flipV="1">
          <a:off x="4953000" y="13780748"/>
          <a:ext cx="0" cy="147983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145060</xdr:rowOff>
    </xdr:from>
    <xdr:ext cx="762000" cy="259045"/>
    <xdr:sp macro="" textlink="">
      <xdr:nvSpPr>
        <xdr:cNvPr id="189" name="人件費・物件費等の状況最小値テキスト"/>
        <xdr:cNvSpPr txBox="1"/>
      </xdr:nvSpPr>
      <xdr:spPr>
        <a:xfrm>
          <a:off x="5041900" y="15232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1533</xdr:rowOff>
    </xdr:from>
    <xdr:to>
      <xdr:col>24</xdr:col>
      <xdr:colOff>12700</xdr:colOff>
      <xdr:row>89</xdr:row>
      <xdr:rowOff>1533</xdr:rowOff>
    </xdr:to>
    <xdr:cxnSp macro="">
      <xdr:nvCxnSpPr>
        <xdr:cNvPr id="190" name="直線コネクタ 189"/>
        <xdr:cNvCxnSpPr/>
      </xdr:nvCxnSpPr>
      <xdr:spPr>
        <a:xfrm>
          <a:off x="4864100" y="15260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151125</xdr:rowOff>
    </xdr:from>
    <xdr:ext cx="762000" cy="259045"/>
    <xdr:sp macro="" textlink="">
      <xdr:nvSpPr>
        <xdr:cNvPr id="191" name="人件費・物件費等の状況最大値テキスト"/>
        <xdr:cNvSpPr txBox="1"/>
      </xdr:nvSpPr>
      <xdr:spPr>
        <a:xfrm>
          <a:off x="5041900" y="13524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64748</xdr:rowOff>
    </xdr:from>
    <xdr:to>
      <xdr:col>24</xdr:col>
      <xdr:colOff>12700</xdr:colOff>
      <xdr:row>80</xdr:row>
      <xdr:rowOff>64748</xdr:rowOff>
    </xdr:to>
    <xdr:cxnSp macro="">
      <xdr:nvCxnSpPr>
        <xdr:cNvPr id="192" name="直線コネクタ 191"/>
        <xdr:cNvCxnSpPr/>
      </xdr:nvCxnSpPr>
      <xdr:spPr>
        <a:xfrm>
          <a:off x="4864100" y="13780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97968</xdr:rowOff>
    </xdr:from>
    <xdr:to>
      <xdr:col>23</xdr:col>
      <xdr:colOff>133350</xdr:colOff>
      <xdr:row>83</xdr:row>
      <xdr:rowOff>21272</xdr:rowOff>
    </xdr:to>
    <xdr:cxnSp macro="">
      <xdr:nvCxnSpPr>
        <xdr:cNvPr id="193" name="直線コネクタ 192"/>
        <xdr:cNvCxnSpPr/>
      </xdr:nvCxnSpPr>
      <xdr:spPr>
        <a:xfrm>
          <a:off x="4114800" y="14156868"/>
          <a:ext cx="838200" cy="94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125911</xdr:rowOff>
    </xdr:from>
    <xdr:ext cx="762000" cy="259045"/>
    <xdr:sp macro="" textlink="">
      <xdr:nvSpPr>
        <xdr:cNvPr id="194" name="人件費・物件費等の状況平均値テキスト"/>
        <xdr:cNvSpPr txBox="1"/>
      </xdr:nvSpPr>
      <xdr:spPr>
        <a:xfrm>
          <a:off x="5041900" y="140133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109384</xdr:rowOff>
    </xdr:from>
    <xdr:to>
      <xdr:col>23</xdr:col>
      <xdr:colOff>184150</xdr:colOff>
      <xdr:row>83</xdr:row>
      <xdr:rowOff>39534</xdr:rowOff>
    </xdr:to>
    <xdr:sp macro="" textlink="">
      <xdr:nvSpPr>
        <xdr:cNvPr id="195" name="フローチャート: 判断 194"/>
        <xdr:cNvSpPr/>
      </xdr:nvSpPr>
      <xdr:spPr>
        <a:xfrm>
          <a:off x="4902200" y="14168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149414</xdr:rowOff>
    </xdr:from>
    <xdr:to>
      <xdr:col>19</xdr:col>
      <xdr:colOff>133350</xdr:colOff>
      <xdr:row>82</xdr:row>
      <xdr:rowOff>97968</xdr:rowOff>
    </xdr:to>
    <xdr:cxnSp macro="">
      <xdr:nvCxnSpPr>
        <xdr:cNvPr id="196" name="直線コネクタ 195"/>
        <xdr:cNvCxnSpPr/>
      </xdr:nvCxnSpPr>
      <xdr:spPr>
        <a:xfrm>
          <a:off x="3225800" y="14036864"/>
          <a:ext cx="889000" cy="120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40749</xdr:rowOff>
    </xdr:from>
    <xdr:to>
      <xdr:col>19</xdr:col>
      <xdr:colOff>184150</xdr:colOff>
      <xdr:row>82</xdr:row>
      <xdr:rowOff>142349</xdr:rowOff>
    </xdr:to>
    <xdr:sp macro="" textlink="">
      <xdr:nvSpPr>
        <xdr:cNvPr id="197" name="フローチャート: 判断 196"/>
        <xdr:cNvSpPr/>
      </xdr:nvSpPr>
      <xdr:spPr>
        <a:xfrm>
          <a:off x="4064000" y="14099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152526</xdr:rowOff>
    </xdr:from>
    <xdr:ext cx="736600" cy="259045"/>
    <xdr:sp macro="" textlink="">
      <xdr:nvSpPr>
        <xdr:cNvPr id="198" name="テキスト ボックス 197"/>
        <xdr:cNvSpPr txBox="1"/>
      </xdr:nvSpPr>
      <xdr:spPr>
        <a:xfrm>
          <a:off x="3733800" y="138685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131983</xdr:rowOff>
    </xdr:from>
    <xdr:to>
      <xdr:col>15</xdr:col>
      <xdr:colOff>82550</xdr:colOff>
      <xdr:row>81</xdr:row>
      <xdr:rowOff>149414</xdr:rowOff>
    </xdr:to>
    <xdr:cxnSp macro="">
      <xdr:nvCxnSpPr>
        <xdr:cNvPr id="199" name="直線コネクタ 198"/>
        <xdr:cNvCxnSpPr/>
      </xdr:nvCxnSpPr>
      <xdr:spPr>
        <a:xfrm>
          <a:off x="2336800" y="14019433"/>
          <a:ext cx="889000" cy="17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115717</xdr:rowOff>
    </xdr:from>
    <xdr:to>
      <xdr:col>15</xdr:col>
      <xdr:colOff>133350</xdr:colOff>
      <xdr:row>82</xdr:row>
      <xdr:rowOff>45867</xdr:rowOff>
    </xdr:to>
    <xdr:sp macro="" textlink="">
      <xdr:nvSpPr>
        <xdr:cNvPr id="200" name="フローチャート: 判断 199"/>
        <xdr:cNvSpPr/>
      </xdr:nvSpPr>
      <xdr:spPr>
        <a:xfrm>
          <a:off x="3175000" y="14003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30644</xdr:rowOff>
    </xdr:from>
    <xdr:ext cx="762000" cy="259045"/>
    <xdr:sp macro="" textlink="">
      <xdr:nvSpPr>
        <xdr:cNvPr id="201" name="テキスト ボックス 200"/>
        <xdr:cNvSpPr txBox="1"/>
      </xdr:nvSpPr>
      <xdr:spPr>
        <a:xfrm>
          <a:off x="2844800" y="14089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72932</xdr:rowOff>
    </xdr:from>
    <xdr:to>
      <xdr:col>11</xdr:col>
      <xdr:colOff>31750</xdr:colOff>
      <xdr:row>81</xdr:row>
      <xdr:rowOff>131983</xdr:rowOff>
    </xdr:to>
    <xdr:cxnSp macro="">
      <xdr:nvCxnSpPr>
        <xdr:cNvPr id="202" name="直線コネクタ 201"/>
        <xdr:cNvCxnSpPr/>
      </xdr:nvCxnSpPr>
      <xdr:spPr>
        <a:xfrm>
          <a:off x="1447800" y="13960382"/>
          <a:ext cx="889000" cy="59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116112</xdr:rowOff>
    </xdr:from>
    <xdr:to>
      <xdr:col>11</xdr:col>
      <xdr:colOff>82550</xdr:colOff>
      <xdr:row>82</xdr:row>
      <xdr:rowOff>46262</xdr:rowOff>
    </xdr:to>
    <xdr:sp macro="" textlink="">
      <xdr:nvSpPr>
        <xdr:cNvPr id="203" name="フローチャート: 判断 202"/>
        <xdr:cNvSpPr/>
      </xdr:nvSpPr>
      <xdr:spPr>
        <a:xfrm>
          <a:off x="2286000" y="140035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31039</xdr:rowOff>
    </xdr:from>
    <xdr:ext cx="762000" cy="259045"/>
    <xdr:sp macro="" textlink="">
      <xdr:nvSpPr>
        <xdr:cNvPr id="204" name="テキスト ボックス 203"/>
        <xdr:cNvSpPr txBox="1"/>
      </xdr:nvSpPr>
      <xdr:spPr>
        <a:xfrm>
          <a:off x="1955800" y="140899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78026</xdr:rowOff>
    </xdr:from>
    <xdr:to>
      <xdr:col>7</xdr:col>
      <xdr:colOff>31750</xdr:colOff>
      <xdr:row>82</xdr:row>
      <xdr:rowOff>8176</xdr:rowOff>
    </xdr:to>
    <xdr:sp macro="" textlink="">
      <xdr:nvSpPr>
        <xdr:cNvPr id="205" name="フローチャート: 判断 204"/>
        <xdr:cNvSpPr/>
      </xdr:nvSpPr>
      <xdr:spPr>
        <a:xfrm>
          <a:off x="1397000" y="1396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81</xdr:row>
      <xdr:rowOff>164403</xdr:rowOff>
    </xdr:from>
    <xdr:ext cx="762000" cy="259045"/>
    <xdr:sp macro="" textlink="">
      <xdr:nvSpPr>
        <xdr:cNvPr id="206" name="テキスト ボックス 205"/>
        <xdr:cNvSpPr txBox="1"/>
      </xdr:nvSpPr>
      <xdr:spPr>
        <a:xfrm>
          <a:off x="1066800" y="14051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141922</xdr:rowOff>
    </xdr:from>
    <xdr:to>
      <xdr:col>23</xdr:col>
      <xdr:colOff>184150</xdr:colOff>
      <xdr:row>83</xdr:row>
      <xdr:rowOff>72072</xdr:rowOff>
    </xdr:to>
    <xdr:sp macro="" textlink="">
      <xdr:nvSpPr>
        <xdr:cNvPr id="212" name="楕円 211"/>
        <xdr:cNvSpPr/>
      </xdr:nvSpPr>
      <xdr:spPr>
        <a:xfrm>
          <a:off x="4902200" y="14200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113999</xdr:rowOff>
    </xdr:from>
    <xdr:ext cx="762000" cy="259045"/>
    <xdr:sp macro="" textlink="">
      <xdr:nvSpPr>
        <xdr:cNvPr id="213" name="人件費・物件費等の状況該当値テキスト"/>
        <xdr:cNvSpPr txBox="1"/>
      </xdr:nvSpPr>
      <xdr:spPr>
        <a:xfrm>
          <a:off x="5041900" y="14172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138,388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47168</xdr:rowOff>
    </xdr:from>
    <xdr:to>
      <xdr:col>19</xdr:col>
      <xdr:colOff>184150</xdr:colOff>
      <xdr:row>82</xdr:row>
      <xdr:rowOff>148768</xdr:rowOff>
    </xdr:to>
    <xdr:sp macro="" textlink="">
      <xdr:nvSpPr>
        <xdr:cNvPr id="214" name="楕円 213"/>
        <xdr:cNvSpPr/>
      </xdr:nvSpPr>
      <xdr:spPr>
        <a:xfrm>
          <a:off x="4064000" y="1410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133545</xdr:rowOff>
    </xdr:from>
    <xdr:ext cx="736600" cy="259045"/>
    <xdr:sp macro="" textlink="">
      <xdr:nvSpPr>
        <xdr:cNvPr id="215" name="テキスト ボックス 214"/>
        <xdr:cNvSpPr txBox="1"/>
      </xdr:nvSpPr>
      <xdr:spPr>
        <a:xfrm>
          <a:off x="3733800" y="14192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98614</xdr:rowOff>
    </xdr:from>
    <xdr:to>
      <xdr:col>15</xdr:col>
      <xdr:colOff>133350</xdr:colOff>
      <xdr:row>82</xdr:row>
      <xdr:rowOff>28764</xdr:rowOff>
    </xdr:to>
    <xdr:sp macro="" textlink="">
      <xdr:nvSpPr>
        <xdr:cNvPr id="216" name="楕円 215"/>
        <xdr:cNvSpPr/>
      </xdr:nvSpPr>
      <xdr:spPr>
        <a:xfrm>
          <a:off x="3175000" y="1398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38941</xdr:rowOff>
    </xdr:from>
    <xdr:ext cx="762000" cy="259045"/>
    <xdr:sp macro="" textlink="">
      <xdr:nvSpPr>
        <xdr:cNvPr id="217" name="テキスト ボックス 216"/>
        <xdr:cNvSpPr txBox="1"/>
      </xdr:nvSpPr>
      <xdr:spPr>
        <a:xfrm>
          <a:off x="2844800" y="1375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81183</xdr:rowOff>
    </xdr:from>
    <xdr:to>
      <xdr:col>11</xdr:col>
      <xdr:colOff>82550</xdr:colOff>
      <xdr:row>82</xdr:row>
      <xdr:rowOff>11333</xdr:rowOff>
    </xdr:to>
    <xdr:sp macro="" textlink="">
      <xdr:nvSpPr>
        <xdr:cNvPr id="218" name="楕円 217"/>
        <xdr:cNvSpPr/>
      </xdr:nvSpPr>
      <xdr:spPr>
        <a:xfrm>
          <a:off x="2286000" y="13968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21510</xdr:rowOff>
    </xdr:from>
    <xdr:ext cx="762000" cy="259045"/>
    <xdr:sp macro="" textlink="">
      <xdr:nvSpPr>
        <xdr:cNvPr id="219" name="テキスト ボックス 218"/>
        <xdr:cNvSpPr txBox="1"/>
      </xdr:nvSpPr>
      <xdr:spPr>
        <a:xfrm>
          <a:off x="1955800" y="13737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22132</xdr:rowOff>
    </xdr:from>
    <xdr:to>
      <xdr:col>7</xdr:col>
      <xdr:colOff>31750</xdr:colOff>
      <xdr:row>81</xdr:row>
      <xdr:rowOff>123732</xdr:rowOff>
    </xdr:to>
    <xdr:sp macro="" textlink="">
      <xdr:nvSpPr>
        <xdr:cNvPr id="220" name="楕円 219"/>
        <xdr:cNvSpPr/>
      </xdr:nvSpPr>
      <xdr:spPr>
        <a:xfrm>
          <a:off x="1397000" y="13909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133909</xdr:rowOff>
    </xdr:from>
    <xdr:ext cx="762000" cy="259045"/>
    <xdr:sp macro="" textlink="">
      <xdr:nvSpPr>
        <xdr:cNvPr id="221" name="テキスト ボックス 220"/>
        <xdr:cNvSpPr txBox="1"/>
      </xdr:nvSpPr>
      <xdr:spPr>
        <a:xfrm>
          <a:off x="1066800" y="136784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職員の経験年数階層の変動等により、令和元年度に比べ</a:t>
          </a:r>
          <a:r>
            <a:rPr kumimoji="1" lang="en-US" altLang="ja-JP" sz="1300">
              <a:latin typeface="ＭＳ Ｐゴシック" panose="020B0600070205080204" pitchFamily="50" charset="-128"/>
              <a:ea typeface="ＭＳ Ｐゴシック" panose="020B0600070205080204" pitchFamily="50" charset="-128"/>
            </a:rPr>
            <a:t>0.8</a:t>
          </a:r>
          <a:r>
            <a:rPr kumimoji="1" lang="ja-JP" altLang="en-US" sz="1300">
              <a:latin typeface="ＭＳ Ｐゴシック" panose="020B0600070205080204" pitchFamily="50" charset="-128"/>
              <a:ea typeface="ＭＳ Ｐゴシック" panose="020B0600070205080204" pitchFamily="50" charset="-128"/>
            </a:rPr>
            <a:t>ポイント減少している。今後においては、人件費の推移を注視しつつ、財政負担が過大にならないように人員の適正管理を進め、現在の予算配分の中で、適正な給与水準を実現する。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98879</xdr:rowOff>
    </xdr:from>
    <xdr:to>
      <xdr:col>81</xdr:col>
      <xdr:colOff>44450</xdr:colOff>
      <xdr:row>83</xdr:row>
      <xdr:rowOff>98879</xdr:rowOff>
    </xdr:to>
    <xdr:cxnSp macro="">
      <xdr:nvCxnSpPr>
        <xdr:cNvPr id="257" name="直線コネクタ 256"/>
        <xdr:cNvCxnSpPr/>
      </xdr:nvCxnSpPr>
      <xdr:spPr>
        <a:xfrm>
          <a:off x="16179800" y="143292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141713</xdr:rowOff>
    </xdr:from>
    <xdr:ext cx="762000" cy="259045"/>
    <xdr:sp macro="" textlink="">
      <xdr:nvSpPr>
        <xdr:cNvPr id="258" name="給与水準   （国との比較）平均値テキスト"/>
        <xdr:cNvSpPr txBox="1"/>
      </xdr:nvSpPr>
      <xdr:spPr>
        <a:xfrm>
          <a:off x="17106900" y="145435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169636</xdr:rowOff>
    </xdr:from>
    <xdr:to>
      <xdr:col>81</xdr:col>
      <xdr:colOff>95250</xdr:colOff>
      <xdr:row>85</xdr:row>
      <xdr:rowOff>99786</xdr:rowOff>
    </xdr:to>
    <xdr:sp macro="" textlink="">
      <xdr:nvSpPr>
        <xdr:cNvPr id="259" name="フローチャート: 判断 258"/>
        <xdr:cNvSpPr/>
      </xdr:nvSpPr>
      <xdr:spPr>
        <a:xfrm>
          <a:off x="16967200" y="14571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98879</xdr:rowOff>
    </xdr:from>
    <xdr:to>
      <xdr:col>77</xdr:col>
      <xdr:colOff>44450</xdr:colOff>
      <xdr:row>84</xdr:row>
      <xdr:rowOff>65314</xdr:rowOff>
    </xdr:to>
    <xdr:cxnSp macro="">
      <xdr:nvCxnSpPr>
        <xdr:cNvPr id="260" name="直線コネクタ 259"/>
        <xdr:cNvCxnSpPr/>
      </xdr:nvCxnSpPr>
      <xdr:spPr>
        <a:xfrm flipV="1">
          <a:off x="15290800" y="1432922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61" name="フローチャート: 判断 260"/>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101798</xdr:rowOff>
    </xdr:from>
    <xdr:ext cx="736600" cy="259045"/>
    <xdr:sp macro="" textlink="">
      <xdr:nvSpPr>
        <xdr:cNvPr id="262" name="テキスト ボックス 261"/>
        <xdr:cNvSpPr txBox="1"/>
      </xdr:nvSpPr>
      <xdr:spPr>
        <a:xfrm>
          <a:off x="15798800" y="14675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83</xdr:row>
      <xdr:rowOff>167821</xdr:rowOff>
    </xdr:from>
    <xdr:to>
      <xdr:col>72</xdr:col>
      <xdr:colOff>203200</xdr:colOff>
      <xdr:row>84</xdr:row>
      <xdr:rowOff>65314</xdr:rowOff>
    </xdr:to>
    <xdr:cxnSp macro="">
      <xdr:nvCxnSpPr>
        <xdr:cNvPr id="263" name="直線コネクタ 262"/>
        <xdr:cNvCxnSpPr/>
      </xdr:nvCxnSpPr>
      <xdr:spPr>
        <a:xfrm>
          <a:off x="14401800" y="14398171"/>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49893</xdr:rowOff>
    </xdr:from>
    <xdr:to>
      <xdr:col>73</xdr:col>
      <xdr:colOff>44450</xdr:colOff>
      <xdr:row>85</xdr:row>
      <xdr:rowOff>151493</xdr:rowOff>
    </xdr:to>
    <xdr:sp macro="" textlink="">
      <xdr:nvSpPr>
        <xdr:cNvPr id="264" name="フローチャート: 判断 263"/>
        <xdr:cNvSpPr/>
      </xdr:nvSpPr>
      <xdr:spPr>
        <a:xfrm>
          <a:off x="152400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136270</xdr:rowOff>
    </xdr:from>
    <xdr:ext cx="762000" cy="259045"/>
    <xdr:sp macro="" textlink="">
      <xdr:nvSpPr>
        <xdr:cNvPr id="265" name="テキスト ボックス 264"/>
        <xdr:cNvSpPr txBox="1"/>
      </xdr:nvSpPr>
      <xdr:spPr>
        <a:xfrm>
          <a:off x="14909800" y="14709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115207</xdr:rowOff>
    </xdr:from>
    <xdr:to>
      <xdr:col>68</xdr:col>
      <xdr:colOff>152400</xdr:colOff>
      <xdr:row>83</xdr:row>
      <xdr:rowOff>167821</xdr:rowOff>
    </xdr:to>
    <xdr:cxnSp macro="">
      <xdr:nvCxnSpPr>
        <xdr:cNvPr id="266" name="直線コネクタ 265"/>
        <xdr:cNvCxnSpPr/>
      </xdr:nvCxnSpPr>
      <xdr:spPr>
        <a:xfrm>
          <a:off x="13512800" y="14174107"/>
          <a:ext cx="889000" cy="224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32657</xdr:rowOff>
    </xdr:from>
    <xdr:to>
      <xdr:col>64</xdr:col>
      <xdr:colOff>152400</xdr:colOff>
      <xdr:row>85</xdr:row>
      <xdr:rowOff>134257</xdr:rowOff>
    </xdr:to>
    <xdr:sp macro="" textlink="">
      <xdr:nvSpPr>
        <xdr:cNvPr id="269" name="フローチャート: 判断 268"/>
        <xdr:cNvSpPr/>
      </xdr:nvSpPr>
      <xdr:spPr>
        <a:xfrm>
          <a:off x="13462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119034</xdr:rowOff>
    </xdr:from>
    <xdr:ext cx="762000" cy="259045"/>
    <xdr:sp macro="" textlink="">
      <xdr:nvSpPr>
        <xdr:cNvPr id="270" name="テキスト ボックス 269"/>
        <xdr:cNvSpPr txBox="1"/>
      </xdr:nvSpPr>
      <xdr:spPr>
        <a:xfrm>
          <a:off x="13131800" y="1469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48079</xdr:rowOff>
    </xdr:from>
    <xdr:to>
      <xdr:col>81</xdr:col>
      <xdr:colOff>95250</xdr:colOff>
      <xdr:row>83</xdr:row>
      <xdr:rowOff>149679</xdr:rowOff>
    </xdr:to>
    <xdr:sp macro="" textlink="">
      <xdr:nvSpPr>
        <xdr:cNvPr id="276" name="楕円 275"/>
        <xdr:cNvSpPr/>
      </xdr:nvSpPr>
      <xdr:spPr>
        <a:xfrm>
          <a:off x="169672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64606</xdr:rowOff>
    </xdr:from>
    <xdr:ext cx="762000" cy="259045"/>
    <xdr:sp macro="" textlink="">
      <xdr:nvSpPr>
        <xdr:cNvPr id="277" name="給与水準   （国との比較）該当値テキスト"/>
        <xdr:cNvSpPr txBox="1"/>
      </xdr:nvSpPr>
      <xdr:spPr>
        <a:xfrm>
          <a:off x="17106900" y="14123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48079</xdr:rowOff>
    </xdr:from>
    <xdr:to>
      <xdr:col>77</xdr:col>
      <xdr:colOff>95250</xdr:colOff>
      <xdr:row>83</xdr:row>
      <xdr:rowOff>149679</xdr:rowOff>
    </xdr:to>
    <xdr:sp macro="" textlink="">
      <xdr:nvSpPr>
        <xdr:cNvPr id="278" name="楕円 277"/>
        <xdr:cNvSpPr/>
      </xdr:nvSpPr>
      <xdr:spPr>
        <a:xfrm>
          <a:off x="16129000" y="1427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159856</xdr:rowOff>
    </xdr:from>
    <xdr:ext cx="736600" cy="259045"/>
    <xdr:sp macro="" textlink="">
      <xdr:nvSpPr>
        <xdr:cNvPr id="279" name="テキスト ボックス 278"/>
        <xdr:cNvSpPr txBox="1"/>
      </xdr:nvSpPr>
      <xdr:spPr>
        <a:xfrm>
          <a:off x="15798800" y="140473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84</xdr:row>
      <xdr:rowOff>14514</xdr:rowOff>
    </xdr:from>
    <xdr:to>
      <xdr:col>73</xdr:col>
      <xdr:colOff>44450</xdr:colOff>
      <xdr:row>84</xdr:row>
      <xdr:rowOff>116114</xdr:rowOff>
    </xdr:to>
    <xdr:sp macro="" textlink="">
      <xdr:nvSpPr>
        <xdr:cNvPr id="280" name="楕円 279"/>
        <xdr:cNvSpPr/>
      </xdr:nvSpPr>
      <xdr:spPr>
        <a:xfrm>
          <a:off x="15240000" y="1441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82</xdr:row>
      <xdr:rowOff>126291</xdr:rowOff>
    </xdr:from>
    <xdr:ext cx="762000" cy="259045"/>
    <xdr:sp macro="" textlink="">
      <xdr:nvSpPr>
        <xdr:cNvPr id="281" name="テキスト ボックス 280"/>
        <xdr:cNvSpPr txBox="1"/>
      </xdr:nvSpPr>
      <xdr:spPr>
        <a:xfrm>
          <a:off x="14909800" y="1418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83</xdr:row>
      <xdr:rowOff>117021</xdr:rowOff>
    </xdr:from>
    <xdr:to>
      <xdr:col>68</xdr:col>
      <xdr:colOff>203200</xdr:colOff>
      <xdr:row>84</xdr:row>
      <xdr:rowOff>47171</xdr:rowOff>
    </xdr:to>
    <xdr:sp macro="" textlink="">
      <xdr:nvSpPr>
        <xdr:cNvPr id="282" name="楕円 281"/>
        <xdr:cNvSpPr/>
      </xdr:nvSpPr>
      <xdr:spPr>
        <a:xfrm>
          <a:off x="14351000" y="14347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82</xdr:row>
      <xdr:rowOff>57348</xdr:rowOff>
    </xdr:from>
    <xdr:ext cx="762000" cy="259045"/>
    <xdr:sp macro="" textlink="">
      <xdr:nvSpPr>
        <xdr:cNvPr id="283" name="テキスト ボックス 282"/>
        <xdr:cNvSpPr txBox="1"/>
      </xdr:nvSpPr>
      <xdr:spPr>
        <a:xfrm>
          <a:off x="14020800" y="141162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82</xdr:row>
      <xdr:rowOff>64407</xdr:rowOff>
    </xdr:from>
    <xdr:to>
      <xdr:col>64</xdr:col>
      <xdr:colOff>152400</xdr:colOff>
      <xdr:row>82</xdr:row>
      <xdr:rowOff>166007</xdr:rowOff>
    </xdr:to>
    <xdr:sp macro="" textlink="">
      <xdr:nvSpPr>
        <xdr:cNvPr id="284" name="楕円 283"/>
        <xdr:cNvSpPr/>
      </xdr:nvSpPr>
      <xdr:spPr>
        <a:xfrm>
          <a:off x="13462000" y="141233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81</xdr:row>
      <xdr:rowOff>4734</xdr:rowOff>
    </xdr:from>
    <xdr:ext cx="762000" cy="259045"/>
    <xdr:sp macro="" textlink="">
      <xdr:nvSpPr>
        <xdr:cNvPr id="285" name="テキスト ボックス 284"/>
        <xdr:cNvSpPr txBox="1"/>
      </xdr:nvSpPr>
      <xdr:spPr>
        <a:xfrm>
          <a:off x="13131800" y="13892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a:t>
          </a:r>
          <a:r>
            <a:rPr kumimoji="1" lang="en-US" altLang="ja-JP" sz="1300">
              <a:latin typeface="ＭＳ Ｐゴシック" panose="020B0600070205080204" pitchFamily="50" charset="-128"/>
              <a:ea typeface="ＭＳ Ｐゴシック" panose="020B0600070205080204" pitchFamily="50" charset="-128"/>
            </a:rPr>
            <a:t>0.07</a:t>
          </a:r>
          <a:r>
            <a:rPr kumimoji="1" lang="ja-JP" altLang="en-US" sz="1300">
              <a:latin typeface="ＭＳ Ｐゴシック" panose="020B0600070205080204" pitchFamily="50" charset="-128"/>
              <a:ea typeface="ＭＳ Ｐゴシック" panose="020B0600070205080204" pitchFamily="50" charset="-128"/>
            </a:rPr>
            <a:t>人増加し、類似団体平均を</a:t>
          </a:r>
          <a:r>
            <a:rPr kumimoji="1" lang="en-US" altLang="ja-JP" sz="1300">
              <a:latin typeface="ＭＳ Ｐゴシック" panose="020B0600070205080204" pitchFamily="50" charset="-128"/>
              <a:ea typeface="ＭＳ Ｐゴシック" panose="020B0600070205080204" pitchFamily="50" charset="-128"/>
            </a:rPr>
            <a:t>0.26</a:t>
          </a:r>
          <a:r>
            <a:rPr kumimoji="1" lang="ja-JP" altLang="en-US" sz="1300">
              <a:latin typeface="ＭＳ Ｐゴシック" panose="020B0600070205080204" pitchFamily="50" charset="-128"/>
              <a:ea typeface="ＭＳ Ｐゴシック" panose="020B0600070205080204" pitchFamily="50" charset="-128"/>
            </a:rPr>
            <a:t>人上回っている。職員数については、今後も適正配置を行い、必要人員を確保し、事務のデジタル化等を推進して効率化を図ることで、適切な人員総数を維持していく。</a:t>
          </a: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98969</xdr:rowOff>
    </xdr:to>
    <xdr:cxnSp macro="">
      <xdr:nvCxnSpPr>
        <xdr:cNvPr id="317" name="直線コネクタ 316"/>
        <xdr:cNvCxnSpPr/>
      </xdr:nvCxnSpPr>
      <xdr:spPr>
        <a:xfrm flipV="1">
          <a:off x="17018000" y="9947003"/>
          <a:ext cx="0" cy="163911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71046</xdr:rowOff>
    </xdr:from>
    <xdr:ext cx="762000" cy="259045"/>
    <xdr:sp macro="" textlink="">
      <xdr:nvSpPr>
        <xdr:cNvPr id="318" name="定員管理の状況最小値テキスト"/>
        <xdr:cNvSpPr txBox="1"/>
      </xdr:nvSpPr>
      <xdr:spPr>
        <a:xfrm>
          <a:off x="17106900" y="115581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98969</xdr:rowOff>
    </xdr:from>
    <xdr:to>
      <xdr:col>81</xdr:col>
      <xdr:colOff>133350</xdr:colOff>
      <xdr:row>67</xdr:row>
      <xdr:rowOff>98969</xdr:rowOff>
    </xdr:to>
    <xdr:cxnSp macro="">
      <xdr:nvCxnSpPr>
        <xdr:cNvPr id="319" name="直線コネクタ 318"/>
        <xdr:cNvCxnSpPr/>
      </xdr:nvCxnSpPr>
      <xdr:spPr>
        <a:xfrm>
          <a:off x="16929100" y="11586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120197</xdr:rowOff>
    </xdr:from>
    <xdr:to>
      <xdr:col>81</xdr:col>
      <xdr:colOff>44450</xdr:colOff>
      <xdr:row>60</xdr:row>
      <xdr:rowOff>132262</xdr:rowOff>
    </xdr:to>
    <xdr:cxnSp macro="">
      <xdr:nvCxnSpPr>
        <xdr:cNvPr id="322" name="直線コネクタ 321"/>
        <xdr:cNvCxnSpPr/>
      </xdr:nvCxnSpPr>
      <xdr:spPr>
        <a:xfrm>
          <a:off x="16179800" y="10407197"/>
          <a:ext cx="8382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53176</xdr:rowOff>
    </xdr:from>
    <xdr:ext cx="762000" cy="259045"/>
    <xdr:sp macro="" textlink="">
      <xdr:nvSpPr>
        <xdr:cNvPr id="323" name="定員管理の状況平均値テキスト"/>
        <xdr:cNvSpPr txBox="1"/>
      </xdr:nvSpPr>
      <xdr:spPr>
        <a:xfrm>
          <a:off x="17106900" y="101687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36649</xdr:rowOff>
    </xdr:from>
    <xdr:to>
      <xdr:col>81</xdr:col>
      <xdr:colOff>95250</xdr:colOff>
      <xdr:row>60</xdr:row>
      <xdr:rowOff>138249</xdr:rowOff>
    </xdr:to>
    <xdr:sp macro="" textlink="">
      <xdr:nvSpPr>
        <xdr:cNvPr id="324" name="フローチャート: 判断 323"/>
        <xdr:cNvSpPr/>
      </xdr:nvSpPr>
      <xdr:spPr>
        <a:xfrm>
          <a:off x="16967200" y="10323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120197</xdr:rowOff>
    </xdr:from>
    <xdr:to>
      <xdr:col>77</xdr:col>
      <xdr:colOff>44450</xdr:colOff>
      <xdr:row>60</xdr:row>
      <xdr:rowOff>140879</xdr:rowOff>
    </xdr:to>
    <xdr:cxnSp macro="">
      <xdr:nvCxnSpPr>
        <xdr:cNvPr id="325" name="直線コネクタ 324"/>
        <xdr:cNvCxnSpPr/>
      </xdr:nvCxnSpPr>
      <xdr:spPr>
        <a:xfrm flipV="1">
          <a:off x="15290800" y="10407197"/>
          <a:ext cx="8890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24584</xdr:rowOff>
    </xdr:from>
    <xdr:to>
      <xdr:col>77</xdr:col>
      <xdr:colOff>95250</xdr:colOff>
      <xdr:row>60</xdr:row>
      <xdr:rowOff>126184</xdr:rowOff>
    </xdr:to>
    <xdr:sp macro="" textlink="">
      <xdr:nvSpPr>
        <xdr:cNvPr id="326" name="フローチャート: 判断 325"/>
        <xdr:cNvSpPr/>
      </xdr:nvSpPr>
      <xdr:spPr>
        <a:xfrm>
          <a:off x="161290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58</xdr:row>
      <xdr:rowOff>136361</xdr:rowOff>
    </xdr:from>
    <xdr:ext cx="736600" cy="259045"/>
    <xdr:sp macro="" textlink="">
      <xdr:nvSpPr>
        <xdr:cNvPr id="327" name="テキスト ボックス 326"/>
        <xdr:cNvSpPr txBox="1"/>
      </xdr:nvSpPr>
      <xdr:spPr>
        <a:xfrm>
          <a:off x="15798800" y="100804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118473</xdr:rowOff>
    </xdr:from>
    <xdr:to>
      <xdr:col>72</xdr:col>
      <xdr:colOff>203200</xdr:colOff>
      <xdr:row>60</xdr:row>
      <xdr:rowOff>140879</xdr:rowOff>
    </xdr:to>
    <xdr:cxnSp macro="">
      <xdr:nvCxnSpPr>
        <xdr:cNvPr id="328" name="直線コネクタ 327"/>
        <xdr:cNvCxnSpPr/>
      </xdr:nvCxnSpPr>
      <xdr:spPr>
        <a:xfrm>
          <a:off x="14401800" y="10405473"/>
          <a:ext cx="889000" cy="2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33201</xdr:rowOff>
    </xdr:from>
    <xdr:to>
      <xdr:col>73</xdr:col>
      <xdr:colOff>44450</xdr:colOff>
      <xdr:row>60</xdr:row>
      <xdr:rowOff>134801</xdr:rowOff>
    </xdr:to>
    <xdr:sp macro="" textlink="">
      <xdr:nvSpPr>
        <xdr:cNvPr id="329" name="フローチャート: 判断 328"/>
        <xdr:cNvSpPr/>
      </xdr:nvSpPr>
      <xdr:spPr>
        <a:xfrm>
          <a:off x="152400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144978</xdr:rowOff>
    </xdr:from>
    <xdr:ext cx="762000" cy="259045"/>
    <xdr:sp macro="" textlink="">
      <xdr:nvSpPr>
        <xdr:cNvPr id="330" name="テキスト ボックス 329"/>
        <xdr:cNvSpPr txBox="1"/>
      </xdr:nvSpPr>
      <xdr:spPr>
        <a:xfrm>
          <a:off x="14909800" y="100890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118473</xdr:rowOff>
    </xdr:from>
    <xdr:to>
      <xdr:col>68</xdr:col>
      <xdr:colOff>152400</xdr:colOff>
      <xdr:row>60</xdr:row>
      <xdr:rowOff>118473</xdr:rowOff>
    </xdr:to>
    <xdr:cxnSp macro="">
      <xdr:nvCxnSpPr>
        <xdr:cNvPr id="331" name="直線コネクタ 330"/>
        <xdr:cNvCxnSpPr/>
      </xdr:nvCxnSpPr>
      <xdr:spPr>
        <a:xfrm>
          <a:off x="13512800" y="1040547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28031</xdr:rowOff>
    </xdr:from>
    <xdr:to>
      <xdr:col>68</xdr:col>
      <xdr:colOff>203200</xdr:colOff>
      <xdr:row>60</xdr:row>
      <xdr:rowOff>129631</xdr:rowOff>
    </xdr:to>
    <xdr:sp macro="" textlink="">
      <xdr:nvSpPr>
        <xdr:cNvPr id="332" name="フローチャート: 判断 331"/>
        <xdr:cNvSpPr/>
      </xdr:nvSpPr>
      <xdr:spPr>
        <a:xfrm>
          <a:off x="14351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139808</xdr:rowOff>
    </xdr:from>
    <xdr:ext cx="762000" cy="259045"/>
    <xdr:sp macro="" textlink="">
      <xdr:nvSpPr>
        <xdr:cNvPr id="333" name="テキスト ボックス 332"/>
        <xdr:cNvSpPr txBox="1"/>
      </xdr:nvSpPr>
      <xdr:spPr>
        <a:xfrm>
          <a:off x="14020800" y="10083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17690</xdr:rowOff>
    </xdr:from>
    <xdr:to>
      <xdr:col>64</xdr:col>
      <xdr:colOff>152400</xdr:colOff>
      <xdr:row>60</xdr:row>
      <xdr:rowOff>119290</xdr:rowOff>
    </xdr:to>
    <xdr:sp macro="" textlink="">
      <xdr:nvSpPr>
        <xdr:cNvPr id="334" name="フローチャート: 判断 333"/>
        <xdr:cNvSpPr/>
      </xdr:nvSpPr>
      <xdr:spPr>
        <a:xfrm>
          <a:off x="13462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129467</xdr:rowOff>
    </xdr:from>
    <xdr:ext cx="762000" cy="259045"/>
    <xdr:sp macro="" textlink="">
      <xdr:nvSpPr>
        <xdr:cNvPr id="335" name="テキスト ボックス 334"/>
        <xdr:cNvSpPr txBox="1"/>
      </xdr:nvSpPr>
      <xdr:spPr>
        <a:xfrm>
          <a:off x="13131800" y="10073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81462</xdr:rowOff>
    </xdr:from>
    <xdr:to>
      <xdr:col>81</xdr:col>
      <xdr:colOff>95250</xdr:colOff>
      <xdr:row>61</xdr:row>
      <xdr:rowOff>11612</xdr:rowOff>
    </xdr:to>
    <xdr:sp macro="" textlink="">
      <xdr:nvSpPr>
        <xdr:cNvPr id="341" name="楕円 340"/>
        <xdr:cNvSpPr/>
      </xdr:nvSpPr>
      <xdr:spPr>
        <a:xfrm>
          <a:off x="16967200" y="10368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53539</xdr:rowOff>
    </xdr:from>
    <xdr:ext cx="762000" cy="259045"/>
    <xdr:sp macro="" textlink="">
      <xdr:nvSpPr>
        <xdr:cNvPr id="342" name="定員管理の状況該当値テキスト"/>
        <xdr:cNvSpPr txBox="1"/>
      </xdr:nvSpPr>
      <xdr:spPr>
        <a:xfrm>
          <a:off x="17106900" y="1034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69397</xdr:rowOff>
    </xdr:from>
    <xdr:to>
      <xdr:col>77</xdr:col>
      <xdr:colOff>95250</xdr:colOff>
      <xdr:row>60</xdr:row>
      <xdr:rowOff>170997</xdr:rowOff>
    </xdr:to>
    <xdr:sp macro="" textlink="">
      <xdr:nvSpPr>
        <xdr:cNvPr id="343" name="楕円 342"/>
        <xdr:cNvSpPr/>
      </xdr:nvSpPr>
      <xdr:spPr>
        <a:xfrm>
          <a:off x="16129000" y="1035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155774</xdr:rowOff>
    </xdr:from>
    <xdr:ext cx="736600" cy="259045"/>
    <xdr:sp macro="" textlink="">
      <xdr:nvSpPr>
        <xdr:cNvPr id="344" name="テキスト ボックス 343"/>
        <xdr:cNvSpPr txBox="1"/>
      </xdr:nvSpPr>
      <xdr:spPr>
        <a:xfrm>
          <a:off x="15798800" y="104427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90079</xdr:rowOff>
    </xdr:from>
    <xdr:to>
      <xdr:col>73</xdr:col>
      <xdr:colOff>44450</xdr:colOff>
      <xdr:row>61</xdr:row>
      <xdr:rowOff>20229</xdr:rowOff>
    </xdr:to>
    <xdr:sp macro="" textlink="">
      <xdr:nvSpPr>
        <xdr:cNvPr id="345" name="楕円 344"/>
        <xdr:cNvSpPr/>
      </xdr:nvSpPr>
      <xdr:spPr>
        <a:xfrm>
          <a:off x="15240000" y="10377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5006</xdr:rowOff>
    </xdr:from>
    <xdr:ext cx="762000" cy="259045"/>
    <xdr:sp macro="" textlink="">
      <xdr:nvSpPr>
        <xdr:cNvPr id="346" name="テキスト ボックス 345"/>
        <xdr:cNvSpPr txBox="1"/>
      </xdr:nvSpPr>
      <xdr:spPr>
        <a:xfrm>
          <a:off x="14909800" y="10463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67673</xdr:rowOff>
    </xdr:from>
    <xdr:to>
      <xdr:col>68</xdr:col>
      <xdr:colOff>203200</xdr:colOff>
      <xdr:row>60</xdr:row>
      <xdr:rowOff>169273</xdr:rowOff>
    </xdr:to>
    <xdr:sp macro="" textlink="">
      <xdr:nvSpPr>
        <xdr:cNvPr id="347" name="楕円 346"/>
        <xdr:cNvSpPr/>
      </xdr:nvSpPr>
      <xdr:spPr>
        <a:xfrm>
          <a:off x="14351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154050</xdr:rowOff>
    </xdr:from>
    <xdr:ext cx="762000" cy="259045"/>
    <xdr:sp macro="" textlink="">
      <xdr:nvSpPr>
        <xdr:cNvPr id="348" name="テキスト ボックス 347"/>
        <xdr:cNvSpPr txBox="1"/>
      </xdr:nvSpPr>
      <xdr:spPr>
        <a:xfrm>
          <a:off x="14020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67673</xdr:rowOff>
    </xdr:from>
    <xdr:to>
      <xdr:col>64</xdr:col>
      <xdr:colOff>152400</xdr:colOff>
      <xdr:row>60</xdr:row>
      <xdr:rowOff>169273</xdr:rowOff>
    </xdr:to>
    <xdr:sp macro="" textlink="">
      <xdr:nvSpPr>
        <xdr:cNvPr id="349" name="楕円 348"/>
        <xdr:cNvSpPr/>
      </xdr:nvSpPr>
      <xdr:spPr>
        <a:xfrm>
          <a:off x="13462000" y="1035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154050</xdr:rowOff>
    </xdr:from>
    <xdr:ext cx="762000" cy="259045"/>
    <xdr:sp macro="" textlink="">
      <xdr:nvSpPr>
        <xdr:cNvPr id="350" name="テキスト ボックス 349"/>
        <xdr:cNvSpPr txBox="1"/>
      </xdr:nvSpPr>
      <xdr:spPr>
        <a:xfrm>
          <a:off x="13131800" y="1044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ししの子幼稚園建設時の地方債の元金償還が令和３年度から開始されたことが主な要因となって、実質公債費比率が増加した。令和５年度以降は、デジタル防災無線整備に係る地方債元金償還が開始するため、さらなる比率増加が見込まれる。</a:t>
          </a: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131535</xdr:rowOff>
    </xdr:from>
    <xdr:to>
      <xdr:col>85</xdr:col>
      <xdr:colOff>95250</xdr:colOff>
      <xdr:row>45</xdr:row>
      <xdr:rowOff>131535</xdr:rowOff>
    </xdr:to>
    <xdr:cxnSp macro="">
      <xdr:nvCxnSpPr>
        <xdr:cNvPr id="367" name="直線コネクタ 366"/>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160762</xdr:rowOff>
    </xdr:from>
    <xdr:ext cx="762000" cy="259045"/>
    <xdr:sp macro="" textlink="">
      <xdr:nvSpPr>
        <xdr:cNvPr id="368" name="テキスト ボックス 367"/>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129722</xdr:rowOff>
    </xdr:from>
    <xdr:to>
      <xdr:col>85</xdr:col>
      <xdr:colOff>95250</xdr:colOff>
      <xdr:row>43</xdr:row>
      <xdr:rowOff>129722</xdr:rowOff>
    </xdr:to>
    <xdr:cxnSp macro="">
      <xdr:nvCxnSpPr>
        <xdr:cNvPr id="369" name="直線コネクタ 368"/>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158949</xdr:rowOff>
    </xdr:from>
    <xdr:ext cx="762000" cy="259045"/>
    <xdr:sp macro="" textlink="">
      <xdr:nvSpPr>
        <xdr:cNvPr id="370" name="テキスト ボックス 369"/>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41</xdr:row>
      <xdr:rowOff>127907</xdr:rowOff>
    </xdr:from>
    <xdr:to>
      <xdr:col>85</xdr:col>
      <xdr:colOff>95250</xdr:colOff>
      <xdr:row>41</xdr:row>
      <xdr:rowOff>127907</xdr:rowOff>
    </xdr:to>
    <xdr:cxnSp macro="">
      <xdr:nvCxnSpPr>
        <xdr:cNvPr id="371" name="直線コネクタ 370"/>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40</xdr:row>
      <xdr:rowOff>157134</xdr:rowOff>
    </xdr:from>
    <xdr:ext cx="762000" cy="259045"/>
    <xdr:sp macro="" textlink="">
      <xdr:nvSpPr>
        <xdr:cNvPr id="372" name="テキスト ボックス 371"/>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126093</xdr:rowOff>
    </xdr:from>
    <xdr:to>
      <xdr:col>85</xdr:col>
      <xdr:colOff>95250</xdr:colOff>
      <xdr:row>39</xdr:row>
      <xdr:rowOff>126093</xdr:rowOff>
    </xdr:to>
    <xdr:cxnSp macro="">
      <xdr:nvCxnSpPr>
        <xdr:cNvPr id="373" name="直線コネクタ 372"/>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155320</xdr:rowOff>
    </xdr:from>
    <xdr:ext cx="762000" cy="259045"/>
    <xdr:sp macro="" textlink="">
      <xdr:nvSpPr>
        <xdr:cNvPr id="374" name="テキスト ボックス 373"/>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37</xdr:row>
      <xdr:rowOff>124278</xdr:rowOff>
    </xdr:from>
    <xdr:to>
      <xdr:col>85</xdr:col>
      <xdr:colOff>95250</xdr:colOff>
      <xdr:row>37</xdr:row>
      <xdr:rowOff>124278</xdr:rowOff>
    </xdr:to>
    <xdr:cxnSp macro="">
      <xdr:nvCxnSpPr>
        <xdr:cNvPr id="375" name="直線コネクタ 374"/>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36</xdr:row>
      <xdr:rowOff>153505</xdr:rowOff>
    </xdr:from>
    <xdr:ext cx="762000" cy="259045"/>
    <xdr:sp macro="" textlink="">
      <xdr:nvSpPr>
        <xdr:cNvPr id="376" name="テキスト ボックス 375"/>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35</xdr:row>
      <xdr:rowOff>122464</xdr:rowOff>
    </xdr:from>
    <xdr:to>
      <xdr:col>85</xdr:col>
      <xdr:colOff>95250</xdr:colOff>
      <xdr:row>35</xdr:row>
      <xdr:rowOff>122464</xdr:rowOff>
    </xdr:to>
    <xdr:cxnSp macro="">
      <xdr:nvCxnSpPr>
        <xdr:cNvPr id="377" name="直線コネクタ 376"/>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8" name="直線コネクタ 37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123372</xdr:rowOff>
    </xdr:from>
    <xdr:to>
      <xdr:col>81</xdr:col>
      <xdr:colOff>44450</xdr:colOff>
      <xdr:row>44</xdr:row>
      <xdr:rowOff>109946</xdr:rowOff>
    </xdr:to>
    <xdr:cxnSp macro="">
      <xdr:nvCxnSpPr>
        <xdr:cNvPr id="380" name="直線コネクタ 379"/>
        <xdr:cNvCxnSpPr/>
      </xdr:nvCxnSpPr>
      <xdr:spPr>
        <a:xfrm flipV="1">
          <a:off x="17018000" y="6295572"/>
          <a:ext cx="0" cy="135817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82023</xdr:rowOff>
    </xdr:from>
    <xdr:ext cx="762000" cy="259045"/>
    <xdr:sp macro="" textlink="">
      <xdr:nvSpPr>
        <xdr:cNvPr id="381" name="公債費負担の状況最小値テキスト"/>
        <xdr:cNvSpPr txBox="1"/>
      </xdr:nvSpPr>
      <xdr:spPr>
        <a:xfrm>
          <a:off x="17106900" y="7625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109946</xdr:rowOff>
    </xdr:from>
    <xdr:to>
      <xdr:col>81</xdr:col>
      <xdr:colOff>133350</xdr:colOff>
      <xdr:row>44</xdr:row>
      <xdr:rowOff>109946</xdr:rowOff>
    </xdr:to>
    <xdr:cxnSp macro="">
      <xdr:nvCxnSpPr>
        <xdr:cNvPr id="382" name="直線コネクタ 381"/>
        <xdr:cNvCxnSpPr/>
      </xdr:nvCxnSpPr>
      <xdr:spPr>
        <a:xfrm>
          <a:off x="16929100" y="7653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38299</xdr:rowOff>
    </xdr:from>
    <xdr:ext cx="762000" cy="259045"/>
    <xdr:sp macro="" textlink="">
      <xdr:nvSpPr>
        <xdr:cNvPr id="383" name="公債費負担の状況最大値テキスト"/>
        <xdr:cNvSpPr txBox="1"/>
      </xdr:nvSpPr>
      <xdr:spPr>
        <a:xfrm>
          <a:off x="17106900" y="6039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123372</xdr:rowOff>
    </xdr:from>
    <xdr:to>
      <xdr:col>81</xdr:col>
      <xdr:colOff>133350</xdr:colOff>
      <xdr:row>36</xdr:row>
      <xdr:rowOff>123372</xdr:rowOff>
    </xdr:to>
    <xdr:cxnSp macro="">
      <xdr:nvCxnSpPr>
        <xdr:cNvPr id="384" name="直線コネクタ 383"/>
        <xdr:cNvCxnSpPr/>
      </xdr:nvCxnSpPr>
      <xdr:spPr>
        <a:xfrm>
          <a:off x="16929100" y="6295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50256</xdr:rowOff>
    </xdr:from>
    <xdr:to>
      <xdr:col>81</xdr:col>
      <xdr:colOff>44450</xdr:colOff>
      <xdr:row>39</xdr:row>
      <xdr:rowOff>77833</xdr:rowOff>
    </xdr:to>
    <xdr:cxnSp macro="">
      <xdr:nvCxnSpPr>
        <xdr:cNvPr id="385" name="直線コネクタ 384"/>
        <xdr:cNvCxnSpPr/>
      </xdr:nvCxnSpPr>
      <xdr:spPr>
        <a:xfrm>
          <a:off x="16179800" y="6736806"/>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136996</xdr:rowOff>
    </xdr:from>
    <xdr:ext cx="762000" cy="259045"/>
    <xdr:sp macro="" textlink="">
      <xdr:nvSpPr>
        <xdr:cNvPr id="386" name="公債費負担の状況平均値テキスト"/>
        <xdr:cNvSpPr txBox="1"/>
      </xdr:nvSpPr>
      <xdr:spPr>
        <a:xfrm>
          <a:off x="17106900" y="68235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164919</xdr:rowOff>
    </xdr:from>
    <xdr:to>
      <xdr:col>81</xdr:col>
      <xdr:colOff>95250</xdr:colOff>
      <xdr:row>40</xdr:row>
      <xdr:rowOff>95069</xdr:rowOff>
    </xdr:to>
    <xdr:sp macro="" textlink="">
      <xdr:nvSpPr>
        <xdr:cNvPr id="387" name="フローチャート: 判断 386"/>
        <xdr:cNvSpPr/>
      </xdr:nvSpPr>
      <xdr:spPr>
        <a:xfrm>
          <a:off x="16967200" y="685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43362</xdr:rowOff>
    </xdr:from>
    <xdr:to>
      <xdr:col>77</xdr:col>
      <xdr:colOff>44450</xdr:colOff>
      <xdr:row>39</xdr:row>
      <xdr:rowOff>50256</xdr:rowOff>
    </xdr:to>
    <xdr:cxnSp macro="">
      <xdr:nvCxnSpPr>
        <xdr:cNvPr id="388" name="直線コネクタ 387"/>
        <xdr:cNvCxnSpPr/>
      </xdr:nvCxnSpPr>
      <xdr:spPr>
        <a:xfrm>
          <a:off x="15290800" y="672991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363</xdr:rowOff>
    </xdr:from>
    <xdr:to>
      <xdr:col>77</xdr:col>
      <xdr:colOff>95250</xdr:colOff>
      <xdr:row>40</xdr:row>
      <xdr:rowOff>101963</xdr:rowOff>
    </xdr:to>
    <xdr:sp macro="" textlink="">
      <xdr:nvSpPr>
        <xdr:cNvPr id="389" name="フローチャート: 判断 388"/>
        <xdr:cNvSpPr/>
      </xdr:nvSpPr>
      <xdr:spPr>
        <a:xfrm>
          <a:off x="16129000" y="6858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86740</xdr:rowOff>
    </xdr:from>
    <xdr:ext cx="736600" cy="259045"/>
    <xdr:sp macro="" textlink="">
      <xdr:nvSpPr>
        <xdr:cNvPr id="390" name="テキスト ボックス 389"/>
        <xdr:cNvSpPr txBox="1"/>
      </xdr:nvSpPr>
      <xdr:spPr>
        <a:xfrm>
          <a:off x="15798800" y="69447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29573</xdr:rowOff>
    </xdr:from>
    <xdr:to>
      <xdr:col>72</xdr:col>
      <xdr:colOff>203200</xdr:colOff>
      <xdr:row>39</xdr:row>
      <xdr:rowOff>43362</xdr:rowOff>
    </xdr:to>
    <xdr:cxnSp macro="">
      <xdr:nvCxnSpPr>
        <xdr:cNvPr id="391" name="直線コネクタ 390"/>
        <xdr:cNvCxnSpPr/>
      </xdr:nvCxnSpPr>
      <xdr:spPr>
        <a:xfrm>
          <a:off x="14401800" y="6716123"/>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14151</xdr:rowOff>
    </xdr:from>
    <xdr:to>
      <xdr:col>73</xdr:col>
      <xdr:colOff>44450</xdr:colOff>
      <xdr:row>40</xdr:row>
      <xdr:rowOff>115751</xdr:rowOff>
    </xdr:to>
    <xdr:sp macro="" textlink="">
      <xdr:nvSpPr>
        <xdr:cNvPr id="392" name="フローチャート: 判断 391"/>
        <xdr:cNvSpPr/>
      </xdr:nvSpPr>
      <xdr:spPr>
        <a:xfrm>
          <a:off x="15240000" y="687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100528</xdr:rowOff>
    </xdr:from>
    <xdr:ext cx="762000" cy="259045"/>
    <xdr:sp macro="" textlink="">
      <xdr:nvSpPr>
        <xdr:cNvPr id="393" name="テキスト ボックス 392"/>
        <xdr:cNvSpPr txBox="1"/>
      </xdr:nvSpPr>
      <xdr:spPr>
        <a:xfrm>
          <a:off x="14909800" y="695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38</xdr:row>
      <xdr:rowOff>159657</xdr:rowOff>
    </xdr:from>
    <xdr:to>
      <xdr:col>68</xdr:col>
      <xdr:colOff>152400</xdr:colOff>
      <xdr:row>39</xdr:row>
      <xdr:rowOff>29573</xdr:rowOff>
    </xdr:to>
    <xdr:cxnSp macro="">
      <xdr:nvCxnSpPr>
        <xdr:cNvPr id="394" name="直線コネクタ 393"/>
        <xdr:cNvCxnSpPr/>
      </xdr:nvCxnSpPr>
      <xdr:spPr>
        <a:xfrm>
          <a:off x="13512800" y="6674757"/>
          <a:ext cx="889000" cy="413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27940</xdr:rowOff>
    </xdr:from>
    <xdr:to>
      <xdr:col>68</xdr:col>
      <xdr:colOff>203200</xdr:colOff>
      <xdr:row>40</xdr:row>
      <xdr:rowOff>129540</xdr:rowOff>
    </xdr:to>
    <xdr:sp macro="" textlink="">
      <xdr:nvSpPr>
        <xdr:cNvPr id="395" name="フローチャート: 判断 394"/>
        <xdr:cNvSpPr/>
      </xdr:nvSpPr>
      <xdr:spPr>
        <a:xfrm>
          <a:off x="14351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114317</xdr:rowOff>
    </xdr:from>
    <xdr:ext cx="762000" cy="259045"/>
    <xdr:sp macro="" textlink="">
      <xdr:nvSpPr>
        <xdr:cNvPr id="396" name="テキスト ボックス 395"/>
        <xdr:cNvSpPr txBox="1"/>
      </xdr:nvSpPr>
      <xdr:spPr>
        <a:xfrm>
          <a:off x="14020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27940</xdr:rowOff>
    </xdr:from>
    <xdr:to>
      <xdr:col>64</xdr:col>
      <xdr:colOff>152400</xdr:colOff>
      <xdr:row>40</xdr:row>
      <xdr:rowOff>129540</xdr:rowOff>
    </xdr:to>
    <xdr:sp macro="" textlink="">
      <xdr:nvSpPr>
        <xdr:cNvPr id="397" name="フローチャート: 判断 396"/>
        <xdr:cNvSpPr/>
      </xdr:nvSpPr>
      <xdr:spPr>
        <a:xfrm>
          <a:off x="13462000" y="688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114317</xdr:rowOff>
    </xdr:from>
    <xdr:ext cx="762000" cy="259045"/>
    <xdr:sp macro="" textlink="">
      <xdr:nvSpPr>
        <xdr:cNvPr id="398" name="テキスト ボックス 397"/>
        <xdr:cNvSpPr txBox="1"/>
      </xdr:nvSpPr>
      <xdr:spPr>
        <a:xfrm>
          <a:off x="13131800" y="6972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9" name="テキスト ボックス 39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400" name="テキスト ボックス 39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1" name="テキスト ボックス 40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2" name="テキスト ボックス 40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3" name="テキスト ボックス 40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27033</xdr:rowOff>
    </xdr:from>
    <xdr:to>
      <xdr:col>81</xdr:col>
      <xdr:colOff>95250</xdr:colOff>
      <xdr:row>39</xdr:row>
      <xdr:rowOff>128633</xdr:rowOff>
    </xdr:to>
    <xdr:sp macro="" textlink="">
      <xdr:nvSpPr>
        <xdr:cNvPr id="404" name="楕円 403"/>
        <xdr:cNvSpPr/>
      </xdr:nvSpPr>
      <xdr:spPr>
        <a:xfrm>
          <a:off x="16967200" y="6713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43560</xdr:rowOff>
    </xdr:from>
    <xdr:ext cx="762000" cy="259045"/>
    <xdr:sp macro="" textlink="">
      <xdr:nvSpPr>
        <xdr:cNvPr id="405" name="公債費負担の状況該当値テキスト"/>
        <xdr:cNvSpPr txBox="1"/>
      </xdr:nvSpPr>
      <xdr:spPr>
        <a:xfrm>
          <a:off x="17106900" y="65586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170906</xdr:rowOff>
    </xdr:from>
    <xdr:to>
      <xdr:col>77</xdr:col>
      <xdr:colOff>95250</xdr:colOff>
      <xdr:row>39</xdr:row>
      <xdr:rowOff>101056</xdr:rowOff>
    </xdr:to>
    <xdr:sp macro="" textlink="">
      <xdr:nvSpPr>
        <xdr:cNvPr id="406" name="楕円 405"/>
        <xdr:cNvSpPr/>
      </xdr:nvSpPr>
      <xdr:spPr>
        <a:xfrm>
          <a:off x="16129000" y="6686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111233</xdr:rowOff>
    </xdr:from>
    <xdr:ext cx="736600" cy="259045"/>
    <xdr:sp macro="" textlink="">
      <xdr:nvSpPr>
        <xdr:cNvPr id="407" name="テキスト ボックス 406"/>
        <xdr:cNvSpPr txBox="1"/>
      </xdr:nvSpPr>
      <xdr:spPr>
        <a:xfrm>
          <a:off x="15798800" y="6454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164012</xdr:rowOff>
    </xdr:from>
    <xdr:to>
      <xdr:col>73</xdr:col>
      <xdr:colOff>44450</xdr:colOff>
      <xdr:row>39</xdr:row>
      <xdr:rowOff>94162</xdr:rowOff>
    </xdr:to>
    <xdr:sp macro="" textlink="">
      <xdr:nvSpPr>
        <xdr:cNvPr id="408" name="楕円 407"/>
        <xdr:cNvSpPr/>
      </xdr:nvSpPr>
      <xdr:spPr>
        <a:xfrm>
          <a:off x="15240000" y="66791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104339</xdr:rowOff>
    </xdr:from>
    <xdr:ext cx="762000" cy="259045"/>
    <xdr:sp macro="" textlink="">
      <xdr:nvSpPr>
        <xdr:cNvPr id="409" name="テキスト ボックス 408"/>
        <xdr:cNvSpPr txBox="1"/>
      </xdr:nvSpPr>
      <xdr:spPr>
        <a:xfrm>
          <a:off x="14909800" y="6447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38</xdr:row>
      <xdr:rowOff>150223</xdr:rowOff>
    </xdr:from>
    <xdr:to>
      <xdr:col>68</xdr:col>
      <xdr:colOff>203200</xdr:colOff>
      <xdr:row>39</xdr:row>
      <xdr:rowOff>80373</xdr:rowOff>
    </xdr:to>
    <xdr:sp macro="" textlink="">
      <xdr:nvSpPr>
        <xdr:cNvPr id="410" name="楕円 409"/>
        <xdr:cNvSpPr/>
      </xdr:nvSpPr>
      <xdr:spPr>
        <a:xfrm>
          <a:off x="14351000" y="666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90550</xdr:rowOff>
    </xdr:from>
    <xdr:ext cx="762000" cy="259045"/>
    <xdr:sp macro="" textlink="">
      <xdr:nvSpPr>
        <xdr:cNvPr id="411" name="テキスト ボックス 410"/>
        <xdr:cNvSpPr txBox="1"/>
      </xdr:nvSpPr>
      <xdr:spPr>
        <a:xfrm>
          <a:off x="14020800" y="643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38</xdr:row>
      <xdr:rowOff>108857</xdr:rowOff>
    </xdr:from>
    <xdr:to>
      <xdr:col>64</xdr:col>
      <xdr:colOff>152400</xdr:colOff>
      <xdr:row>39</xdr:row>
      <xdr:rowOff>39007</xdr:rowOff>
    </xdr:to>
    <xdr:sp macro="" textlink="">
      <xdr:nvSpPr>
        <xdr:cNvPr id="412" name="楕円 411"/>
        <xdr:cNvSpPr/>
      </xdr:nvSpPr>
      <xdr:spPr>
        <a:xfrm>
          <a:off x="13462000" y="66239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49184</xdr:rowOff>
    </xdr:from>
    <xdr:ext cx="762000" cy="259045"/>
    <xdr:sp macro="" textlink="">
      <xdr:nvSpPr>
        <xdr:cNvPr id="413" name="テキスト ボックス 412"/>
        <xdr:cNvSpPr txBox="1"/>
      </xdr:nvSpPr>
      <xdr:spPr>
        <a:xfrm>
          <a:off x="13131800" y="639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4" name="正方形/長方形 41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5" name="テキスト ボックス 41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6" name="テキスト ボックス 41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7" name="正方形/長方形 41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8" name="正方形/長方形 41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9" name="正方形/長方形 41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20" name="正方形/長方形 41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1" name="正方形/長方形 42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2" name="正方形/長方形 42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3" name="正方形/長方形 42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4" name="正方形/長方形 42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5" name="正方形/長方形 42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6" name="テキスト ボックス 42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新型コロナウイルス感染症の影響により、これまで経常的に行ってきた事業費が抑制され、財政調整基金の現在高が増加したこと、ふるさと納税の需要の高まりによるふれあいふるさと基金の増加が影響し、充当可能財源等が将来負担額を上回ったため、将来負担比率は算出されなかった。今後も比率維持のため、交付税算入率の高い有利な地方債の発行に努め、コスト削減に努め、財政調整基金等の繰入を抑制するなどの対策を講じていく。</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7" name="テキスト ボックス 42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8" name="直線コネクタ 42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9" name="テキスト ボックス 42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30" name="直線コネクタ 42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31" name="テキスト ボックス 43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2" name="直線コネクタ 43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3" name="テキスト ボックス 43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4" name="直線コネクタ 43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5" name="テキスト ボックス 43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6" name="直線コネクタ 43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7" name="テキスト ボックス 43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8" name="直線コネクタ 43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9" name="テキスト ボックス 43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0" name="直線コネクタ 43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7691</xdr:rowOff>
    </xdr:to>
    <xdr:cxnSp macro="">
      <xdr:nvCxnSpPr>
        <xdr:cNvPr id="442" name="直線コネクタ 441"/>
        <xdr:cNvCxnSpPr/>
      </xdr:nvCxnSpPr>
      <xdr:spPr>
        <a:xfrm flipV="1">
          <a:off x="17018000" y="2370667"/>
          <a:ext cx="0" cy="14089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21</xdr:row>
      <xdr:rowOff>151218</xdr:rowOff>
    </xdr:from>
    <xdr:ext cx="762000" cy="259045"/>
    <xdr:sp macro="" textlink="">
      <xdr:nvSpPr>
        <xdr:cNvPr id="443" name="将来負担の状況最小値テキスト"/>
        <xdr:cNvSpPr txBox="1"/>
      </xdr:nvSpPr>
      <xdr:spPr>
        <a:xfrm>
          <a:off x="17106900" y="3751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7691</xdr:rowOff>
    </xdr:from>
    <xdr:to>
      <xdr:col>81</xdr:col>
      <xdr:colOff>133350</xdr:colOff>
      <xdr:row>22</xdr:row>
      <xdr:rowOff>7691</xdr:rowOff>
    </xdr:to>
    <xdr:cxnSp macro="">
      <xdr:nvCxnSpPr>
        <xdr:cNvPr id="444" name="直線コネクタ 443"/>
        <xdr:cNvCxnSpPr/>
      </xdr:nvCxnSpPr>
      <xdr:spPr>
        <a:xfrm>
          <a:off x="16929100" y="37795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6" name="直線コネクタ 44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203200</xdr:colOff>
      <xdr:row>14</xdr:row>
      <xdr:rowOff>76271</xdr:rowOff>
    </xdr:from>
    <xdr:to>
      <xdr:col>77</xdr:col>
      <xdr:colOff>44450</xdr:colOff>
      <xdr:row>14</xdr:row>
      <xdr:rowOff>111125</xdr:rowOff>
    </xdr:to>
    <xdr:cxnSp macro="">
      <xdr:nvCxnSpPr>
        <xdr:cNvPr id="447" name="直線コネクタ 446"/>
        <xdr:cNvCxnSpPr/>
      </xdr:nvCxnSpPr>
      <xdr:spPr>
        <a:xfrm flipV="1">
          <a:off x="15290800" y="2476571"/>
          <a:ext cx="889000" cy="34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124759</xdr:rowOff>
    </xdr:from>
    <xdr:ext cx="762000" cy="259045"/>
    <xdr:sp macro="" textlink="">
      <xdr:nvSpPr>
        <xdr:cNvPr id="448" name="将来負担の状況平均値テキスト"/>
        <xdr:cNvSpPr txBox="1"/>
      </xdr:nvSpPr>
      <xdr:spPr>
        <a:xfrm>
          <a:off x="17106900" y="235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152682</xdr:rowOff>
    </xdr:from>
    <xdr:to>
      <xdr:col>81</xdr:col>
      <xdr:colOff>95250</xdr:colOff>
      <xdr:row>14</xdr:row>
      <xdr:rowOff>82832</xdr:rowOff>
    </xdr:to>
    <xdr:sp macro="" textlink="">
      <xdr:nvSpPr>
        <xdr:cNvPr id="449" name="フローチャート: 判断 448"/>
        <xdr:cNvSpPr/>
      </xdr:nvSpPr>
      <xdr:spPr>
        <a:xfrm>
          <a:off x="16967200" y="238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152400</xdr:colOff>
      <xdr:row>14</xdr:row>
      <xdr:rowOff>101741</xdr:rowOff>
    </xdr:from>
    <xdr:to>
      <xdr:col>72</xdr:col>
      <xdr:colOff>203200</xdr:colOff>
      <xdr:row>14</xdr:row>
      <xdr:rowOff>111125</xdr:rowOff>
    </xdr:to>
    <xdr:cxnSp macro="">
      <xdr:nvCxnSpPr>
        <xdr:cNvPr id="450" name="直線コネクタ 449"/>
        <xdr:cNvCxnSpPr/>
      </xdr:nvCxnSpPr>
      <xdr:spPr>
        <a:xfrm>
          <a:off x="14401800" y="2502041"/>
          <a:ext cx="8890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127353</xdr:rowOff>
    </xdr:from>
    <xdr:to>
      <xdr:col>77</xdr:col>
      <xdr:colOff>95250</xdr:colOff>
      <xdr:row>15</xdr:row>
      <xdr:rowOff>57503</xdr:rowOff>
    </xdr:to>
    <xdr:sp macro="" textlink="">
      <xdr:nvSpPr>
        <xdr:cNvPr id="451" name="フローチャート: 判断 450"/>
        <xdr:cNvSpPr/>
      </xdr:nvSpPr>
      <xdr:spPr>
        <a:xfrm>
          <a:off x="161290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42280</xdr:rowOff>
    </xdr:from>
    <xdr:ext cx="736600" cy="259045"/>
    <xdr:sp macro="" textlink="">
      <xdr:nvSpPr>
        <xdr:cNvPr id="452" name="テキスト ボックス 451"/>
        <xdr:cNvSpPr txBox="1"/>
      </xdr:nvSpPr>
      <xdr:spPr>
        <a:xfrm>
          <a:off x="15798800" y="26140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14</xdr:row>
      <xdr:rowOff>26670</xdr:rowOff>
    </xdr:from>
    <xdr:to>
      <xdr:col>68</xdr:col>
      <xdr:colOff>152400</xdr:colOff>
      <xdr:row>14</xdr:row>
      <xdr:rowOff>101741</xdr:rowOff>
    </xdr:to>
    <xdr:cxnSp macro="">
      <xdr:nvCxnSpPr>
        <xdr:cNvPr id="453" name="直線コネクタ 452"/>
        <xdr:cNvCxnSpPr/>
      </xdr:nvCxnSpPr>
      <xdr:spPr>
        <a:xfrm>
          <a:off x="13512800" y="2426970"/>
          <a:ext cx="889000" cy="75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20250</xdr:rowOff>
    </xdr:from>
    <xdr:to>
      <xdr:col>73</xdr:col>
      <xdr:colOff>44450</xdr:colOff>
      <xdr:row>15</xdr:row>
      <xdr:rowOff>121850</xdr:rowOff>
    </xdr:to>
    <xdr:sp macro="" textlink="">
      <xdr:nvSpPr>
        <xdr:cNvPr id="454" name="フローチャート: 判断 453"/>
        <xdr:cNvSpPr/>
      </xdr:nvSpPr>
      <xdr:spPr>
        <a:xfrm>
          <a:off x="15240000" y="2592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106627</xdr:rowOff>
    </xdr:from>
    <xdr:ext cx="762000" cy="259045"/>
    <xdr:sp macro="" textlink="">
      <xdr:nvSpPr>
        <xdr:cNvPr id="455" name="テキスト ボックス 454"/>
        <xdr:cNvSpPr txBox="1"/>
      </xdr:nvSpPr>
      <xdr:spPr>
        <a:xfrm>
          <a:off x="14909800" y="2678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163548</xdr:rowOff>
    </xdr:from>
    <xdr:to>
      <xdr:col>68</xdr:col>
      <xdr:colOff>203200</xdr:colOff>
      <xdr:row>15</xdr:row>
      <xdr:rowOff>93698</xdr:rowOff>
    </xdr:to>
    <xdr:sp macro="" textlink="">
      <xdr:nvSpPr>
        <xdr:cNvPr id="456" name="フローチャート: 判断 455"/>
        <xdr:cNvSpPr/>
      </xdr:nvSpPr>
      <xdr:spPr>
        <a:xfrm>
          <a:off x="14351000" y="256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78475</xdr:rowOff>
    </xdr:from>
    <xdr:ext cx="762000" cy="259045"/>
    <xdr:sp macro="" textlink="">
      <xdr:nvSpPr>
        <xdr:cNvPr id="457" name="テキスト ボックス 456"/>
        <xdr:cNvSpPr txBox="1"/>
      </xdr:nvSpPr>
      <xdr:spPr>
        <a:xfrm>
          <a:off x="14020800" y="265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18909</xdr:rowOff>
    </xdr:from>
    <xdr:to>
      <xdr:col>64</xdr:col>
      <xdr:colOff>152400</xdr:colOff>
      <xdr:row>15</xdr:row>
      <xdr:rowOff>120509</xdr:rowOff>
    </xdr:to>
    <xdr:sp macro="" textlink="">
      <xdr:nvSpPr>
        <xdr:cNvPr id="458" name="フローチャート: 判断 457"/>
        <xdr:cNvSpPr/>
      </xdr:nvSpPr>
      <xdr:spPr>
        <a:xfrm>
          <a:off x="13462000" y="2590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105286</xdr:rowOff>
    </xdr:from>
    <xdr:ext cx="762000" cy="259045"/>
    <xdr:sp macro="" textlink="">
      <xdr:nvSpPr>
        <xdr:cNvPr id="459" name="テキスト ボックス 458"/>
        <xdr:cNvSpPr txBox="1"/>
      </xdr:nvSpPr>
      <xdr:spPr>
        <a:xfrm>
          <a:off x="13131800" y="26770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25471</xdr:rowOff>
    </xdr:from>
    <xdr:to>
      <xdr:col>77</xdr:col>
      <xdr:colOff>95250</xdr:colOff>
      <xdr:row>14</xdr:row>
      <xdr:rowOff>127071</xdr:rowOff>
    </xdr:to>
    <xdr:sp macro="" textlink="">
      <xdr:nvSpPr>
        <xdr:cNvPr id="465" name="楕円 464"/>
        <xdr:cNvSpPr/>
      </xdr:nvSpPr>
      <xdr:spPr>
        <a:xfrm>
          <a:off x="16129000" y="2425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137248</xdr:rowOff>
    </xdr:from>
    <xdr:ext cx="736600" cy="259045"/>
    <xdr:sp macro="" textlink="">
      <xdr:nvSpPr>
        <xdr:cNvPr id="466" name="テキスト ボックス 465"/>
        <xdr:cNvSpPr txBox="1"/>
      </xdr:nvSpPr>
      <xdr:spPr>
        <a:xfrm>
          <a:off x="15798800" y="21946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60325</xdr:rowOff>
    </xdr:from>
    <xdr:to>
      <xdr:col>73</xdr:col>
      <xdr:colOff>44450</xdr:colOff>
      <xdr:row>14</xdr:row>
      <xdr:rowOff>161925</xdr:rowOff>
    </xdr:to>
    <xdr:sp macro="" textlink="">
      <xdr:nvSpPr>
        <xdr:cNvPr id="467" name="楕円 466"/>
        <xdr:cNvSpPr/>
      </xdr:nvSpPr>
      <xdr:spPr>
        <a:xfrm>
          <a:off x="15240000" y="246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652</xdr:rowOff>
    </xdr:from>
    <xdr:ext cx="762000" cy="259045"/>
    <xdr:sp macro="" textlink="">
      <xdr:nvSpPr>
        <xdr:cNvPr id="468" name="テキスト ボックス 467"/>
        <xdr:cNvSpPr txBox="1"/>
      </xdr:nvSpPr>
      <xdr:spPr>
        <a:xfrm>
          <a:off x="14909800" y="222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50941</xdr:rowOff>
    </xdr:from>
    <xdr:to>
      <xdr:col>68</xdr:col>
      <xdr:colOff>203200</xdr:colOff>
      <xdr:row>14</xdr:row>
      <xdr:rowOff>152541</xdr:rowOff>
    </xdr:to>
    <xdr:sp macro="" textlink="">
      <xdr:nvSpPr>
        <xdr:cNvPr id="469" name="楕円 468"/>
        <xdr:cNvSpPr/>
      </xdr:nvSpPr>
      <xdr:spPr>
        <a:xfrm>
          <a:off x="14351000" y="2451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162718</xdr:rowOff>
    </xdr:from>
    <xdr:ext cx="762000" cy="259045"/>
    <xdr:sp macro="" textlink="">
      <xdr:nvSpPr>
        <xdr:cNvPr id="470" name="テキスト ボックス 469"/>
        <xdr:cNvSpPr txBox="1"/>
      </xdr:nvSpPr>
      <xdr:spPr>
        <a:xfrm>
          <a:off x="14020800" y="22201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147320</xdr:rowOff>
    </xdr:from>
    <xdr:to>
      <xdr:col>64</xdr:col>
      <xdr:colOff>152400</xdr:colOff>
      <xdr:row>14</xdr:row>
      <xdr:rowOff>77470</xdr:rowOff>
    </xdr:to>
    <xdr:sp macro="" textlink="">
      <xdr:nvSpPr>
        <xdr:cNvPr id="471" name="楕円 470"/>
        <xdr:cNvSpPr/>
      </xdr:nvSpPr>
      <xdr:spPr>
        <a:xfrm>
          <a:off x="13462000" y="2376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87647</xdr:rowOff>
    </xdr:from>
    <xdr:ext cx="762000" cy="259045"/>
    <xdr:sp macro="" textlink="">
      <xdr:nvSpPr>
        <xdr:cNvPr id="472" name="テキスト ボックス 471"/>
        <xdr:cNvSpPr txBox="1"/>
      </xdr:nvSpPr>
      <xdr:spPr>
        <a:xfrm>
          <a:off x="13131800" y="2145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人件費の経常収支比率は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ポイント減少しているが、会計年度任用職員制度開始前である令和元年度を</a:t>
          </a:r>
          <a:r>
            <a:rPr kumimoji="1" lang="en-US" altLang="ja-JP" sz="1300">
              <a:latin typeface="ＭＳ Ｐゴシック" panose="020B0600070205080204" pitchFamily="50" charset="-128"/>
              <a:ea typeface="ＭＳ Ｐゴシック" panose="020B0600070205080204" pitchFamily="50" charset="-128"/>
            </a:rPr>
            <a:t>1.5</a:t>
          </a:r>
          <a:r>
            <a:rPr kumimoji="1" lang="ja-JP" altLang="en-US" sz="1300">
              <a:latin typeface="ＭＳ Ｐゴシック" panose="020B0600070205080204" pitchFamily="50" charset="-128"/>
              <a:ea typeface="ＭＳ Ｐゴシック" panose="020B0600070205080204" pitchFamily="50" charset="-128"/>
            </a:rPr>
            <a:t>ポイント上回っており、過去２番目に高い状況となっている。今後も限られた財源の中で、効率的に人員配置を行うことで、人件費の適正化を図っていく。</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122428</xdr:rowOff>
    </xdr:from>
    <xdr:to>
      <xdr:col>24</xdr:col>
      <xdr:colOff>25400</xdr:colOff>
      <xdr:row>40</xdr:row>
      <xdr:rowOff>90424</xdr:rowOff>
    </xdr:to>
    <xdr:cxnSp macro="">
      <xdr:nvCxnSpPr>
        <xdr:cNvPr id="59" name="直線コネクタ 58"/>
        <xdr:cNvCxnSpPr/>
      </xdr:nvCxnSpPr>
      <xdr:spPr>
        <a:xfrm flipV="1">
          <a:off x="4826000" y="5951728"/>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62501</xdr:rowOff>
    </xdr:from>
    <xdr:ext cx="762000" cy="259045"/>
    <xdr:sp macro="" textlink="">
      <xdr:nvSpPr>
        <xdr:cNvPr id="60" name="人件費最小値テキスト"/>
        <xdr:cNvSpPr txBox="1"/>
      </xdr:nvSpPr>
      <xdr:spPr>
        <a:xfrm>
          <a:off x="4914900" y="692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90424</xdr:rowOff>
    </xdr:from>
    <xdr:to>
      <xdr:col>24</xdr:col>
      <xdr:colOff>114300</xdr:colOff>
      <xdr:row>40</xdr:row>
      <xdr:rowOff>90424</xdr:rowOff>
    </xdr:to>
    <xdr:cxnSp macro="">
      <xdr:nvCxnSpPr>
        <xdr:cNvPr id="61" name="直線コネクタ 60"/>
        <xdr:cNvCxnSpPr/>
      </xdr:nvCxnSpPr>
      <xdr:spPr>
        <a:xfrm>
          <a:off x="4737100" y="6948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37355</xdr:rowOff>
    </xdr:from>
    <xdr:ext cx="762000" cy="259045"/>
    <xdr:sp macro="" textlink="">
      <xdr:nvSpPr>
        <xdr:cNvPr id="62" name="人件費最大値テキスト"/>
        <xdr:cNvSpPr txBox="1"/>
      </xdr:nvSpPr>
      <xdr:spPr>
        <a:xfrm>
          <a:off x="4914900" y="5695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122428</xdr:rowOff>
    </xdr:from>
    <xdr:to>
      <xdr:col>24</xdr:col>
      <xdr:colOff>114300</xdr:colOff>
      <xdr:row>34</xdr:row>
      <xdr:rowOff>122428</xdr:rowOff>
    </xdr:to>
    <xdr:cxnSp macro="">
      <xdr:nvCxnSpPr>
        <xdr:cNvPr id="63" name="直線コネクタ 62"/>
        <xdr:cNvCxnSpPr/>
      </xdr:nvCxnSpPr>
      <xdr:spPr>
        <a:xfrm>
          <a:off x="4737100" y="59517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78994</xdr:rowOff>
    </xdr:from>
    <xdr:to>
      <xdr:col>24</xdr:col>
      <xdr:colOff>25400</xdr:colOff>
      <xdr:row>38</xdr:row>
      <xdr:rowOff>26416</xdr:rowOff>
    </xdr:to>
    <xdr:cxnSp macro="">
      <xdr:nvCxnSpPr>
        <xdr:cNvPr id="64" name="直線コネクタ 63"/>
        <xdr:cNvCxnSpPr/>
      </xdr:nvCxnSpPr>
      <xdr:spPr>
        <a:xfrm flipV="1">
          <a:off x="3987800" y="6422644"/>
          <a:ext cx="8382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106443</xdr:rowOff>
    </xdr:from>
    <xdr:ext cx="762000" cy="259045"/>
    <xdr:sp macro="" textlink="">
      <xdr:nvSpPr>
        <xdr:cNvPr id="65" name="人件費平均値テキスト"/>
        <xdr:cNvSpPr txBox="1"/>
      </xdr:nvSpPr>
      <xdr:spPr>
        <a:xfrm>
          <a:off x="4914900" y="61071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89916</xdr:rowOff>
    </xdr:from>
    <xdr:to>
      <xdr:col>24</xdr:col>
      <xdr:colOff>76200</xdr:colOff>
      <xdr:row>37</xdr:row>
      <xdr:rowOff>20066</xdr:rowOff>
    </xdr:to>
    <xdr:sp macro="" textlink="">
      <xdr:nvSpPr>
        <xdr:cNvPr id="66" name="フローチャート: 判断 65"/>
        <xdr:cNvSpPr/>
      </xdr:nvSpPr>
      <xdr:spPr>
        <a:xfrm>
          <a:off x="47752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10414</xdr:rowOff>
    </xdr:from>
    <xdr:to>
      <xdr:col>19</xdr:col>
      <xdr:colOff>187325</xdr:colOff>
      <xdr:row>38</xdr:row>
      <xdr:rowOff>26416</xdr:rowOff>
    </xdr:to>
    <xdr:cxnSp macro="">
      <xdr:nvCxnSpPr>
        <xdr:cNvPr id="67" name="直線コネクタ 66"/>
        <xdr:cNvCxnSpPr/>
      </xdr:nvCxnSpPr>
      <xdr:spPr>
        <a:xfrm>
          <a:off x="3098800" y="6354064"/>
          <a:ext cx="889000" cy="187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158496</xdr:rowOff>
    </xdr:from>
    <xdr:to>
      <xdr:col>20</xdr:col>
      <xdr:colOff>38100</xdr:colOff>
      <xdr:row>37</xdr:row>
      <xdr:rowOff>88646</xdr:rowOff>
    </xdr:to>
    <xdr:sp macro="" textlink="">
      <xdr:nvSpPr>
        <xdr:cNvPr id="68" name="フローチャート: 判断 67"/>
        <xdr:cNvSpPr/>
      </xdr:nvSpPr>
      <xdr:spPr>
        <a:xfrm>
          <a:off x="39370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98823</xdr:rowOff>
    </xdr:from>
    <xdr:ext cx="736600" cy="259045"/>
    <xdr:sp macro="" textlink="">
      <xdr:nvSpPr>
        <xdr:cNvPr id="69" name="テキスト ボックス 68"/>
        <xdr:cNvSpPr txBox="1"/>
      </xdr:nvSpPr>
      <xdr:spPr>
        <a:xfrm>
          <a:off x="3606800" y="60995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10414</xdr:rowOff>
    </xdr:from>
    <xdr:to>
      <xdr:col>15</xdr:col>
      <xdr:colOff>98425</xdr:colOff>
      <xdr:row>37</xdr:row>
      <xdr:rowOff>37846</xdr:rowOff>
    </xdr:to>
    <xdr:cxnSp macro="">
      <xdr:nvCxnSpPr>
        <xdr:cNvPr id="70" name="直線コネクタ 69"/>
        <xdr:cNvCxnSpPr/>
      </xdr:nvCxnSpPr>
      <xdr:spPr>
        <a:xfrm flipV="1">
          <a:off x="2209800" y="6354064"/>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25671</xdr:rowOff>
    </xdr:from>
    <xdr:ext cx="762000" cy="259045"/>
    <xdr:sp macro="" textlink="">
      <xdr:nvSpPr>
        <xdr:cNvPr id="72" name="テキスト ボックス 71"/>
        <xdr:cNvSpPr txBox="1"/>
      </xdr:nvSpPr>
      <xdr:spPr>
        <a:xfrm>
          <a:off x="2717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37846</xdr:rowOff>
    </xdr:from>
    <xdr:to>
      <xdr:col>11</xdr:col>
      <xdr:colOff>9525</xdr:colOff>
      <xdr:row>37</xdr:row>
      <xdr:rowOff>42418</xdr:rowOff>
    </xdr:to>
    <xdr:cxnSp macro="">
      <xdr:nvCxnSpPr>
        <xdr:cNvPr id="73" name="直線コネクタ 72"/>
        <xdr:cNvCxnSpPr/>
      </xdr:nvCxnSpPr>
      <xdr:spPr>
        <a:xfrm flipV="1">
          <a:off x="1320800" y="638149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89916</xdr:rowOff>
    </xdr:from>
    <xdr:to>
      <xdr:col>11</xdr:col>
      <xdr:colOff>60325</xdr:colOff>
      <xdr:row>37</xdr:row>
      <xdr:rowOff>20066</xdr:rowOff>
    </xdr:to>
    <xdr:sp macro="" textlink="">
      <xdr:nvSpPr>
        <xdr:cNvPr id="74" name="フローチャート: 判断 73"/>
        <xdr:cNvSpPr/>
      </xdr:nvSpPr>
      <xdr:spPr>
        <a:xfrm>
          <a:off x="2159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30243</xdr:rowOff>
    </xdr:from>
    <xdr:ext cx="762000" cy="259045"/>
    <xdr:sp macro="" textlink="">
      <xdr:nvSpPr>
        <xdr:cNvPr id="75" name="テキスト ボックス 74"/>
        <xdr:cNvSpPr txBox="1"/>
      </xdr:nvSpPr>
      <xdr:spPr>
        <a:xfrm>
          <a:off x="1828800" y="603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85344</xdr:rowOff>
    </xdr:from>
    <xdr:to>
      <xdr:col>6</xdr:col>
      <xdr:colOff>171450</xdr:colOff>
      <xdr:row>37</xdr:row>
      <xdr:rowOff>15494</xdr:rowOff>
    </xdr:to>
    <xdr:sp macro="" textlink="">
      <xdr:nvSpPr>
        <xdr:cNvPr id="76" name="フローチャート: 判断 75"/>
        <xdr:cNvSpPr/>
      </xdr:nvSpPr>
      <xdr:spPr>
        <a:xfrm>
          <a:off x="1270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25671</xdr:rowOff>
    </xdr:from>
    <xdr:ext cx="762000" cy="259045"/>
    <xdr:sp macro="" textlink="">
      <xdr:nvSpPr>
        <xdr:cNvPr id="77" name="テキスト ボックス 76"/>
        <xdr:cNvSpPr txBox="1"/>
      </xdr:nvSpPr>
      <xdr:spPr>
        <a:xfrm>
          <a:off x="939800" y="6026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28194</xdr:rowOff>
    </xdr:from>
    <xdr:to>
      <xdr:col>24</xdr:col>
      <xdr:colOff>76200</xdr:colOff>
      <xdr:row>37</xdr:row>
      <xdr:rowOff>129794</xdr:rowOff>
    </xdr:to>
    <xdr:sp macro="" textlink="">
      <xdr:nvSpPr>
        <xdr:cNvPr id="83" name="楕円 82"/>
        <xdr:cNvSpPr/>
      </xdr:nvSpPr>
      <xdr:spPr>
        <a:xfrm>
          <a:off x="4775200" y="637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271</xdr:rowOff>
    </xdr:from>
    <xdr:ext cx="762000" cy="259045"/>
    <xdr:sp macro="" textlink="">
      <xdr:nvSpPr>
        <xdr:cNvPr id="84" name="人件費該当値テキスト"/>
        <xdr:cNvSpPr txBox="1"/>
      </xdr:nvSpPr>
      <xdr:spPr>
        <a:xfrm>
          <a:off x="49149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147066</xdr:rowOff>
    </xdr:from>
    <xdr:to>
      <xdr:col>20</xdr:col>
      <xdr:colOff>38100</xdr:colOff>
      <xdr:row>38</xdr:row>
      <xdr:rowOff>77215</xdr:rowOff>
    </xdr:to>
    <xdr:sp macro="" textlink="">
      <xdr:nvSpPr>
        <xdr:cNvPr id="85" name="楕円 84"/>
        <xdr:cNvSpPr/>
      </xdr:nvSpPr>
      <xdr:spPr>
        <a:xfrm>
          <a:off x="3937000" y="6490716"/>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38</xdr:row>
      <xdr:rowOff>61993</xdr:rowOff>
    </xdr:from>
    <xdr:ext cx="736600" cy="259045"/>
    <xdr:sp macro="" textlink="">
      <xdr:nvSpPr>
        <xdr:cNvPr id="86" name="テキスト ボックス 85"/>
        <xdr:cNvSpPr txBox="1"/>
      </xdr:nvSpPr>
      <xdr:spPr>
        <a:xfrm>
          <a:off x="3606800" y="65770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131064</xdr:rowOff>
    </xdr:from>
    <xdr:to>
      <xdr:col>15</xdr:col>
      <xdr:colOff>149225</xdr:colOff>
      <xdr:row>37</xdr:row>
      <xdr:rowOff>61214</xdr:rowOff>
    </xdr:to>
    <xdr:sp macro="" textlink="">
      <xdr:nvSpPr>
        <xdr:cNvPr id="87" name="楕円 86"/>
        <xdr:cNvSpPr/>
      </xdr:nvSpPr>
      <xdr:spPr>
        <a:xfrm>
          <a:off x="3048000" y="6303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45991</xdr:rowOff>
    </xdr:from>
    <xdr:ext cx="762000" cy="259045"/>
    <xdr:sp macro="" textlink="">
      <xdr:nvSpPr>
        <xdr:cNvPr id="88" name="テキスト ボックス 87"/>
        <xdr:cNvSpPr txBox="1"/>
      </xdr:nvSpPr>
      <xdr:spPr>
        <a:xfrm>
          <a:off x="2717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158496</xdr:rowOff>
    </xdr:from>
    <xdr:to>
      <xdr:col>11</xdr:col>
      <xdr:colOff>60325</xdr:colOff>
      <xdr:row>37</xdr:row>
      <xdr:rowOff>88646</xdr:rowOff>
    </xdr:to>
    <xdr:sp macro="" textlink="">
      <xdr:nvSpPr>
        <xdr:cNvPr id="89" name="楕円 88"/>
        <xdr:cNvSpPr/>
      </xdr:nvSpPr>
      <xdr:spPr>
        <a:xfrm>
          <a:off x="2159000" y="6330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73423</xdr:rowOff>
    </xdr:from>
    <xdr:ext cx="762000" cy="259045"/>
    <xdr:sp macro="" textlink="">
      <xdr:nvSpPr>
        <xdr:cNvPr id="90" name="テキスト ボックス 89"/>
        <xdr:cNvSpPr txBox="1"/>
      </xdr:nvSpPr>
      <xdr:spPr>
        <a:xfrm>
          <a:off x="1828800" y="6417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163068</xdr:rowOff>
    </xdr:from>
    <xdr:to>
      <xdr:col>6</xdr:col>
      <xdr:colOff>171450</xdr:colOff>
      <xdr:row>37</xdr:row>
      <xdr:rowOff>93218</xdr:rowOff>
    </xdr:to>
    <xdr:sp macro="" textlink="">
      <xdr:nvSpPr>
        <xdr:cNvPr id="91" name="楕円 90"/>
        <xdr:cNvSpPr/>
      </xdr:nvSpPr>
      <xdr:spPr>
        <a:xfrm>
          <a:off x="12700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77995</xdr:rowOff>
    </xdr:from>
    <xdr:ext cx="762000" cy="259045"/>
    <xdr:sp macro="" textlink="">
      <xdr:nvSpPr>
        <xdr:cNvPr id="92" name="テキスト ボックス 91"/>
        <xdr:cNvSpPr txBox="1"/>
      </xdr:nvSpPr>
      <xdr:spPr>
        <a:xfrm>
          <a:off x="939800" y="6421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物件費については、前年度比</a:t>
          </a:r>
          <a:r>
            <a:rPr kumimoji="1" lang="en-US" altLang="ja-JP" sz="1300">
              <a:latin typeface="ＭＳ Ｐゴシック" panose="020B0600070205080204" pitchFamily="50" charset="-128"/>
              <a:ea typeface="ＭＳ Ｐゴシック" panose="020B0600070205080204" pitchFamily="50" charset="-128"/>
            </a:rPr>
            <a:t>0.6</a:t>
          </a:r>
          <a:r>
            <a:rPr kumimoji="1" lang="ja-JP" altLang="en-US" sz="1300">
              <a:latin typeface="ＭＳ Ｐゴシック" panose="020B0600070205080204" pitchFamily="50" charset="-128"/>
              <a:ea typeface="ＭＳ Ｐゴシック" panose="020B0600070205080204" pitchFamily="50" charset="-128"/>
            </a:rPr>
            <a:t>ポイント減少している。今後新型コロナウイルス感染症が収束した後は、休止となっていた事業が再開され、事業費及び比率も増加していくものと予測されるが、効果の薄い事業費支出を抑制し、比率の維持を目指す。</a:t>
          </a: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7" name="直線コネクタ 106"/>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08" name="テキスト ボックス 107"/>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09" name="直線コネクタ 108"/>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0" name="テキスト ボックス 109"/>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1" name="直線コネクタ 110"/>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2" name="テキスト ボックス 111"/>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3" name="直線コネクタ 112"/>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4" name="テキスト ボックス 113"/>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5" name="直線コネクタ 114"/>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6" name="テキスト ボックス 115"/>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7"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140716</xdr:rowOff>
    </xdr:from>
    <xdr:to>
      <xdr:col>82</xdr:col>
      <xdr:colOff>107950</xdr:colOff>
      <xdr:row>21</xdr:row>
      <xdr:rowOff>60706</xdr:rowOff>
    </xdr:to>
    <xdr:cxnSp macro="">
      <xdr:nvCxnSpPr>
        <xdr:cNvPr id="118" name="直線コネクタ 117"/>
        <xdr:cNvCxnSpPr/>
      </xdr:nvCxnSpPr>
      <xdr:spPr>
        <a:xfrm flipV="1">
          <a:off x="16510000" y="2198116"/>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32783</xdr:rowOff>
    </xdr:from>
    <xdr:ext cx="762000" cy="259045"/>
    <xdr:sp macro="" textlink="">
      <xdr:nvSpPr>
        <xdr:cNvPr id="119" name="物件費最小値テキスト"/>
        <xdr:cNvSpPr txBox="1"/>
      </xdr:nvSpPr>
      <xdr:spPr>
        <a:xfrm>
          <a:off x="16598900" y="3633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60706</xdr:rowOff>
    </xdr:from>
    <xdr:to>
      <xdr:col>82</xdr:col>
      <xdr:colOff>196850</xdr:colOff>
      <xdr:row>21</xdr:row>
      <xdr:rowOff>60706</xdr:rowOff>
    </xdr:to>
    <xdr:cxnSp macro="">
      <xdr:nvCxnSpPr>
        <xdr:cNvPr id="120" name="直線コネクタ 119"/>
        <xdr:cNvCxnSpPr/>
      </xdr:nvCxnSpPr>
      <xdr:spPr>
        <a:xfrm>
          <a:off x="16421100" y="3661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55643</xdr:rowOff>
    </xdr:from>
    <xdr:ext cx="762000" cy="259045"/>
    <xdr:sp macro="" textlink="">
      <xdr:nvSpPr>
        <xdr:cNvPr id="121" name="物件費最大値テキスト"/>
        <xdr:cNvSpPr txBox="1"/>
      </xdr:nvSpPr>
      <xdr:spPr>
        <a:xfrm>
          <a:off x="16598900" y="1941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140716</xdr:rowOff>
    </xdr:from>
    <xdr:to>
      <xdr:col>82</xdr:col>
      <xdr:colOff>196850</xdr:colOff>
      <xdr:row>12</xdr:row>
      <xdr:rowOff>140716</xdr:rowOff>
    </xdr:to>
    <xdr:cxnSp macro="">
      <xdr:nvCxnSpPr>
        <xdr:cNvPr id="122" name="直線コネクタ 121"/>
        <xdr:cNvCxnSpPr/>
      </xdr:nvCxnSpPr>
      <xdr:spPr>
        <a:xfrm>
          <a:off x="16421100" y="2198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14</xdr:row>
      <xdr:rowOff>26416</xdr:rowOff>
    </xdr:from>
    <xdr:to>
      <xdr:col>82</xdr:col>
      <xdr:colOff>107950</xdr:colOff>
      <xdr:row>14</xdr:row>
      <xdr:rowOff>81280</xdr:rowOff>
    </xdr:to>
    <xdr:cxnSp macro="">
      <xdr:nvCxnSpPr>
        <xdr:cNvPr id="123" name="直線コネクタ 122"/>
        <xdr:cNvCxnSpPr/>
      </xdr:nvCxnSpPr>
      <xdr:spPr>
        <a:xfrm flipV="1">
          <a:off x="15671800" y="2426716"/>
          <a:ext cx="8382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160291</xdr:rowOff>
    </xdr:from>
    <xdr:ext cx="762000" cy="259045"/>
    <xdr:sp macro="" textlink="">
      <xdr:nvSpPr>
        <xdr:cNvPr id="124" name="物件費平均値テキスト"/>
        <xdr:cNvSpPr txBox="1"/>
      </xdr:nvSpPr>
      <xdr:spPr>
        <a:xfrm>
          <a:off x="16598900" y="27320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xdr:rowOff>
    </xdr:from>
    <xdr:to>
      <xdr:col>82</xdr:col>
      <xdr:colOff>158750</xdr:colOff>
      <xdr:row>16</xdr:row>
      <xdr:rowOff>118364</xdr:rowOff>
    </xdr:to>
    <xdr:sp macro="" textlink="">
      <xdr:nvSpPr>
        <xdr:cNvPr id="125" name="フローチャート: 判断 124"/>
        <xdr:cNvSpPr/>
      </xdr:nvSpPr>
      <xdr:spPr>
        <a:xfrm>
          <a:off x="16459200" y="2759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14</xdr:row>
      <xdr:rowOff>81280</xdr:rowOff>
    </xdr:from>
    <xdr:to>
      <xdr:col>78</xdr:col>
      <xdr:colOff>69850</xdr:colOff>
      <xdr:row>15</xdr:row>
      <xdr:rowOff>92710</xdr:rowOff>
    </xdr:to>
    <xdr:cxnSp macro="">
      <xdr:nvCxnSpPr>
        <xdr:cNvPr id="126" name="直線コネクタ 125"/>
        <xdr:cNvCxnSpPr/>
      </xdr:nvCxnSpPr>
      <xdr:spPr>
        <a:xfrm flipV="1">
          <a:off x="14782800" y="248158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80772</xdr:rowOff>
    </xdr:from>
    <xdr:to>
      <xdr:col>78</xdr:col>
      <xdr:colOff>120650</xdr:colOff>
      <xdr:row>17</xdr:row>
      <xdr:rowOff>10922</xdr:rowOff>
    </xdr:to>
    <xdr:sp macro="" textlink="">
      <xdr:nvSpPr>
        <xdr:cNvPr id="127" name="フローチャート: 判断 126"/>
        <xdr:cNvSpPr/>
      </xdr:nvSpPr>
      <xdr:spPr>
        <a:xfrm>
          <a:off x="15621000" y="2823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167149</xdr:rowOff>
    </xdr:from>
    <xdr:ext cx="736600" cy="259045"/>
    <xdr:sp macro="" textlink="">
      <xdr:nvSpPr>
        <xdr:cNvPr id="128" name="テキスト ボックス 127"/>
        <xdr:cNvSpPr txBox="1"/>
      </xdr:nvSpPr>
      <xdr:spPr>
        <a:xfrm>
          <a:off x="15290800" y="2910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92710</xdr:rowOff>
    </xdr:from>
    <xdr:to>
      <xdr:col>73</xdr:col>
      <xdr:colOff>180975</xdr:colOff>
      <xdr:row>16</xdr:row>
      <xdr:rowOff>40132</xdr:rowOff>
    </xdr:to>
    <xdr:cxnSp macro="">
      <xdr:nvCxnSpPr>
        <xdr:cNvPr id="129" name="直線コネクタ 128"/>
        <xdr:cNvCxnSpPr/>
      </xdr:nvCxnSpPr>
      <xdr:spPr>
        <a:xfrm flipV="1">
          <a:off x="13893800" y="2664460"/>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0" name="フローチャート: 判断 129"/>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123715</xdr:rowOff>
    </xdr:from>
    <xdr:ext cx="762000" cy="259045"/>
    <xdr:sp macro="" textlink="">
      <xdr:nvSpPr>
        <xdr:cNvPr id="131" name="テキスト ボックス 130"/>
        <xdr:cNvSpPr txBox="1"/>
      </xdr:nvSpPr>
      <xdr:spPr>
        <a:xfrm>
          <a:off x="14401800" y="3038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21844</xdr:rowOff>
    </xdr:from>
    <xdr:to>
      <xdr:col>69</xdr:col>
      <xdr:colOff>92075</xdr:colOff>
      <xdr:row>16</xdr:row>
      <xdr:rowOff>40132</xdr:rowOff>
    </xdr:to>
    <xdr:cxnSp macro="">
      <xdr:nvCxnSpPr>
        <xdr:cNvPr id="132" name="直線コネクタ 131"/>
        <xdr:cNvCxnSpPr/>
      </xdr:nvCxnSpPr>
      <xdr:spPr>
        <a:xfrm>
          <a:off x="13004800" y="2765044"/>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163068</xdr:rowOff>
    </xdr:from>
    <xdr:to>
      <xdr:col>69</xdr:col>
      <xdr:colOff>142875</xdr:colOff>
      <xdr:row>17</xdr:row>
      <xdr:rowOff>93218</xdr:rowOff>
    </xdr:to>
    <xdr:sp macro="" textlink="">
      <xdr:nvSpPr>
        <xdr:cNvPr id="133" name="フローチャート: 判断 132"/>
        <xdr:cNvSpPr/>
      </xdr:nvSpPr>
      <xdr:spPr>
        <a:xfrm>
          <a:off x="13843000" y="2906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77995</xdr:rowOff>
    </xdr:from>
    <xdr:ext cx="762000" cy="259045"/>
    <xdr:sp macro="" textlink="">
      <xdr:nvSpPr>
        <xdr:cNvPr id="134" name="テキスト ボックス 133"/>
        <xdr:cNvSpPr txBox="1"/>
      </xdr:nvSpPr>
      <xdr:spPr>
        <a:xfrm>
          <a:off x="13512800" y="2992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144780</xdr:rowOff>
    </xdr:from>
    <xdr:to>
      <xdr:col>65</xdr:col>
      <xdr:colOff>53975</xdr:colOff>
      <xdr:row>17</xdr:row>
      <xdr:rowOff>74930</xdr:rowOff>
    </xdr:to>
    <xdr:sp macro="" textlink="">
      <xdr:nvSpPr>
        <xdr:cNvPr id="135" name="フローチャート: 判断 134"/>
        <xdr:cNvSpPr/>
      </xdr:nvSpPr>
      <xdr:spPr>
        <a:xfrm>
          <a:off x="12954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59707</xdr:rowOff>
    </xdr:from>
    <xdr:ext cx="762000" cy="259045"/>
    <xdr:sp macro="" textlink="">
      <xdr:nvSpPr>
        <xdr:cNvPr id="136" name="テキスト ボックス 135"/>
        <xdr:cNvSpPr txBox="1"/>
      </xdr:nvSpPr>
      <xdr:spPr>
        <a:xfrm>
          <a:off x="12623800" y="2974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7" name="テキスト ボックス 136"/>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38" name="テキスト ボックス 137"/>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39" name="テキスト ボックス 138"/>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0" name="テキスト ボックス 139"/>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1" name="テキスト ボックス 140"/>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13</xdr:row>
      <xdr:rowOff>147066</xdr:rowOff>
    </xdr:from>
    <xdr:to>
      <xdr:col>82</xdr:col>
      <xdr:colOff>158750</xdr:colOff>
      <xdr:row>14</xdr:row>
      <xdr:rowOff>77216</xdr:rowOff>
    </xdr:to>
    <xdr:sp macro="" textlink="">
      <xdr:nvSpPr>
        <xdr:cNvPr id="142" name="楕円 141"/>
        <xdr:cNvSpPr/>
      </xdr:nvSpPr>
      <xdr:spPr>
        <a:xfrm>
          <a:off x="16459200" y="2375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12</xdr:row>
      <xdr:rowOff>163593</xdr:rowOff>
    </xdr:from>
    <xdr:ext cx="762000" cy="259045"/>
    <xdr:sp macro="" textlink="">
      <xdr:nvSpPr>
        <xdr:cNvPr id="143" name="物件費該当値テキスト"/>
        <xdr:cNvSpPr txBox="1"/>
      </xdr:nvSpPr>
      <xdr:spPr>
        <a:xfrm>
          <a:off x="16598900" y="2220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14</xdr:row>
      <xdr:rowOff>30480</xdr:rowOff>
    </xdr:from>
    <xdr:to>
      <xdr:col>78</xdr:col>
      <xdr:colOff>120650</xdr:colOff>
      <xdr:row>14</xdr:row>
      <xdr:rowOff>132080</xdr:rowOff>
    </xdr:to>
    <xdr:sp macro="" textlink="">
      <xdr:nvSpPr>
        <xdr:cNvPr id="144" name="楕円 143"/>
        <xdr:cNvSpPr/>
      </xdr:nvSpPr>
      <xdr:spPr>
        <a:xfrm>
          <a:off x="15621000" y="2430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12</xdr:row>
      <xdr:rowOff>142257</xdr:rowOff>
    </xdr:from>
    <xdr:ext cx="736600" cy="259045"/>
    <xdr:sp macro="" textlink="">
      <xdr:nvSpPr>
        <xdr:cNvPr id="145" name="テキスト ボックス 144"/>
        <xdr:cNvSpPr txBox="1"/>
      </xdr:nvSpPr>
      <xdr:spPr>
        <a:xfrm>
          <a:off x="15290800" y="21996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15</xdr:row>
      <xdr:rowOff>41910</xdr:rowOff>
    </xdr:from>
    <xdr:to>
      <xdr:col>74</xdr:col>
      <xdr:colOff>31750</xdr:colOff>
      <xdr:row>15</xdr:row>
      <xdr:rowOff>143510</xdr:rowOff>
    </xdr:to>
    <xdr:sp macro="" textlink="">
      <xdr:nvSpPr>
        <xdr:cNvPr id="146" name="楕円 145"/>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153687</xdr:rowOff>
    </xdr:from>
    <xdr:ext cx="762000" cy="259045"/>
    <xdr:sp macro="" textlink="">
      <xdr:nvSpPr>
        <xdr:cNvPr id="147" name="テキスト ボックス 146"/>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160782</xdr:rowOff>
    </xdr:from>
    <xdr:to>
      <xdr:col>69</xdr:col>
      <xdr:colOff>142875</xdr:colOff>
      <xdr:row>16</xdr:row>
      <xdr:rowOff>90932</xdr:rowOff>
    </xdr:to>
    <xdr:sp macro="" textlink="">
      <xdr:nvSpPr>
        <xdr:cNvPr id="148" name="楕円 147"/>
        <xdr:cNvSpPr/>
      </xdr:nvSpPr>
      <xdr:spPr>
        <a:xfrm>
          <a:off x="13843000" y="273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101109</xdr:rowOff>
    </xdr:from>
    <xdr:ext cx="762000" cy="259045"/>
    <xdr:sp macro="" textlink="">
      <xdr:nvSpPr>
        <xdr:cNvPr id="149" name="テキスト ボックス 148"/>
        <xdr:cNvSpPr txBox="1"/>
      </xdr:nvSpPr>
      <xdr:spPr>
        <a:xfrm>
          <a:off x="13512800" y="2501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142494</xdr:rowOff>
    </xdr:from>
    <xdr:to>
      <xdr:col>65</xdr:col>
      <xdr:colOff>53975</xdr:colOff>
      <xdr:row>16</xdr:row>
      <xdr:rowOff>72644</xdr:rowOff>
    </xdr:to>
    <xdr:sp macro="" textlink="">
      <xdr:nvSpPr>
        <xdr:cNvPr id="150" name="楕円 149"/>
        <xdr:cNvSpPr/>
      </xdr:nvSpPr>
      <xdr:spPr>
        <a:xfrm>
          <a:off x="12954000" y="2714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82821</xdr:rowOff>
    </xdr:from>
    <xdr:ext cx="762000" cy="259045"/>
    <xdr:sp macro="" textlink="">
      <xdr:nvSpPr>
        <xdr:cNvPr id="151" name="テキスト ボックス 150"/>
        <xdr:cNvSpPr txBox="1"/>
      </xdr:nvSpPr>
      <xdr:spPr>
        <a:xfrm>
          <a:off x="12623800" y="248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2" name="正方形/長方形 151"/>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3" name="正方形/長方形 152"/>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4" name="正方形/長方形 153"/>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5" name="正方形/長方形 154"/>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6" name="正方形/長方形 155"/>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7" name="正方形/長方形 156"/>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58" name="正方形/長方形 157"/>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59" name="正方形/長方形 158"/>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0" name="正方形/長方形 159"/>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1" name="正方形/長方形 160"/>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2" name="テキスト ボックス 161"/>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ポイント減少しているが、類似団体平均を</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ポイント上回っているため、依然として高い比率を維持している。今後事業内容等を精査し、事業費が過大とならないよう努める。</a:t>
          </a:r>
        </a:p>
      </xdr:txBody>
    </xdr:sp>
    <xdr:clientData/>
  </xdr:twoCellAnchor>
  <xdr:oneCellAnchor>
    <xdr:from>
      <xdr:col>3</xdr:col>
      <xdr:colOff>123825</xdr:colOff>
      <xdr:row>49</xdr:row>
      <xdr:rowOff>107950</xdr:rowOff>
    </xdr:from>
    <xdr:ext cx="298543" cy="225703"/>
    <xdr:sp macro="" textlink="">
      <xdr:nvSpPr>
        <xdr:cNvPr id="163" name="テキスト ボックス 162"/>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4" name="直線コネクタ 163"/>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5" name="テキスト ボックス 164"/>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6" name="直線コネクタ 165"/>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67" name="テキスト ボックス 166"/>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68" name="直線コネクタ 167"/>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69" name="テキスト ボックス 168"/>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0" name="直線コネクタ 169"/>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1" name="テキスト ボックス 170"/>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2" name="直線コネクタ 171"/>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3" name="テキスト ボックス 172"/>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4" name="直線コネクタ 173"/>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5" name="テキスト ボックス 174"/>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6" name="直線コネクタ 17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77" name="テキスト ボックス 17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7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62</xdr:row>
      <xdr:rowOff>50800</xdr:rowOff>
    </xdr:to>
    <xdr:cxnSp macro="">
      <xdr:nvCxnSpPr>
        <xdr:cNvPr id="179" name="直線コネクタ 178"/>
        <xdr:cNvCxnSpPr/>
      </xdr:nvCxnSpPr>
      <xdr:spPr>
        <a:xfrm flipV="1">
          <a:off x="4826000" y="9118600"/>
          <a:ext cx="0" cy="15621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62</xdr:row>
      <xdr:rowOff>22877</xdr:rowOff>
    </xdr:from>
    <xdr:ext cx="762000" cy="259045"/>
    <xdr:sp macro="" textlink="">
      <xdr:nvSpPr>
        <xdr:cNvPr id="180" name="扶助費最小値テキスト"/>
        <xdr:cNvSpPr txBox="1"/>
      </xdr:nvSpPr>
      <xdr:spPr>
        <a:xfrm>
          <a:off x="49149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62</xdr:row>
      <xdr:rowOff>50800</xdr:rowOff>
    </xdr:from>
    <xdr:to>
      <xdr:col>24</xdr:col>
      <xdr:colOff>114300</xdr:colOff>
      <xdr:row>62</xdr:row>
      <xdr:rowOff>50800</xdr:rowOff>
    </xdr:to>
    <xdr:cxnSp macro="">
      <xdr:nvCxnSpPr>
        <xdr:cNvPr id="181" name="直線コネクタ 180"/>
        <xdr:cNvCxnSpPr/>
      </xdr:nvCxnSpPr>
      <xdr:spPr>
        <a:xfrm>
          <a:off x="4737100" y="1068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2"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3" name="直線コネクタ 182"/>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82550</xdr:rowOff>
    </xdr:from>
    <xdr:to>
      <xdr:col>24</xdr:col>
      <xdr:colOff>25400</xdr:colOff>
      <xdr:row>57</xdr:row>
      <xdr:rowOff>120650</xdr:rowOff>
    </xdr:to>
    <xdr:cxnSp macro="">
      <xdr:nvCxnSpPr>
        <xdr:cNvPr id="184" name="直線コネクタ 183"/>
        <xdr:cNvCxnSpPr/>
      </xdr:nvCxnSpPr>
      <xdr:spPr>
        <a:xfrm flipV="1">
          <a:off x="3987800" y="98552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10177</xdr:rowOff>
    </xdr:from>
    <xdr:ext cx="762000" cy="259045"/>
    <xdr:sp macro="" textlink="">
      <xdr:nvSpPr>
        <xdr:cNvPr id="185" name="扶助費平均値テキスト"/>
        <xdr:cNvSpPr txBox="1"/>
      </xdr:nvSpPr>
      <xdr:spPr>
        <a:xfrm>
          <a:off x="4914900" y="9611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165100</xdr:rowOff>
    </xdr:from>
    <xdr:to>
      <xdr:col>24</xdr:col>
      <xdr:colOff>76200</xdr:colOff>
      <xdr:row>57</xdr:row>
      <xdr:rowOff>95250</xdr:rowOff>
    </xdr:to>
    <xdr:sp macro="" textlink="">
      <xdr:nvSpPr>
        <xdr:cNvPr id="186" name="フローチャート: 判断 185"/>
        <xdr:cNvSpPr/>
      </xdr:nvSpPr>
      <xdr:spPr>
        <a:xfrm>
          <a:off x="4775200" y="9766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57</xdr:row>
      <xdr:rowOff>120650</xdr:rowOff>
    </xdr:from>
    <xdr:to>
      <xdr:col>19</xdr:col>
      <xdr:colOff>187325</xdr:colOff>
      <xdr:row>58</xdr:row>
      <xdr:rowOff>50800</xdr:rowOff>
    </xdr:to>
    <xdr:cxnSp macro="">
      <xdr:nvCxnSpPr>
        <xdr:cNvPr id="187" name="直線コネクタ 186"/>
        <xdr:cNvCxnSpPr/>
      </xdr:nvCxnSpPr>
      <xdr:spPr>
        <a:xfrm flipV="1">
          <a:off x="3098800" y="9893300"/>
          <a:ext cx="889000" cy="101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57</xdr:row>
      <xdr:rowOff>57150</xdr:rowOff>
    </xdr:from>
    <xdr:to>
      <xdr:col>20</xdr:col>
      <xdr:colOff>38100</xdr:colOff>
      <xdr:row>57</xdr:row>
      <xdr:rowOff>158750</xdr:rowOff>
    </xdr:to>
    <xdr:sp macro="" textlink="">
      <xdr:nvSpPr>
        <xdr:cNvPr id="188" name="フローチャート: 判断 187"/>
        <xdr:cNvSpPr/>
      </xdr:nvSpPr>
      <xdr:spPr>
        <a:xfrm>
          <a:off x="3937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168927</xdr:rowOff>
    </xdr:from>
    <xdr:ext cx="736600" cy="259045"/>
    <xdr:sp macro="" textlink="">
      <xdr:nvSpPr>
        <xdr:cNvPr id="189" name="テキスト ボックス 188"/>
        <xdr:cNvSpPr txBox="1"/>
      </xdr:nvSpPr>
      <xdr:spPr>
        <a:xfrm>
          <a:off x="3606800" y="9598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58</xdr:row>
      <xdr:rowOff>50800</xdr:rowOff>
    </xdr:from>
    <xdr:to>
      <xdr:col>15</xdr:col>
      <xdr:colOff>98425</xdr:colOff>
      <xdr:row>58</xdr:row>
      <xdr:rowOff>76200</xdr:rowOff>
    </xdr:to>
    <xdr:cxnSp macro="">
      <xdr:nvCxnSpPr>
        <xdr:cNvPr id="190" name="直線コネクタ 189"/>
        <xdr:cNvCxnSpPr/>
      </xdr:nvCxnSpPr>
      <xdr:spPr>
        <a:xfrm flipV="1">
          <a:off x="2209800" y="99949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57</xdr:row>
      <xdr:rowOff>107950</xdr:rowOff>
    </xdr:from>
    <xdr:to>
      <xdr:col>15</xdr:col>
      <xdr:colOff>149225</xdr:colOff>
      <xdr:row>58</xdr:row>
      <xdr:rowOff>38100</xdr:rowOff>
    </xdr:to>
    <xdr:sp macro="" textlink="">
      <xdr:nvSpPr>
        <xdr:cNvPr id="191" name="フローチャート: 判断 190"/>
        <xdr:cNvSpPr/>
      </xdr:nvSpPr>
      <xdr:spPr>
        <a:xfrm>
          <a:off x="3048000" y="9880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48277</xdr:rowOff>
    </xdr:from>
    <xdr:ext cx="762000" cy="259045"/>
    <xdr:sp macro="" textlink="">
      <xdr:nvSpPr>
        <xdr:cNvPr id="192" name="テキスト ボックス 191"/>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58</xdr:row>
      <xdr:rowOff>76200</xdr:rowOff>
    </xdr:from>
    <xdr:to>
      <xdr:col>11</xdr:col>
      <xdr:colOff>9525</xdr:colOff>
      <xdr:row>58</xdr:row>
      <xdr:rowOff>101600</xdr:rowOff>
    </xdr:to>
    <xdr:cxnSp macro="">
      <xdr:nvCxnSpPr>
        <xdr:cNvPr id="193" name="直線コネクタ 192"/>
        <xdr:cNvCxnSpPr/>
      </xdr:nvCxnSpPr>
      <xdr:spPr>
        <a:xfrm flipV="1">
          <a:off x="1320800" y="100203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57</xdr:row>
      <xdr:rowOff>57150</xdr:rowOff>
    </xdr:from>
    <xdr:to>
      <xdr:col>11</xdr:col>
      <xdr:colOff>60325</xdr:colOff>
      <xdr:row>57</xdr:row>
      <xdr:rowOff>158750</xdr:rowOff>
    </xdr:to>
    <xdr:sp macro="" textlink="">
      <xdr:nvSpPr>
        <xdr:cNvPr id="194" name="フローチャート: 判断 193"/>
        <xdr:cNvSpPr/>
      </xdr:nvSpPr>
      <xdr:spPr>
        <a:xfrm>
          <a:off x="21590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168927</xdr:rowOff>
    </xdr:from>
    <xdr:ext cx="762000" cy="259045"/>
    <xdr:sp macro="" textlink="">
      <xdr:nvSpPr>
        <xdr:cNvPr id="195" name="テキスト ボックス 194"/>
        <xdr:cNvSpPr txBox="1"/>
      </xdr:nvSpPr>
      <xdr:spPr>
        <a:xfrm>
          <a:off x="1828800" y="959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57</xdr:row>
      <xdr:rowOff>44450</xdr:rowOff>
    </xdr:from>
    <xdr:to>
      <xdr:col>6</xdr:col>
      <xdr:colOff>171450</xdr:colOff>
      <xdr:row>57</xdr:row>
      <xdr:rowOff>146050</xdr:rowOff>
    </xdr:to>
    <xdr:sp macro="" textlink="">
      <xdr:nvSpPr>
        <xdr:cNvPr id="196" name="フローチャート: 判断 195"/>
        <xdr:cNvSpPr/>
      </xdr:nvSpPr>
      <xdr:spPr>
        <a:xfrm>
          <a:off x="1270000" y="9817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156227</xdr:rowOff>
    </xdr:from>
    <xdr:ext cx="762000" cy="259045"/>
    <xdr:sp macro="" textlink="">
      <xdr:nvSpPr>
        <xdr:cNvPr id="197" name="テキスト ボックス 196"/>
        <xdr:cNvSpPr txBox="1"/>
      </xdr:nvSpPr>
      <xdr:spPr>
        <a:xfrm>
          <a:off x="939800" y="958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198" name="テキスト ボックス 19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199" name="テキスト ボックス 19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0" name="テキスト ボックス 19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1" name="テキスト ボックス 20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2" name="テキスト ボックス 20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31750</xdr:rowOff>
    </xdr:from>
    <xdr:to>
      <xdr:col>24</xdr:col>
      <xdr:colOff>76200</xdr:colOff>
      <xdr:row>57</xdr:row>
      <xdr:rowOff>133350</xdr:rowOff>
    </xdr:to>
    <xdr:sp macro="" textlink="">
      <xdr:nvSpPr>
        <xdr:cNvPr id="203" name="楕円 202"/>
        <xdr:cNvSpPr/>
      </xdr:nvSpPr>
      <xdr:spPr>
        <a:xfrm>
          <a:off x="4775200" y="9804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3827</xdr:rowOff>
    </xdr:from>
    <xdr:ext cx="762000" cy="259045"/>
    <xdr:sp macro="" textlink="">
      <xdr:nvSpPr>
        <xdr:cNvPr id="204" name="扶助費該当値テキスト"/>
        <xdr:cNvSpPr txBox="1"/>
      </xdr:nvSpPr>
      <xdr:spPr>
        <a:xfrm>
          <a:off x="4914900" y="977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69850</xdr:rowOff>
    </xdr:from>
    <xdr:to>
      <xdr:col>20</xdr:col>
      <xdr:colOff>38100</xdr:colOff>
      <xdr:row>58</xdr:row>
      <xdr:rowOff>0</xdr:rowOff>
    </xdr:to>
    <xdr:sp macro="" textlink="">
      <xdr:nvSpPr>
        <xdr:cNvPr id="205" name="楕円 204"/>
        <xdr:cNvSpPr/>
      </xdr:nvSpPr>
      <xdr:spPr>
        <a:xfrm>
          <a:off x="3937000" y="9842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156227</xdr:rowOff>
    </xdr:from>
    <xdr:ext cx="736600" cy="259045"/>
    <xdr:sp macro="" textlink="">
      <xdr:nvSpPr>
        <xdr:cNvPr id="206" name="テキスト ボックス 205"/>
        <xdr:cNvSpPr txBox="1"/>
      </xdr:nvSpPr>
      <xdr:spPr>
        <a:xfrm>
          <a:off x="3606800" y="9928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58</xdr:row>
      <xdr:rowOff>0</xdr:rowOff>
    </xdr:from>
    <xdr:to>
      <xdr:col>15</xdr:col>
      <xdr:colOff>149225</xdr:colOff>
      <xdr:row>58</xdr:row>
      <xdr:rowOff>101600</xdr:rowOff>
    </xdr:to>
    <xdr:sp macro="" textlink="">
      <xdr:nvSpPr>
        <xdr:cNvPr id="207" name="楕円 206"/>
        <xdr:cNvSpPr/>
      </xdr:nvSpPr>
      <xdr:spPr>
        <a:xfrm>
          <a:off x="3048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58</xdr:row>
      <xdr:rowOff>86377</xdr:rowOff>
    </xdr:from>
    <xdr:ext cx="762000" cy="259045"/>
    <xdr:sp macro="" textlink="">
      <xdr:nvSpPr>
        <xdr:cNvPr id="208" name="テキスト ボックス 207"/>
        <xdr:cNvSpPr txBox="1"/>
      </xdr:nvSpPr>
      <xdr:spPr>
        <a:xfrm>
          <a:off x="2717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58</xdr:row>
      <xdr:rowOff>25400</xdr:rowOff>
    </xdr:from>
    <xdr:to>
      <xdr:col>11</xdr:col>
      <xdr:colOff>60325</xdr:colOff>
      <xdr:row>58</xdr:row>
      <xdr:rowOff>127000</xdr:rowOff>
    </xdr:to>
    <xdr:sp macro="" textlink="">
      <xdr:nvSpPr>
        <xdr:cNvPr id="209" name="楕円 208"/>
        <xdr:cNvSpPr/>
      </xdr:nvSpPr>
      <xdr:spPr>
        <a:xfrm>
          <a:off x="21590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58</xdr:row>
      <xdr:rowOff>111777</xdr:rowOff>
    </xdr:from>
    <xdr:ext cx="762000" cy="259045"/>
    <xdr:sp macro="" textlink="">
      <xdr:nvSpPr>
        <xdr:cNvPr id="210" name="テキスト ボックス 209"/>
        <xdr:cNvSpPr txBox="1"/>
      </xdr:nvSpPr>
      <xdr:spPr>
        <a:xfrm>
          <a:off x="1828800" y="10055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50800</xdr:rowOff>
    </xdr:from>
    <xdr:to>
      <xdr:col>6</xdr:col>
      <xdr:colOff>171450</xdr:colOff>
      <xdr:row>58</xdr:row>
      <xdr:rowOff>152400</xdr:rowOff>
    </xdr:to>
    <xdr:sp macro="" textlink="">
      <xdr:nvSpPr>
        <xdr:cNvPr id="211" name="楕円 210"/>
        <xdr:cNvSpPr/>
      </xdr:nvSpPr>
      <xdr:spPr>
        <a:xfrm>
          <a:off x="1270000" y="9994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58</xdr:row>
      <xdr:rowOff>137177</xdr:rowOff>
    </xdr:from>
    <xdr:ext cx="762000" cy="259045"/>
    <xdr:sp macro="" textlink="">
      <xdr:nvSpPr>
        <xdr:cNvPr id="212" name="テキスト ボックス 211"/>
        <xdr:cNvSpPr txBox="1"/>
      </xdr:nvSpPr>
      <xdr:spPr>
        <a:xfrm>
          <a:off x="939800" y="1008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3" name="正方形/長方形 21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4" name="正方形/長方形 21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5" name="正方形/長方形 21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6" name="正方形/長方形 21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7" name="正方形/長方形 21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18" name="正方形/長方形 21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19" name="正方形/長方形 21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0" name="正方形/長方形 21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1" name="正方形/長方形 22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2" name="正方形/長方形 22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3" name="テキスト ボックス 22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300" baseline="0">
              <a:latin typeface="ＭＳ Ｐゴシック" panose="020B0600070205080204" pitchFamily="50" charset="-128"/>
              <a:ea typeface="ＭＳ Ｐゴシック" panose="020B0600070205080204" pitchFamily="50" charset="-128"/>
            </a:rPr>
            <a:t> </a:t>
          </a:r>
          <a:r>
            <a:rPr kumimoji="1" lang="ja-JP" altLang="en-US" sz="1300">
              <a:latin typeface="ＭＳ Ｐゴシック" panose="020B0600070205080204" pitchFamily="50" charset="-128"/>
              <a:ea typeface="ＭＳ Ｐゴシック" panose="020B0600070205080204" pitchFamily="50" charset="-128"/>
            </a:rPr>
            <a:t>前年度比１ポイント減となっており、類似団体と比較すると</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ポイント上回っている。一時的に比率は減少しているが、今後も医療・介護に係る給付費等の社会保障経費は、今後も増加が予測されるため、繰出金に充当するための一般財源を確保していくことが急務であ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4" name="テキスト ボックス 22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5" name="直線コネクタ 22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6" name="テキスト ボックス 22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27" name="直線コネクタ 22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28" name="テキスト ボックス 22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29" name="直線コネクタ 22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0" name="テキスト ボックス 22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1" name="直線コネクタ 23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2" name="テキスト ボックス 23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3" name="直線コネクタ 23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4" name="テキスト ボックス 23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5" name="直線コネクタ 23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36" name="テキスト ボックス 23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37" name="直線コネクタ 23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38" name="テキスト ボックス 23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4535</xdr:rowOff>
    </xdr:from>
    <xdr:to>
      <xdr:col>82</xdr:col>
      <xdr:colOff>107950</xdr:colOff>
      <xdr:row>62</xdr:row>
      <xdr:rowOff>29028</xdr:rowOff>
    </xdr:to>
    <xdr:cxnSp macro="">
      <xdr:nvCxnSpPr>
        <xdr:cNvPr id="242" name="直線コネクタ 241"/>
        <xdr:cNvCxnSpPr/>
      </xdr:nvCxnSpPr>
      <xdr:spPr>
        <a:xfrm flipV="1">
          <a:off x="16510000" y="9091385"/>
          <a:ext cx="0" cy="15675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62</xdr:row>
      <xdr:rowOff>1105</xdr:rowOff>
    </xdr:from>
    <xdr:ext cx="762000" cy="259045"/>
    <xdr:sp macro="" textlink="">
      <xdr:nvSpPr>
        <xdr:cNvPr id="243" name="その他最小値テキスト"/>
        <xdr:cNvSpPr txBox="1"/>
      </xdr:nvSpPr>
      <xdr:spPr>
        <a:xfrm>
          <a:off x="16598900" y="10631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62</xdr:row>
      <xdr:rowOff>29028</xdr:rowOff>
    </xdr:from>
    <xdr:to>
      <xdr:col>82</xdr:col>
      <xdr:colOff>196850</xdr:colOff>
      <xdr:row>62</xdr:row>
      <xdr:rowOff>29028</xdr:rowOff>
    </xdr:to>
    <xdr:cxnSp macro="">
      <xdr:nvCxnSpPr>
        <xdr:cNvPr id="244" name="直線コネクタ 243"/>
        <xdr:cNvCxnSpPr/>
      </xdr:nvCxnSpPr>
      <xdr:spPr>
        <a:xfrm>
          <a:off x="16421100" y="10658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90912</xdr:rowOff>
    </xdr:from>
    <xdr:ext cx="762000" cy="259045"/>
    <xdr:sp macro="" textlink="">
      <xdr:nvSpPr>
        <xdr:cNvPr id="245" name="その他最大値テキスト"/>
        <xdr:cNvSpPr txBox="1"/>
      </xdr:nvSpPr>
      <xdr:spPr>
        <a:xfrm>
          <a:off x="16598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4535</xdr:rowOff>
    </xdr:from>
    <xdr:to>
      <xdr:col>82</xdr:col>
      <xdr:colOff>196850</xdr:colOff>
      <xdr:row>53</xdr:row>
      <xdr:rowOff>4535</xdr:rowOff>
    </xdr:to>
    <xdr:cxnSp macro="">
      <xdr:nvCxnSpPr>
        <xdr:cNvPr id="246" name="直線コネクタ 245"/>
        <xdr:cNvCxnSpPr/>
      </xdr:nvCxnSpPr>
      <xdr:spPr>
        <a:xfrm>
          <a:off x="16421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59</xdr:row>
      <xdr:rowOff>118835</xdr:rowOff>
    </xdr:from>
    <xdr:to>
      <xdr:col>82</xdr:col>
      <xdr:colOff>107950</xdr:colOff>
      <xdr:row>60</xdr:row>
      <xdr:rowOff>56243</xdr:rowOff>
    </xdr:to>
    <xdr:cxnSp macro="">
      <xdr:nvCxnSpPr>
        <xdr:cNvPr id="247" name="直線コネクタ 246"/>
        <xdr:cNvCxnSpPr/>
      </xdr:nvCxnSpPr>
      <xdr:spPr>
        <a:xfrm flipV="1">
          <a:off x="15671800" y="10234385"/>
          <a:ext cx="838200" cy="10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76399</xdr:rowOff>
    </xdr:from>
    <xdr:ext cx="762000" cy="259045"/>
    <xdr:sp macro="" textlink="">
      <xdr:nvSpPr>
        <xdr:cNvPr id="248" name="その他平均値テキスト"/>
        <xdr:cNvSpPr txBox="1"/>
      </xdr:nvSpPr>
      <xdr:spPr>
        <a:xfrm>
          <a:off x="16598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59872</xdr:rowOff>
    </xdr:from>
    <xdr:to>
      <xdr:col>82</xdr:col>
      <xdr:colOff>158750</xdr:colOff>
      <xdr:row>56</xdr:row>
      <xdr:rowOff>161472</xdr:rowOff>
    </xdr:to>
    <xdr:sp macro="" textlink="">
      <xdr:nvSpPr>
        <xdr:cNvPr id="249" name="フローチャート: 判断 248"/>
        <xdr:cNvSpPr/>
      </xdr:nvSpPr>
      <xdr:spPr>
        <a:xfrm>
          <a:off x="16459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59</xdr:row>
      <xdr:rowOff>162378</xdr:rowOff>
    </xdr:from>
    <xdr:to>
      <xdr:col>78</xdr:col>
      <xdr:colOff>69850</xdr:colOff>
      <xdr:row>60</xdr:row>
      <xdr:rowOff>56243</xdr:rowOff>
    </xdr:to>
    <xdr:cxnSp macro="">
      <xdr:nvCxnSpPr>
        <xdr:cNvPr id="250" name="直線コネクタ 249"/>
        <xdr:cNvCxnSpPr/>
      </xdr:nvCxnSpPr>
      <xdr:spPr>
        <a:xfrm>
          <a:off x="14782800" y="10277928"/>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8165</xdr:rowOff>
    </xdr:from>
    <xdr:to>
      <xdr:col>78</xdr:col>
      <xdr:colOff>120650</xdr:colOff>
      <xdr:row>57</xdr:row>
      <xdr:rowOff>109765</xdr:rowOff>
    </xdr:to>
    <xdr:sp macro="" textlink="">
      <xdr:nvSpPr>
        <xdr:cNvPr id="251" name="フローチャート: 判断 250"/>
        <xdr:cNvSpPr/>
      </xdr:nvSpPr>
      <xdr:spPr>
        <a:xfrm>
          <a:off x="15621000" y="9780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119942</xdr:rowOff>
    </xdr:from>
    <xdr:ext cx="736600" cy="259045"/>
    <xdr:sp macro="" textlink="">
      <xdr:nvSpPr>
        <xdr:cNvPr id="252" name="テキスト ボックス 251"/>
        <xdr:cNvSpPr txBox="1"/>
      </xdr:nvSpPr>
      <xdr:spPr>
        <a:xfrm>
          <a:off x="15290800" y="9549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59</xdr:row>
      <xdr:rowOff>151493</xdr:rowOff>
    </xdr:from>
    <xdr:to>
      <xdr:col>73</xdr:col>
      <xdr:colOff>180975</xdr:colOff>
      <xdr:row>59</xdr:row>
      <xdr:rowOff>162378</xdr:rowOff>
    </xdr:to>
    <xdr:cxnSp macro="">
      <xdr:nvCxnSpPr>
        <xdr:cNvPr id="253" name="直線コネクタ 252"/>
        <xdr:cNvCxnSpPr/>
      </xdr:nvCxnSpPr>
      <xdr:spPr>
        <a:xfrm>
          <a:off x="13893800" y="1026704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62593</xdr:rowOff>
    </xdr:from>
    <xdr:to>
      <xdr:col>74</xdr:col>
      <xdr:colOff>31750</xdr:colOff>
      <xdr:row>57</xdr:row>
      <xdr:rowOff>164193</xdr:rowOff>
    </xdr:to>
    <xdr:sp macro="" textlink="">
      <xdr:nvSpPr>
        <xdr:cNvPr id="254" name="フローチャート: 判断 253"/>
        <xdr:cNvSpPr/>
      </xdr:nvSpPr>
      <xdr:spPr>
        <a:xfrm>
          <a:off x="14732000" y="983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2920</xdr:rowOff>
    </xdr:from>
    <xdr:ext cx="762000" cy="259045"/>
    <xdr:sp macro="" textlink="">
      <xdr:nvSpPr>
        <xdr:cNvPr id="255" name="テキスト ボックス 254"/>
        <xdr:cNvSpPr txBox="1"/>
      </xdr:nvSpPr>
      <xdr:spPr>
        <a:xfrm>
          <a:off x="14401800" y="9604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59</xdr:row>
      <xdr:rowOff>151493</xdr:rowOff>
    </xdr:from>
    <xdr:to>
      <xdr:col>69</xdr:col>
      <xdr:colOff>92075</xdr:colOff>
      <xdr:row>60</xdr:row>
      <xdr:rowOff>12700</xdr:rowOff>
    </xdr:to>
    <xdr:cxnSp macro="">
      <xdr:nvCxnSpPr>
        <xdr:cNvPr id="256" name="直線コネクタ 255"/>
        <xdr:cNvCxnSpPr/>
      </xdr:nvCxnSpPr>
      <xdr:spPr>
        <a:xfrm flipV="1">
          <a:off x="13004800" y="1026704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127907</xdr:rowOff>
    </xdr:from>
    <xdr:to>
      <xdr:col>69</xdr:col>
      <xdr:colOff>142875</xdr:colOff>
      <xdr:row>58</xdr:row>
      <xdr:rowOff>58057</xdr:rowOff>
    </xdr:to>
    <xdr:sp macro="" textlink="">
      <xdr:nvSpPr>
        <xdr:cNvPr id="257" name="フローチャート: 判断 256"/>
        <xdr:cNvSpPr/>
      </xdr:nvSpPr>
      <xdr:spPr>
        <a:xfrm>
          <a:off x="13843000" y="99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68234</xdr:rowOff>
    </xdr:from>
    <xdr:ext cx="762000" cy="259045"/>
    <xdr:sp macro="" textlink="">
      <xdr:nvSpPr>
        <xdr:cNvPr id="258" name="テキスト ボックス 257"/>
        <xdr:cNvSpPr txBox="1"/>
      </xdr:nvSpPr>
      <xdr:spPr>
        <a:xfrm>
          <a:off x="13512800" y="96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160565</xdr:rowOff>
    </xdr:from>
    <xdr:to>
      <xdr:col>65</xdr:col>
      <xdr:colOff>53975</xdr:colOff>
      <xdr:row>58</xdr:row>
      <xdr:rowOff>90715</xdr:rowOff>
    </xdr:to>
    <xdr:sp macro="" textlink="">
      <xdr:nvSpPr>
        <xdr:cNvPr id="259" name="フローチャート: 判断 258"/>
        <xdr:cNvSpPr/>
      </xdr:nvSpPr>
      <xdr:spPr>
        <a:xfrm>
          <a:off x="12954000" y="9933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100892</xdr:rowOff>
    </xdr:from>
    <xdr:ext cx="762000" cy="259045"/>
    <xdr:sp macro="" textlink="">
      <xdr:nvSpPr>
        <xdr:cNvPr id="260" name="テキスト ボックス 259"/>
        <xdr:cNvSpPr txBox="1"/>
      </xdr:nvSpPr>
      <xdr:spPr>
        <a:xfrm>
          <a:off x="12623800" y="9702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59</xdr:row>
      <xdr:rowOff>68035</xdr:rowOff>
    </xdr:from>
    <xdr:to>
      <xdr:col>82</xdr:col>
      <xdr:colOff>158750</xdr:colOff>
      <xdr:row>59</xdr:row>
      <xdr:rowOff>169635</xdr:rowOff>
    </xdr:to>
    <xdr:sp macro="" textlink="">
      <xdr:nvSpPr>
        <xdr:cNvPr id="266" name="楕円 265"/>
        <xdr:cNvSpPr/>
      </xdr:nvSpPr>
      <xdr:spPr>
        <a:xfrm>
          <a:off x="16459200" y="10183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59</xdr:row>
      <xdr:rowOff>40112</xdr:rowOff>
    </xdr:from>
    <xdr:ext cx="762000" cy="259045"/>
    <xdr:sp macro="" textlink="">
      <xdr:nvSpPr>
        <xdr:cNvPr id="267" name="その他該当値テキスト"/>
        <xdr:cNvSpPr txBox="1"/>
      </xdr:nvSpPr>
      <xdr:spPr>
        <a:xfrm>
          <a:off x="16598900" y="101556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60</xdr:row>
      <xdr:rowOff>5443</xdr:rowOff>
    </xdr:from>
    <xdr:to>
      <xdr:col>78</xdr:col>
      <xdr:colOff>120650</xdr:colOff>
      <xdr:row>60</xdr:row>
      <xdr:rowOff>107043</xdr:rowOff>
    </xdr:to>
    <xdr:sp macro="" textlink="">
      <xdr:nvSpPr>
        <xdr:cNvPr id="268" name="楕円 267"/>
        <xdr:cNvSpPr/>
      </xdr:nvSpPr>
      <xdr:spPr>
        <a:xfrm>
          <a:off x="15621000" y="10292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60</xdr:row>
      <xdr:rowOff>91820</xdr:rowOff>
    </xdr:from>
    <xdr:ext cx="736600" cy="259045"/>
    <xdr:sp macro="" textlink="">
      <xdr:nvSpPr>
        <xdr:cNvPr id="269" name="テキスト ボックス 268"/>
        <xdr:cNvSpPr txBox="1"/>
      </xdr:nvSpPr>
      <xdr:spPr>
        <a:xfrm>
          <a:off x="15290800" y="10378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59</xdr:row>
      <xdr:rowOff>111578</xdr:rowOff>
    </xdr:from>
    <xdr:to>
      <xdr:col>74</xdr:col>
      <xdr:colOff>31750</xdr:colOff>
      <xdr:row>60</xdr:row>
      <xdr:rowOff>41728</xdr:rowOff>
    </xdr:to>
    <xdr:sp macro="" textlink="">
      <xdr:nvSpPr>
        <xdr:cNvPr id="270" name="楕円 269"/>
        <xdr:cNvSpPr/>
      </xdr:nvSpPr>
      <xdr:spPr>
        <a:xfrm>
          <a:off x="14732000" y="10227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60</xdr:row>
      <xdr:rowOff>26505</xdr:rowOff>
    </xdr:from>
    <xdr:ext cx="762000" cy="259045"/>
    <xdr:sp macro="" textlink="">
      <xdr:nvSpPr>
        <xdr:cNvPr id="271" name="テキスト ボックス 270"/>
        <xdr:cNvSpPr txBox="1"/>
      </xdr:nvSpPr>
      <xdr:spPr>
        <a:xfrm>
          <a:off x="14401800" y="1031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59</xdr:row>
      <xdr:rowOff>100693</xdr:rowOff>
    </xdr:from>
    <xdr:to>
      <xdr:col>69</xdr:col>
      <xdr:colOff>142875</xdr:colOff>
      <xdr:row>60</xdr:row>
      <xdr:rowOff>30843</xdr:rowOff>
    </xdr:to>
    <xdr:sp macro="" textlink="">
      <xdr:nvSpPr>
        <xdr:cNvPr id="272" name="楕円 271"/>
        <xdr:cNvSpPr/>
      </xdr:nvSpPr>
      <xdr:spPr>
        <a:xfrm>
          <a:off x="13843000" y="1021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60</xdr:row>
      <xdr:rowOff>15620</xdr:rowOff>
    </xdr:from>
    <xdr:ext cx="762000" cy="259045"/>
    <xdr:sp macro="" textlink="">
      <xdr:nvSpPr>
        <xdr:cNvPr id="273" name="テキスト ボックス 272"/>
        <xdr:cNvSpPr txBox="1"/>
      </xdr:nvSpPr>
      <xdr:spPr>
        <a:xfrm>
          <a:off x="13512800" y="10302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59</xdr:row>
      <xdr:rowOff>133350</xdr:rowOff>
    </xdr:from>
    <xdr:to>
      <xdr:col>65</xdr:col>
      <xdr:colOff>53975</xdr:colOff>
      <xdr:row>60</xdr:row>
      <xdr:rowOff>63500</xdr:rowOff>
    </xdr:to>
    <xdr:sp macro="" textlink="">
      <xdr:nvSpPr>
        <xdr:cNvPr id="274" name="楕円 273"/>
        <xdr:cNvSpPr/>
      </xdr:nvSpPr>
      <xdr:spPr>
        <a:xfrm>
          <a:off x="12954000" y="1024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60</xdr:row>
      <xdr:rowOff>48277</xdr:rowOff>
    </xdr:from>
    <xdr:ext cx="762000" cy="259045"/>
    <xdr:sp macro="" textlink="">
      <xdr:nvSpPr>
        <xdr:cNvPr id="275" name="テキスト ボックス 274"/>
        <xdr:cNvSpPr txBox="1"/>
      </xdr:nvSpPr>
      <xdr:spPr>
        <a:xfrm>
          <a:off x="12623800" y="1033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ポイント減少している。今後も補助費等については、補助の必要性を見極め、住民福祉に結びつかない効果の薄い補助金は精査を行う。</a:t>
          </a:r>
        </a:p>
      </xdr:txBody>
    </xdr:sp>
    <xdr:clientData/>
  </xdr:twoCellAnchor>
  <xdr:oneCellAnchor>
    <xdr:from>
      <xdr:col>62</xdr:col>
      <xdr:colOff>6350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62992</xdr:rowOff>
    </xdr:from>
    <xdr:to>
      <xdr:col>82</xdr:col>
      <xdr:colOff>107950</xdr:colOff>
      <xdr:row>40</xdr:row>
      <xdr:rowOff>30988</xdr:rowOff>
    </xdr:to>
    <xdr:cxnSp macro="">
      <xdr:nvCxnSpPr>
        <xdr:cNvPr id="300" name="直線コネクタ 299"/>
        <xdr:cNvCxnSpPr/>
      </xdr:nvCxnSpPr>
      <xdr:spPr>
        <a:xfrm flipV="1">
          <a:off x="16510000" y="5892292"/>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30988</xdr:rowOff>
    </xdr:from>
    <xdr:to>
      <xdr:col>82</xdr:col>
      <xdr:colOff>196850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149369</xdr:rowOff>
    </xdr:from>
    <xdr:ext cx="762000" cy="259045"/>
    <xdr:sp macro="" textlink="">
      <xdr:nvSpPr>
        <xdr:cNvPr id="303" name="補助費等最大値テキスト"/>
        <xdr:cNvSpPr txBox="1"/>
      </xdr:nvSpPr>
      <xdr:spPr>
        <a:xfrm>
          <a:off x="16598900" y="5635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62992</xdr:rowOff>
    </xdr:from>
    <xdr:to>
      <xdr:col>82</xdr:col>
      <xdr:colOff>196850</xdr:colOff>
      <xdr:row>34</xdr:row>
      <xdr:rowOff>62992</xdr:rowOff>
    </xdr:to>
    <xdr:cxnSp macro="">
      <xdr:nvCxnSpPr>
        <xdr:cNvPr id="304" name="直線コネクタ 303"/>
        <xdr:cNvCxnSpPr/>
      </xdr:nvCxnSpPr>
      <xdr:spPr>
        <a:xfrm>
          <a:off x="16421100" y="5892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12700</xdr:rowOff>
    </xdr:from>
    <xdr:to>
      <xdr:col>82</xdr:col>
      <xdr:colOff>107950</xdr:colOff>
      <xdr:row>36</xdr:row>
      <xdr:rowOff>58420</xdr:rowOff>
    </xdr:to>
    <xdr:cxnSp macro="">
      <xdr:nvCxnSpPr>
        <xdr:cNvPr id="305" name="直線コネクタ 304"/>
        <xdr:cNvCxnSpPr/>
      </xdr:nvCxnSpPr>
      <xdr:spPr>
        <a:xfrm flipV="1">
          <a:off x="15671800" y="618490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80281</xdr:rowOff>
    </xdr:from>
    <xdr:ext cx="762000" cy="259045"/>
    <xdr:sp macro="" textlink="">
      <xdr:nvSpPr>
        <xdr:cNvPr id="306" name="補助費等平均値テキスト"/>
        <xdr:cNvSpPr txBox="1"/>
      </xdr:nvSpPr>
      <xdr:spPr>
        <a:xfrm>
          <a:off x="16598900" y="6252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7" name="フローチャート: 判断 306"/>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35560</xdr:rowOff>
    </xdr:from>
    <xdr:to>
      <xdr:col>78</xdr:col>
      <xdr:colOff>69850</xdr:colOff>
      <xdr:row>36</xdr:row>
      <xdr:rowOff>58420</xdr:rowOff>
    </xdr:to>
    <xdr:cxnSp macro="">
      <xdr:nvCxnSpPr>
        <xdr:cNvPr id="308" name="直線コネクタ 307"/>
        <xdr:cNvCxnSpPr/>
      </xdr:nvCxnSpPr>
      <xdr:spPr>
        <a:xfrm>
          <a:off x="14782800" y="62077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09" name="フローチャート: 判断 308"/>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59707</xdr:rowOff>
    </xdr:from>
    <xdr:ext cx="736600" cy="259045"/>
    <xdr:sp macro="" textlink="">
      <xdr:nvSpPr>
        <xdr:cNvPr id="310" name="テキスト ボックス 309"/>
        <xdr:cNvSpPr txBox="1"/>
      </xdr:nvSpPr>
      <xdr:spPr>
        <a:xfrm>
          <a:off x="15290800" y="64033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35560</xdr:rowOff>
    </xdr:from>
    <xdr:to>
      <xdr:col>73</xdr:col>
      <xdr:colOff>180975</xdr:colOff>
      <xdr:row>36</xdr:row>
      <xdr:rowOff>72136</xdr:rowOff>
    </xdr:to>
    <xdr:cxnSp macro="">
      <xdr:nvCxnSpPr>
        <xdr:cNvPr id="311" name="直線コネクタ 310"/>
        <xdr:cNvCxnSpPr/>
      </xdr:nvCxnSpPr>
      <xdr:spPr>
        <a:xfrm flipV="1">
          <a:off x="13893800" y="620776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144780</xdr:rowOff>
    </xdr:from>
    <xdr:to>
      <xdr:col>74</xdr:col>
      <xdr:colOff>31750</xdr:colOff>
      <xdr:row>37</xdr:row>
      <xdr:rowOff>74930</xdr:rowOff>
    </xdr:to>
    <xdr:sp macro="" textlink="">
      <xdr:nvSpPr>
        <xdr:cNvPr id="312" name="フローチャート: 判断 311"/>
        <xdr:cNvSpPr/>
      </xdr:nvSpPr>
      <xdr:spPr>
        <a:xfrm>
          <a:off x="14732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59707</xdr:rowOff>
    </xdr:from>
    <xdr:ext cx="762000" cy="259045"/>
    <xdr:sp macro="" textlink="">
      <xdr:nvSpPr>
        <xdr:cNvPr id="313" name="テキスト ボックス 312"/>
        <xdr:cNvSpPr txBox="1"/>
      </xdr:nvSpPr>
      <xdr:spPr>
        <a:xfrm>
          <a:off x="14401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72136</xdr:rowOff>
    </xdr:from>
    <xdr:to>
      <xdr:col>69</xdr:col>
      <xdr:colOff>92075</xdr:colOff>
      <xdr:row>36</xdr:row>
      <xdr:rowOff>76708</xdr:rowOff>
    </xdr:to>
    <xdr:cxnSp macro="">
      <xdr:nvCxnSpPr>
        <xdr:cNvPr id="314" name="直線コネクタ 313"/>
        <xdr:cNvCxnSpPr/>
      </xdr:nvCxnSpPr>
      <xdr:spPr>
        <a:xfrm flipV="1">
          <a:off x="13004800" y="624433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15" name="フローチャート: 判断 314"/>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41419</xdr:rowOff>
    </xdr:from>
    <xdr:ext cx="762000" cy="259045"/>
    <xdr:sp macro="" textlink="">
      <xdr:nvSpPr>
        <xdr:cNvPr id="316" name="テキスト ボックス 315"/>
        <xdr:cNvSpPr txBox="1"/>
      </xdr:nvSpPr>
      <xdr:spPr>
        <a:xfrm>
          <a:off x="13512800" y="6385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112776</xdr:rowOff>
    </xdr:from>
    <xdr:to>
      <xdr:col>65</xdr:col>
      <xdr:colOff>53975</xdr:colOff>
      <xdr:row>37</xdr:row>
      <xdr:rowOff>42926</xdr:rowOff>
    </xdr:to>
    <xdr:sp macro="" textlink="">
      <xdr:nvSpPr>
        <xdr:cNvPr id="317" name="フローチャート: 判断 316"/>
        <xdr:cNvSpPr/>
      </xdr:nvSpPr>
      <xdr:spPr>
        <a:xfrm>
          <a:off x="12954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27703</xdr:rowOff>
    </xdr:from>
    <xdr:ext cx="762000" cy="259045"/>
    <xdr:sp macro="" textlink="">
      <xdr:nvSpPr>
        <xdr:cNvPr id="318" name="テキスト ボックス 317"/>
        <xdr:cNvSpPr txBox="1"/>
      </xdr:nvSpPr>
      <xdr:spPr>
        <a:xfrm>
          <a:off x="12623800" y="63713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133350</xdr:rowOff>
    </xdr:from>
    <xdr:to>
      <xdr:col>82</xdr:col>
      <xdr:colOff>158750</xdr:colOff>
      <xdr:row>36</xdr:row>
      <xdr:rowOff>63500</xdr:rowOff>
    </xdr:to>
    <xdr:sp macro="" textlink="">
      <xdr:nvSpPr>
        <xdr:cNvPr id="324" name="楕円 323"/>
        <xdr:cNvSpPr/>
      </xdr:nvSpPr>
      <xdr:spPr>
        <a:xfrm>
          <a:off x="164592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34</xdr:row>
      <xdr:rowOff>149877</xdr:rowOff>
    </xdr:from>
    <xdr:ext cx="762000" cy="259045"/>
    <xdr:sp macro="" textlink="">
      <xdr:nvSpPr>
        <xdr:cNvPr id="325" name="補助費等該当値テキスト"/>
        <xdr:cNvSpPr txBox="1"/>
      </xdr:nvSpPr>
      <xdr:spPr>
        <a:xfrm>
          <a:off x="165989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7620</xdr:rowOff>
    </xdr:from>
    <xdr:to>
      <xdr:col>78</xdr:col>
      <xdr:colOff>120650</xdr:colOff>
      <xdr:row>36</xdr:row>
      <xdr:rowOff>109220</xdr:rowOff>
    </xdr:to>
    <xdr:sp macro="" textlink="">
      <xdr:nvSpPr>
        <xdr:cNvPr id="326" name="楕円 325"/>
        <xdr:cNvSpPr/>
      </xdr:nvSpPr>
      <xdr:spPr>
        <a:xfrm>
          <a:off x="15621000" y="6179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119397</xdr:rowOff>
    </xdr:from>
    <xdr:ext cx="736600" cy="259045"/>
    <xdr:sp macro="" textlink="">
      <xdr:nvSpPr>
        <xdr:cNvPr id="327" name="テキスト ボックス 326"/>
        <xdr:cNvSpPr txBox="1"/>
      </xdr:nvSpPr>
      <xdr:spPr>
        <a:xfrm>
          <a:off x="15290800" y="594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156210</xdr:rowOff>
    </xdr:from>
    <xdr:to>
      <xdr:col>74</xdr:col>
      <xdr:colOff>31750</xdr:colOff>
      <xdr:row>36</xdr:row>
      <xdr:rowOff>86360</xdr:rowOff>
    </xdr:to>
    <xdr:sp macro="" textlink="">
      <xdr:nvSpPr>
        <xdr:cNvPr id="328" name="楕円 327"/>
        <xdr:cNvSpPr/>
      </xdr:nvSpPr>
      <xdr:spPr>
        <a:xfrm>
          <a:off x="14732000" y="6156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96537</xdr:rowOff>
    </xdr:from>
    <xdr:ext cx="762000" cy="259045"/>
    <xdr:sp macro="" textlink="">
      <xdr:nvSpPr>
        <xdr:cNvPr id="329" name="テキスト ボックス 328"/>
        <xdr:cNvSpPr txBox="1"/>
      </xdr:nvSpPr>
      <xdr:spPr>
        <a:xfrm>
          <a:off x="14401800" y="5925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36</xdr:row>
      <xdr:rowOff>21336</xdr:rowOff>
    </xdr:from>
    <xdr:to>
      <xdr:col>69</xdr:col>
      <xdr:colOff>142875</xdr:colOff>
      <xdr:row>36</xdr:row>
      <xdr:rowOff>122936</xdr:rowOff>
    </xdr:to>
    <xdr:sp macro="" textlink="">
      <xdr:nvSpPr>
        <xdr:cNvPr id="330" name="楕円 329"/>
        <xdr:cNvSpPr/>
      </xdr:nvSpPr>
      <xdr:spPr>
        <a:xfrm>
          <a:off x="13843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133113</xdr:rowOff>
    </xdr:from>
    <xdr:ext cx="762000" cy="259045"/>
    <xdr:sp macro="" textlink="">
      <xdr:nvSpPr>
        <xdr:cNvPr id="331" name="テキスト ボックス 330"/>
        <xdr:cNvSpPr txBox="1"/>
      </xdr:nvSpPr>
      <xdr:spPr>
        <a:xfrm>
          <a:off x="13512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25908</xdr:rowOff>
    </xdr:from>
    <xdr:to>
      <xdr:col>65</xdr:col>
      <xdr:colOff>53975</xdr:colOff>
      <xdr:row>36</xdr:row>
      <xdr:rowOff>127508</xdr:rowOff>
    </xdr:to>
    <xdr:sp macro="" textlink="">
      <xdr:nvSpPr>
        <xdr:cNvPr id="332" name="楕円 331"/>
        <xdr:cNvSpPr/>
      </xdr:nvSpPr>
      <xdr:spPr>
        <a:xfrm>
          <a:off x="12954000" y="61981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137685</xdr:rowOff>
    </xdr:from>
    <xdr:ext cx="762000" cy="259045"/>
    <xdr:sp macro="" textlink="">
      <xdr:nvSpPr>
        <xdr:cNvPr id="333" name="テキスト ボックス 332"/>
        <xdr:cNvSpPr txBox="1"/>
      </xdr:nvSpPr>
      <xdr:spPr>
        <a:xfrm>
          <a:off x="12623800" y="5966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0.3</a:t>
          </a:r>
          <a:r>
            <a:rPr kumimoji="1" lang="ja-JP" altLang="en-US" sz="1300">
              <a:latin typeface="ＭＳ Ｐゴシック" panose="020B0600070205080204" pitchFamily="50" charset="-128"/>
              <a:ea typeface="ＭＳ Ｐゴシック" panose="020B0600070205080204" pitchFamily="50" charset="-128"/>
            </a:rPr>
            <a:t>ポイントの増加となっている。令和５年度から、過去に整備したデジタル防災無線整備事業に係る地方債元金償還が開始されるため、今後比率の増加が予測される。今後地方債現在高の推移を注視し、交付税算入率の高い有利な地方債を発行するなど、実質的な公債費負担の軽減に努める。</a:t>
          </a:r>
        </a:p>
      </xdr:txBody>
    </xdr:sp>
    <xdr:clientData/>
  </xdr:twoCellAnchor>
  <xdr:oneCellAnchor>
    <xdr:from>
      <xdr:col>3</xdr:col>
      <xdr:colOff>123825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53848</xdr:rowOff>
    </xdr:from>
    <xdr:to>
      <xdr:col>24</xdr:col>
      <xdr:colOff>25400</xdr:colOff>
      <xdr:row>80</xdr:row>
      <xdr:rowOff>35561</xdr:rowOff>
    </xdr:to>
    <xdr:cxnSp macro="">
      <xdr:nvCxnSpPr>
        <xdr:cNvPr id="358" name="直線コネクタ 357"/>
        <xdr:cNvCxnSpPr/>
      </xdr:nvCxnSpPr>
      <xdr:spPr>
        <a:xfrm flipV="1">
          <a:off x="4826000" y="12741148"/>
          <a:ext cx="0" cy="1010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59"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0" name="直線コネクタ 359"/>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140225</xdr:rowOff>
    </xdr:from>
    <xdr:ext cx="762000" cy="259045"/>
    <xdr:sp macro="" textlink="">
      <xdr:nvSpPr>
        <xdr:cNvPr id="361" name="公債費最大値テキスト"/>
        <xdr:cNvSpPr txBox="1"/>
      </xdr:nvSpPr>
      <xdr:spPr>
        <a:xfrm>
          <a:off x="4914900" y="12484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53848</xdr:rowOff>
    </xdr:from>
    <xdr:to>
      <xdr:col>24</xdr:col>
      <xdr:colOff>114300</xdr:colOff>
      <xdr:row>74</xdr:row>
      <xdr:rowOff>53848</xdr:rowOff>
    </xdr:to>
    <xdr:cxnSp macro="">
      <xdr:nvCxnSpPr>
        <xdr:cNvPr id="362" name="直線コネクタ 361"/>
        <xdr:cNvCxnSpPr/>
      </xdr:nvCxnSpPr>
      <xdr:spPr>
        <a:xfrm>
          <a:off x="4737100" y="12741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21844</xdr:rowOff>
    </xdr:from>
    <xdr:to>
      <xdr:col>24</xdr:col>
      <xdr:colOff>25400</xdr:colOff>
      <xdr:row>76</xdr:row>
      <xdr:rowOff>35561</xdr:rowOff>
    </xdr:to>
    <xdr:cxnSp macro="">
      <xdr:nvCxnSpPr>
        <xdr:cNvPr id="363" name="直線コネクタ 362"/>
        <xdr:cNvCxnSpPr/>
      </xdr:nvCxnSpPr>
      <xdr:spPr>
        <a:xfrm>
          <a:off x="3987800" y="13052044"/>
          <a:ext cx="8382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52849</xdr:rowOff>
    </xdr:from>
    <xdr:ext cx="762000" cy="259045"/>
    <xdr:sp macro="" textlink="">
      <xdr:nvSpPr>
        <xdr:cNvPr id="364" name="公債費平均値テキスト"/>
        <xdr:cNvSpPr txBox="1"/>
      </xdr:nvSpPr>
      <xdr:spPr>
        <a:xfrm>
          <a:off x="4914900" y="13083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80772</xdr:rowOff>
    </xdr:from>
    <xdr:to>
      <xdr:col>24</xdr:col>
      <xdr:colOff>76200</xdr:colOff>
      <xdr:row>77</xdr:row>
      <xdr:rowOff>10922</xdr:rowOff>
    </xdr:to>
    <xdr:sp macro="" textlink="">
      <xdr:nvSpPr>
        <xdr:cNvPr id="365" name="フローチャート: 判断 364"/>
        <xdr:cNvSpPr/>
      </xdr:nvSpPr>
      <xdr:spPr>
        <a:xfrm>
          <a:off x="4775200" y="1311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21844</xdr:rowOff>
    </xdr:from>
    <xdr:to>
      <xdr:col>19</xdr:col>
      <xdr:colOff>187325</xdr:colOff>
      <xdr:row>76</xdr:row>
      <xdr:rowOff>30987</xdr:rowOff>
    </xdr:to>
    <xdr:cxnSp macro="">
      <xdr:nvCxnSpPr>
        <xdr:cNvPr id="366" name="直線コネクタ 365"/>
        <xdr:cNvCxnSpPr/>
      </xdr:nvCxnSpPr>
      <xdr:spPr>
        <a:xfrm flipV="1">
          <a:off x="3098800" y="13052044"/>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112776</xdr:rowOff>
    </xdr:from>
    <xdr:to>
      <xdr:col>20</xdr:col>
      <xdr:colOff>38100</xdr:colOff>
      <xdr:row>77</xdr:row>
      <xdr:rowOff>42926</xdr:rowOff>
    </xdr:to>
    <xdr:sp macro="" textlink="">
      <xdr:nvSpPr>
        <xdr:cNvPr id="367" name="フローチャート: 判断 366"/>
        <xdr:cNvSpPr/>
      </xdr:nvSpPr>
      <xdr:spPr>
        <a:xfrm>
          <a:off x="39370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27703</xdr:rowOff>
    </xdr:from>
    <xdr:ext cx="736600" cy="259045"/>
    <xdr:sp macro="" textlink="">
      <xdr:nvSpPr>
        <xdr:cNvPr id="368" name="テキスト ボックス 367"/>
        <xdr:cNvSpPr txBox="1"/>
      </xdr:nvSpPr>
      <xdr:spPr>
        <a:xfrm>
          <a:off x="3606800" y="132293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30987</xdr:rowOff>
    </xdr:from>
    <xdr:to>
      <xdr:col>15</xdr:col>
      <xdr:colOff>98425</xdr:colOff>
      <xdr:row>76</xdr:row>
      <xdr:rowOff>35561</xdr:rowOff>
    </xdr:to>
    <xdr:cxnSp macro="">
      <xdr:nvCxnSpPr>
        <xdr:cNvPr id="369" name="直線コネクタ 368"/>
        <xdr:cNvCxnSpPr/>
      </xdr:nvCxnSpPr>
      <xdr:spPr>
        <a:xfrm flipV="1">
          <a:off x="2209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121920</xdr:rowOff>
    </xdr:from>
    <xdr:to>
      <xdr:col>15</xdr:col>
      <xdr:colOff>149225</xdr:colOff>
      <xdr:row>77</xdr:row>
      <xdr:rowOff>52070</xdr:rowOff>
    </xdr:to>
    <xdr:sp macro="" textlink="">
      <xdr:nvSpPr>
        <xdr:cNvPr id="370" name="フローチャート: 判断 369"/>
        <xdr:cNvSpPr/>
      </xdr:nvSpPr>
      <xdr:spPr>
        <a:xfrm>
          <a:off x="3048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36847</xdr:rowOff>
    </xdr:from>
    <xdr:ext cx="762000" cy="259045"/>
    <xdr:sp macro="" textlink="">
      <xdr:nvSpPr>
        <xdr:cNvPr id="371" name="テキスト ボックス 370"/>
        <xdr:cNvSpPr txBox="1"/>
      </xdr:nvSpPr>
      <xdr:spPr>
        <a:xfrm>
          <a:off x="2717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30987</xdr:rowOff>
    </xdr:from>
    <xdr:to>
      <xdr:col>11</xdr:col>
      <xdr:colOff>9525</xdr:colOff>
      <xdr:row>76</xdr:row>
      <xdr:rowOff>35561</xdr:rowOff>
    </xdr:to>
    <xdr:cxnSp macro="">
      <xdr:nvCxnSpPr>
        <xdr:cNvPr id="372" name="直線コネクタ 371"/>
        <xdr:cNvCxnSpPr/>
      </xdr:nvCxnSpPr>
      <xdr:spPr>
        <a:xfrm>
          <a:off x="1320800" y="13061187"/>
          <a:ext cx="889000" cy="4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131063</xdr:rowOff>
    </xdr:from>
    <xdr:to>
      <xdr:col>11</xdr:col>
      <xdr:colOff>60325</xdr:colOff>
      <xdr:row>77</xdr:row>
      <xdr:rowOff>61213</xdr:rowOff>
    </xdr:to>
    <xdr:sp macro="" textlink="">
      <xdr:nvSpPr>
        <xdr:cNvPr id="373" name="フローチャート: 判断 372"/>
        <xdr:cNvSpPr/>
      </xdr:nvSpPr>
      <xdr:spPr>
        <a:xfrm>
          <a:off x="2159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45990</xdr:rowOff>
    </xdr:from>
    <xdr:ext cx="762000" cy="259045"/>
    <xdr:sp macro="" textlink="">
      <xdr:nvSpPr>
        <xdr:cNvPr id="374" name="テキスト ボックス 373"/>
        <xdr:cNvSpPr txBox="1"/>
      </xdr:nvSpPr>
      <xdr:spPr>
        <a:xfrm>
          <a:off x="1828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131063</xdr:rowOff>
    </xdr:from>
    <xdr:to>
      <xdr:col>6</xdr:col>
      <xdr:colOff>171450</xdr:colOff>
      <xdr:row>77</xdr:row>
      <xdr:rowOff>61213</xdr:rowOff>
    </xdr:to>
    <xdr:sp macro="" textlink="">
      <xdr:nvSpPr>
        <xdr:cNvPr id="375" name="フローチャート: 判断 374"/>
        <xdr:cNvSpPr/>
      </xdr:nvSpPr>
      <xdr:spPr>
        <a:xfrm>
          <a:off x="1270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45990</xdr:rowOff>
    </xdr:from>
    <xdr:ext cx="762000" cy="259045"/>
    <xdr:sp macro="" textlink="">
      <xdr:nvSpPr>
        <xdr:cNvPr id="376" name="テキスト ボックス 375"/>
        <xdr:cNvSpPr txBox="1"/>
      </xdr:nvSpPr>
      <xdr:spPr>
        <a:xfrm>
          <a:off x="939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2" name="楕円 381"/>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3" name="公債費該当値テキスト"/>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142494</xdr:rowOff>
    </xdr:from>
    <xdr:to>
      <xdr:col>20</xdr:col>
      <xdr:colOff>38100</xdr:colOff>
      <xdr:row>76</xdr:row>
      <xdr:rowOff>72644</xdr:rowOff>
    </xdr:to>
    <xdr:sp macro="" textlink="">
      <xdr:nvSpPr>
        <xdr:cNvPr id="384" name="楕円 383"/>
        <xdr:cNvSpPr/>
      </xdr:nvSpPr>
      <xdr:spPr>
        <a:xfrm>
          <a:off x="3937000" y="13001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82821</xdr:rowOff>
    </xdr:from>
    <xdr:ext cx="736600" cy="259045"/>
    <xdr:sp macro="" textlink="">
      <xdr:nvSpPr>
        <xdr:cNvPr id="385" name="テキスト ボックス 384"/>
        <xdr:cNvSpPr txBox="1"/>
      </xdr:nvSpPr>
      <xdr:spPr>
        <a:xfrm>
          <a:off x="3606800" y="127701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151637</xdr:rowOff>
    </xdr:from>
    <xdr:to>
      <xdr:col>15</xdr:col>
      <xdr:colOff>149225</xdr:colOff>
      <xdr:row>76</xdr:row>
      <xdr:rowOff>81787</xdr:rowOff>
    </xdr:to>
    <xdr:sp macro="" textlink="">
      <xdr:nvSpPr>
        <xdr:cNvPr id="386" name="楕円 385"/>
        <xdr:cNvSpPr/>
      </xdr:nvSpPr>
      <xdr:spPr>
        <a:xfrm>
          <a:off x="3048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91965</xdr:rowOff>
    </xdr:from>
    <xdr:ext cx="762000" cy="259045"/>
    <xdr:sp macro="" textlink="">
      <xdr:nvSpPr>
        <xdr:cNvPr id="387" name="テキスト ボックス 386"/>
        <xdr:cNvSpPr txBox="1"/>
      </xdr:nvSpPr>
      <xdr:spPr>
        <a:xfrm>
          <a:off x="2717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156211</xdr:rowOff>
    </xdr:from>
    <xdr:to>
      <xdr:col>11</xdr:col>
      <xdr:colOff>60325</xdr:colOff>
      <xdr:row>76</xdr:row>
      <xdr:rowOff>86361</xdr:rowOff>
    </xdr:to>
    <xdr:sp macro="" textlink="">
      <xdr:nvSpPr>
        <xdr:cNvPr id="388" name="楕円 387"/>
        <xdr:cNvSpPr/>
      </xdr:nvSpPr>
      <xdr:spPr>
        <a:xfrm>
          <a:off x="2159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96537</xdr:rowOff>
    </xdr:from>
    <xdr:ext cx="762000" cy="259045"/>
    <xdr:sp macro="" textlink="">
      <xdr:nvSpPr>
        <xdr:cNvPr id="389" name="テキスト ボックス 388"/>
        <xdr:cNvSpPr txBox="1"/>
      </xdr:nvSpPr>
      <xdr:spPr>
        <a:xfrm>
          <a:off x="1828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151637</xdr:rowOff>
    </xdr:from>
    <xdr:to>
      <xdr:col>6</xdr:col>
      <xdr:colOff>171450</xdr:colOff>
      <xdr:row>76</xdr:row>
      <xdr:rowOff>81787</xdr:rowOff>
    </xdr:to>
    <xdr:sp macro="" textlink="">
      <xdr:nvSpPr>
        <xdr:cNvPr id="390" name="楕円 389"/>
        <xdr:cNvSpPr/>
      </xdr:nvSpPr>
      <xdr:spPr>
        <a:xfrm>
          <a:off x="1270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91965</xdr:rowOff>
    </xdr:from>
    <xdr:ext cx="762000" cy="259045"/>
    <xdr:sp macro="" textlink="">
      <xdr:nvSpPr>
        <xdr:cNvPr id="391" name="テキスト ボックス 390"/>
        <xdr:cNvSpPr txBox="1"/>
      </xdr:nvSpPr>
      <xdr:spPr>
        <a:xfrm>
          <a:off x="939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a:t>
          </a:r>
          <a:r>
            <a:rPr kumimoji="1" lang="en-US" altLang="ja-JP" sz="1300">
              <a:latin typeface="ＭＳ Ｐゴシック" panose="020B0600070205080204" pitchFamily="50" charset="-128"/>
              <a:ea typeface="ＭＳ Ｐゴシック" panose="020B0600070205080204" pitchFamily="50" charset="-128"/>
            </a:rPr>
            <a:t>5.5</a:t>
          </a:r>
          <a:r>
            <a:rPr kumimoji="1" lang="ja-JP" altLang="en-US" sz="1300">
              <a:latin typeface="ＭＳ Ｐゴシック" panose="020B0600070205080204" pitchFamily="50" charset="-128"/>
              <a:ea typeface="ＭＳ Ｐゴシック" panose="020B0600070205080204" pitchFamily="50" charset="-128"/>
            </a:rPr>
            <a:t>ポイントの減となっている。要因としては、国補正に伴う普通交付税の再算定があり、経常的な一般財源収入が増加したことが挙げられる。しかしながら、類似団体平均を</a:t>
          </a:r>
          <a:r>
            <a:rPr kumimoji="1" lang="en-US" altLang="ja-JP" sz="1300">
              <a:latin typeface="ＭＳ Ｐゴシック" panose="020B0600070205080204" pitchFamily="50" charset="-128"/>
              <a:ea typeface="ＭＳ Ｐゴシック" panose="020B0600070205080204" pitchFamily="50" charset="-128"/>
            </a:rPr>
            <a:t>0.1</a:t>
          </a:r>
          <a:r>
            <a:rPr kumimoji="1" lang="ja-JP" altLang="en-US" sz="1300">
              <a:latin typeface="ＭＳ Ｐゴシック" panose="020B0600070205080204" pitchFamily="50" charset="-128"/>
              <a:ea typeface="ＭＳ Ｐゴシック" panose="020B0600070205080204" pitchFamily="50" charset="-128"/>
            </a:rPr>
            <a:t>ポイント上回っているため、今後も引き続き、経常支出の精査に努め、指標を改善していくよう財政運営を行っていく。</a:t>
          </a:r>
        </a:p>
      </xdr:txBody>
    </xdr:sp>
    <xdr:clientData/>
  </xdr:twoCellAnchor>
  <xdr:oneCellAnchor>
    <xdr:from>
      <xdr:col>62</xdr:col>
      <xdr:colOff>6350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24130</xdr:rowOff>
    </xdr:from>
    <xdr:to>
      <xdr:col>82</xdr:col>
      <xdr:colOff>107950</xdr:colOff>
      <xdr:row>80</xdr:row>
      <xdr:rowOff>100330</xdr:rowOff>
    </xdr:to>
    <xdr:cxnSp macro="">
      <xdr:nvCxnSpPr>
        <xdr:cNvPr id="419" name="直線コネクタ 418"/>
        <xdr:cNvCxnSpPr/>
      </xdr:nvCxnSpPr>
      <xdr:spPr>
        <a:xfrm flipV="1">
          <a:off x="16510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72407</xdr:rowOff>
    </xdr:from>
    <xdr:ext cx="762000" cy="259045"/>
    <xdr:sp macro="" textlink="">
      <xdr:nvSpPr>
        <xdr:cNvPr id="420" name="公債費以外最小値テキスト"/>
        <xdr:cNvSpPr txBox="1"/>
      </xdr:nvSpPr>
      <xdr:spPr>
        <a:xfrm>
          <a:off x="16598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100330</xdr:rowOff>
    </xdr:from>
    <xdr:to>
      <xdr:col>82</xdr:col>
      <xdr:colOff>196850</xdr:colOff>
      <xdr:row>80</xdr:row>
      <xdr:rowOff>100330</xdr:rowOff>
    </xdr:to>
    <xdr:cxnSp macro="">
      <xdr:nvCxnSpPr>
        <xdr:cNvPr id="421" name="直線コネクタ 420"/>
        <xdr:cNvCxnSpPr/>
      </xdr:nvCxnSpPr>
      <xdr:spPr>
        <a:xfrm>
          <a:off x="16421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110507</xdr:rowOff>
    </xdr:from>
    <xdr:ext cx="762000" cy="259045"/>
    <xdr:sp macro="" textlink="">
      <xdr:nvSpPr>
        <xdr:cNvPr id="422" name="公債費以外最大値テキスト"/>
        <xdr:cNvSpPr txBox="1"/>
      </xdr:nvSpPr>
      <xdr:spPr>
        <a:xfrm>
          <a:off x="16598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24130</xdr:rowOff>
    </xdr:from>
    <xdr:to>
      <xdr:col>82</xdr:col>
      <xdr:colOff>196850</xdr:colOff>
      <xdr:row>74</xdr:row>
      <xdr:rowOff>24130</xdr:rowOff>
    </xdr:to>
    <xdr:cxnSp macro="">
      <xdr:nvCxnSpPr>
        <xdr:cNvPr id="423" name="直線コネクタ 422"/>
        <xdr:cNvCxnSpPr/>
      </xdr:nvCxnSpPr>
      <xdr:spPr>
        <a:xfrm>
          <a:off x="16421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5080</xdr:rowOff>
    </xdr:from>
    <xdr:to>
      <xdr:col>82</xdr:col>
      <xdr:colOff>107950</xdr:colOff>
      <xdr:row>79</xdr:row>
      <xdr:rowOff>43180</xdr:rowOff>
    </xdr:to>
    <xdr:cxnSp macro="">
      <xdr:nvCxnSpPr>
        <xdr:cNvPr id="424" name="直線コネクタ 423"/>
        <xdr:cNvCxnSpPr/>
      </xdr:nvCxnSpPr>
      <xdr:spPr>
        <a:xfrm flipV="1">
          <a:off x="15671800" y="13378180"/>
          <a:ext cx="838200" cy="209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138447</xdr:rowOff>
    </xdr:from>
    <xdr:ext cx="762000" cy="259045"/>
    <xdr:sp macro="" textlink="">
      <xdr:nvSpPr>
        <xdr:cNvPr id="425" name="公債費以外平均値テキスト"/>
        <xdr:cNvSpPr txBox="1"/>
      </xdr:nvSpPr>
      <xdr:spPr>
        <a:xfrm>
          <a:off x="16598900" y="131686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121920</xdr:rowOff>
    </xdr:from>
    <xdr:to>
      <xdr:col>82</xdr:col>
      <xdr:colOff>158750</xdr:colOff>
      <xdr:row>78</xdr:row>
      <xdr:rowOff>52070</xdr:rowOff>
    </xdr:to>
    <xdr:sp macro="" textlink="">
      <xdr:nvSpPr>
        <xdr:cNvPr id="426" name="フローチャート: 判断 425"/>
        <xdr:cNvSpPr/>
      </xdr:nvSpPr>
      <xdr:spPr>
        <a:xfrm>
          <a:off x="16459200" y="13323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123189</xdr:rowOff>
    </xdr:from>
    <xdr:to>
      <xdr:col>78</xdr:col>
      <xdr:colOff>69850</xdr:colOff>
      <xdr:row>79</xdr:row>
      <xdr:rowOff>43180</xdr:rowOff>
    </xdr:to>
    <xdr:cxnSp macro="">
      <xdr:nvCxnSpPr>
        <xdr:cNvPr id="427" name="直線コネクタ 426"/>
        <xdr:cNvCxnSpPr/>
      </xdr:nvCxnSpPr>
      <xdr:spPr>
        <a:xfrm>
          <a:off x="14782800" y="13496289"/>
          <a:ext cx="889000" cy="91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78</xdr:row>
      <xdr:rowOff>125730</xdr:rowOff>
    </xdr:from>
    <xdr:to>
      <xdr:col>78</xdr:col>
      <xdr:colOff>120650</xdr:colOff>
      <xdr:row>79</xdr:row>
      <xdr:rowOff>55880</xdr:rowOff>
    </xdr:to>
    <xdr:sp macro="" textlink="">
      <xdr:nvSpPr>
        <xdr:cNvPr id="428" name="フローチャート: 判断 427"/>
        <xdr:cNvSpPr/>
      </xdr:nvSpPr>
      <xdr:spPr>
        <a:xfrm>
          <a:off x="15621000" y="1349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66057</xdr:rowOff>
    </xdr:from>
    <xdr:ext cx="736600" cy="259045"/>
    <xdr:sp macro="" textlink="">
      <xdr:nvSpPr>
        <xdr:cNvPr id="429" name="テキスト ボックス 428"/>
        <xdr:cNvSpPr txBox="1"/>
      </xdr:nvSpPr>
      <xdr:spPr>
        <a:xfrm>
          <a:off x="15290800" y="132677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123189</xdr:rowOff>
    </xdr:from>
    <xdr:to>
      <xdr:col>73</xdr:col>
      <xdr:colOff>180975</xdr:colOff>
      <xdr:row>79</xdr:row>
      <xdr:rowOff>58420</xdr:rowOff>
    </xdr:to>
    <xdr:cxnSp macro="">
      <xdr:nvCxnSpPr>
        <xdr:cNvPr id="430" name="直線コネクタ 429"/>
        <xdr:cNvCxnSpPr/>
      </xdr:nvCxnSpPr>
      <xdr:spPr>
        <a:xfrm flipV="1">
          <a:off x="13893800" y="13496289"/>
          <a:ext cx="889000" cy="106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78</xdr:row>
      <xdr:rowOff>152400</xdr:rowOff>
    </xdr:from>
    <xdr:to>
      <xdr:col>74</xdr:col>
      <xdr:colOff>31750</xdr:colOff>
      <xdr:row>79</xdr:row>
      <xdr:rowOff>82550</xdr:rowOff>
    </xdr:to>
    <xdr:sp macro="" textlink="">
      <xdr:nvSpPr>
        <xdr:cNvPr id="431" name="フローチャート: 判断 430"/>
        <xdr:cNvSpPr/>
      </xdr:nvSpPr>
      <xdr:spPr>
        <a:xfrm>
          <a:off x="14732000" y="1352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67327</xdr:rowOff>
    </xdr:from>
    <xdr:ext cx="762000" cy="259045"/>
    <xdr:sp macro="" textlink="">
      <xdr:nvSpPr>
        <xdr:cNvPr id="432" name="テキスト ボックス 431"/>
        <xdr:cNvSpPr txBox="1"/>
      </xdr:nvSpPr>
      <xdr:spPr>
        <a:xfrm>
          <a:off x="14401800" y="1361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79</xdr:row>
      <xdr:rowOff>58420</xdr:rowOff>
    </xdr:from>
    <xdr:to>
      <xdr:col>69</xdr:col>
      <xdr:colOff>92075</xdr:colOff>
      <xdr:row>79</xdr:row>
      <xdr:rowOff>77470</xdr:rowOff>
    </xdr:to>
    <xdr:cxnSp macro="">
      <xdr:nvCxnSpPr>
        <xdr:cNvPr id="433" name="直線コネクタ 432"/>
        <xdr:cNvCxnSpPr/>
      </xdr:nvCxnSpPr>
      <xdr:spPr>
        <a:xfrm flipV="1">
          <a:off x="13004800" y="1360297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78</xdr:row>
      <xdr:rowOff>129539</xdr:rowOff>
    </xdr:from>
    <xdr:to>
      <xdr:col>69</xdr:col>
      <xdr:colOff>142875</xdr:colOff>
      <xdr:row>79</xdr:row>
      <xdr:rowOff>59689</xdr:rowOff>
    </xdr:to>
    <xdr:sp macro="" textlink="">
      <xdr:nvSpPr>
        <xdr:cNvPr id="434" name="フローチャート: 判断 433"/>
        <xdr:cNvSpPr/>
      </xdr:nvSpPr>
      <xdr:spPr>
        <a:xfrm>
          <a:off x="13843000" y="13502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69866</xdr:rowOff>
    </xdr:from>
    <xdr:ext cx="762000" cy="259045"/>
    <xdr:sp macro="" textlink="">
      <xdr:nvSpPr>
        <xdr:cNvPr id="435" name="テキスト ボックス 434"/>
        <xdr:cNvSpPr txBox="1"/>
      </xdr:nvSpPr>
      <xdr:spPr>
        <a:xfrm>
          <a:off x="13512800" y="13271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114300</xdr:rowOff>
    </xdr:from>
    <xdr:to>
      <xdr:col>65</xdr:col>
      <xdr:colOff>53975</xdr:colOff>
      <xdr:row>79</xdr:row>
      <xdr:rowOff>44450</xdr:rowOff>
    </xdr:to>
    <xdr:sp macro="" textlink="">
      <xdr:nvSpPr>
        <xdr:cNvPr id="436" name="フローチャート: 判断 435"/>
        <xdr:cNvSpPr/>
      </xdr:nvSpPr>
      <xdr:spPr>
        <a:xfrm>
          <a:off x="12954000"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54627</xdr:rowOff>
    </xdr:from>
    <xdr:ext cx="762000" cy="259045"/>
    <xdr:sp macro="" textlink="">
      <xdr:nvSpPr>
        <xdr:cNvPr id="437" name="テキスト ボックス 436"/>
        <xdr:cNvSpPr txBox="1"/>
      </xdr:nvSpPr>
      <xdr:spPr>
        <a:xfrm>
          <a:off x="126238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125730</xdr:rowOff>
    </xdr:from>
    <xdr:to>
      <xdr:col>82</xdr:col>
      <xdr:colOff>158750</xdr:colOff>
      <xdr:row>78</xdr:row>
      <xdr:rowOff>55880</xdr:rowOff>
    </xdr:to>
    <xdr:sp macro="" textlink="">
      <xdr:nvSpPr>
        <xdr:cNvPr id="443" name="楕円 442"/>
        <xdr:cNvSpPr/>
      </xdr:nvSpPr>
      <xdr:spPr>
        <a:xfrm>
          <a:off x="16459200" y="1332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97807</xdr:rowOff>
    </xdr:from>
    <xdr:ext cx="762000" cy="259045"/>
    <xdr:sp macro="" textlink="">
      <xdr:nvSpPr>
        <xdr:cNvPr id="444" name="公債費以外該当値テキスト"/>
        <xdr:cNvSpPr txBox="1"/>
      </xdr:nvSpPr>
      <xdr:spPr>
        <a:xfrm>
          <a:off x="16598900" y="13299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78</xdr:row>
      <xdr:rowOff>163830</xdr:rowOff>
    </xdr:from>
    <xdr:to>
      <xdr:col>78</xdr:col>
      <xdr:colOff>120650</xdr:colOff>
      <xdr:row>79</xdr:row>
      <xdr:rowOff>93980</xdr:rowOff>
    </xdr:to>
    <xdr:sp macro="" textlink="">
      <xdr:nvSpPr>
        <xdr:cNvPr id="445" name="楕円 444"/>
        <xdr:cNvSpPr/>
      </xdr:nvSpPr>
      <xdr:spPr>
        <a:xfrm>
          <a:off x="15621000" y="13536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78757</xdr:rowOff>
    </xdr:from>
    <xdr:ext cx="736600" cy="259045"/>
    <xdr:sp macro="" textlink="">
      <xdr:nvSpPr>
        <xdr:cNvPr id="446" name="テキスト ボックス 445"/>
        <xdr:cNvSpPr txBox="1"/>
      </xdr:nvSpPr>
      <xdr:spPr>
        <a:xfrm>
          <a:off x="15290800" y="13623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72389</xdr:rowOff>
    </xdr:from>
    <xdr:to>
      <xdr:col>74</xdr:col>
      <xdr:colOff>31750</xdr:colOff>
      <xdr:row>79</xdr:row>
      <xdr:rowOff>2539</xdr:rowOff>
    </xdr:to>
    <xdr:sp macro="" textlink="">
      <xdr:nvSpPr>
        <xdr:cNvPr id="447" name="楕円 446"/>
        <xdr:cNvSpPr/>
      </xdr:nvSpPr>
      <xdr:spPr>
        <a:xfrm>
          <a:off x="14732000" y="134454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12716</xdr:rowOff>
    </xdr:from>
    <xdr:ext cx="762000" cy="259045"/>
    <xdr:sp macro="" textlink="">
      <xdr:nvSpPr>
        <xdr:cNvPr id="448" name="テキスト ボックス 447"/>
        <xdr:cNvSpPr txBox="1"/>
      </xdr:nvSpPr>
      <xdr:spPr>
        <a:xfrm>
          <a:off x="14401800" y="13214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7620</xdr:rowOff>
    </xdr:from>
    <xdr:to>
      <xdr:col>69</xdr:col>
      <xdr:colOff>142875</xdr:colOff>
      <xdr:row>79</xdr:row>
      <xdr:rowOff>109220</xdr:rowOff>
    </xdr:to>
    <xdr:sp macro="" textlink="">
      <xdr:nvSpPr>
        <xdr:cNvPr id="449" name="楕円 448"/>
        <xdr:cNvSpPr/>
      </xdr:nvSpPr>
      <xdr:spPr>
        <a:xfrm>
          <a:off x="13843000" y="13552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79</xdr:row>
      <xdr:rowOff>93997</xdr:rowOff>
    </xdr:from>
    <xdr:ext cx="762000" cy="259045"/>
    <xdr:sp macro="" textlink="">
      <xdr:nvSpPr>
        <xdr:cNvPr id="450" name="テキスト ボックス 449"/>
        <xdr:cNvSpPr txBox="1"/>
      </xdr:nvSpPr>
      <xdr:spPr>
        <a:xfrm>
          <a:off x="13512800" y="1363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79</xdr:row>
      <xdr:rowOff>26670</xdr:rowOff>
    </xdr:from>
    <xdr:to>
      <xdr:col>65</xdr:col>
      <xdr:colOff>53975</xdr:colOff>
      <xdr:row>79</xdr:row>
      <xdr:rowOff>128270</xdr:rowOff>
    </xdr:to>
    <xdr:sp macro="" textlink="">
      <xdr:nvSpPr>
        <xdr:cNvPr id="451" name="楕円 450"/>
        <xdr:cNvSpPr/>
      </xdr:nvSpPr>
      <xdr:spPr>
        <a:xfrm>
          <a:off x="12954000" y="13571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79</xdr:row>
      <xdr:rowOff>113047</xdr:rowOff>
    </xdr:from>
    <xdr:ext cx="762000" cy="259045"/>
    <xdr:sp macro="" textlink="">
      <xdr:nvSpPr>
        <xdr:cNvPr id="452" name="テキスト ボックス 451"/>
        <xdr:cNvSpPr txBox="1"/>
      </xdr:nvSpPr>
      <xdr:spPr>
        <a:xfrm>
          <a:off x="12623800" y="13657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3</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10</xdr:row>
      <xdr:rowOff>150687</xdr:rowOff>
    </xdr:from>
    <xdr:to>
      <xdr:col>29</xdr:col>
      <xdr:colOff>127000</xdr:colOff>
      <xdr:row>20</xdr:row>
      <xdr:rowOff>9298</xdr:rowOff>
    </xdr:to>
    <xdr:cxnSp macro="">
      <xdr:nvCxnSpPr>
        <xdr:cNvPr id="47" name="直線コネクタ 46"/>
        <xdr:cNvCxnSpPr/>
      </xdr:nvCxnSpPr>
      <xdr:spPr bwMode="auto">
        <a:xfrm flipV="1">
          <a:off x="5651500" y="1912812"/>
          <a:ext cx="0" cy="157311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152825</xdr:rowOff>
    </xdr:from>
    <xdr:ext cx="762000" cy="259045"/>
    <xdr:sp macro="" textlink="">
      <xdr:nvSpPr>
        <xdr:cNvPr id="48" name="人口1人当たり決算額の推移最小値テキスト130"/>
        <xdr:cNvSpPr txBox="1"/>
      </xdr:nvSpPr>
      <xdr:spPr>
        <a:xfrm>
          <a:off x="5740400" y="345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47,625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9298</xdr:rowOff>
    </xdr:from>
    <xdr:to>
      <xdr:col>30</xdr:col>
      <xdr:colOff>25400</xdr:colOff>
      <xdr:row>20</xdr:row>
      <xdr:rowOff>9298</xdr:rowOff>
    </xdr:to>
    <xdr:cxnSp macro="">
      <xdr:nvCxnSpPr>
        <xdr:cNvPr id="49" name="直線コネクタ 48"/>
        <xdr:cNvCxnSpPr/>
      </xdr:nvCxnSpPr>
      <xdr:spPr bwMode="auto">
        <a:xfrm>
          <a:off x="5562600" y="34859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65614</xdr:rowOff>
    </xdr:from>
    <xdr:ext cx="762000" cy="259045"/>
    <xdr:sp macro="" textlink="">
      <xdr:nvSpPr>
        <xdr:cNvPr id="50" name="人口1人当たり決算額の推移最大値テキスト130"/>
        <xdr:cNvSpPr txBox="1"/>
      </xdr:nvSpPr>
      <xdr:spPr>
        <a:xfrm>
          <a:off x="5740400" y="16562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10</xdr:row>
      <xdr:rowOff>150687</xdr:rowOff>
    </xdr:from>
    <xdr:to>
      <xdr:col>30</xdr:col>
      <xdr:colOff>25400</xdr:colOff>
      <xdr:row>10</xdr:row>
      <xdr:rowOff>150687</xdr:rowOff>
    </xdr:to>
    <xdr:cxnSp macro="">
      <xdr:nvCxnSpPr>
        <xdr:cNvPr id="51" name="直線コネクタ 50"/>
        <xdr:cNvCxnSpPr/>
      </xdr:nvCxnSpPr>
      <xdr:spPr bwMode="auto">
        <a:xfrm>
          <a:off x="5562600" y="191281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56129</xdr:rowOff>
    </xdr:from>
    <xdr:to>
      <xdr:col>29</xdr:col>
      <xdr:colOff>127000</xdr:colOff>
      <xdr:row>17</xdr:row>
      <xdr:rowOff>85585</xdr:rowOff>
    </xdr:to>
    <xdr:cxnSp macro="">
      <xdr:nvCxnSpPr>
        <xdr:cNvPr id="52" name="直線コネクタ 51"/>
        <xdr:cNvCxnSpPr/>
      </xdr:nvCxnSpPr>
      <xdr:spPr bwMode="auto">
        <a:xfrm flipV="1">
          <a:off x="5003800" y="3018404"/>
          <a:ext cx="647700" cy="2945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40906</xdr:rowOff>
    </xdr:from>
    <xdr:ext cx="762000" cy="259045"/>
    <xdr:sp macro="" textlink="">
      <xdr:nvSpPr>
        <xdr:cNvPr id="53" name="人口1人当たり決算額の推移平均値テキスト130"/>
        <xdr:cNvSpPr txBox="1"/>
      </xdr:nvSpPr>
      <xdr:spPr>
        <a:xfrm>
          <a:off x="5740400" y="30031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58968</xdr:rowOff>
    </xdr:from>
    <xdr:to>
      <xdr:col>29</xdr:col>
      <xdr:colOff>177800</xdr:colOff>
      <xdr:row>17</xdr:row>
      <xdr:rowOff>160568</xdr:rowOff>
    </xdr:to>
    <xdr:sp macro="" textlink="">
      <xdr:nvSpPr>
        <xdr:cNvPr id="54" name="フローチャート: 判断 53"/>
        <xdr:cNvSpPr/>
      </xdr:nvSpPr>
      <xdr:spPr bwMode="auto">
        <a:xfrm>
          <a:off x="5600700" y="30212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85585</xdr:rowOff>
    </xdr:from>
    <xdr:to>
      <xdr:col>26</xdr:col>
      <xdr:colOff>50800</xdr:colOff>
      <xdr:row>17</xdr:row>
      <xdr:rowOff>163783</xdr:rowOff>
    </xdr:to>
    <xdr:cxnSp macro="">
      <xdr:nvCxnSpPr>
        <xdr:cNvPr id="55" name="直線コネクタ 54"/>
        <xdr:cNvCxnSpPr/>
      </xdr:nvCxnSpPr>
      <xdr:spPr bwMode="auto">
        <a:xfrm flipV="1">
          <a:off x="4305300" y="3047860"/>
          <a:ext cx="698500" cy="781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86155</xdr:rowOff>
    </xdr:from>
    <xdr:to>
      <xdr:col>26</xdr:col>
      <xdr:colOff>101600</xdr:colOff>
      <xdr:row>18</xdr:row>
      <xdr:rowOff>16305</xdr:rowOff>
    </xdr:to>
    <xdr:sp macro="" textlink="">
      <xdr:nvSpPr>
        <xdr:cNvPr id="56" name="フローチャート: 判断 55"/>
        <xdr:cNvSpPr/>
      </xdr:nvSpPr>
      <xdr:spPr bwMode="auto">
        <a:xfrm>
          <a:off x="49530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1082</xdr:rowOff>
    </xdr:from>
    <xdr:ext cx="736600" cy="259045"/>
    <xdr:sp macro="" textlink="">
      <xdr:nvSpPr>
        <xdr:cNvPr id="57" name="テキスト ボックス 56"/>
        <xdr:cNvSpPr txBox="1"/>
      </xdr:nvSpPr>
      <xdr:spPr>
        <a:xfrm>
          <a:off x="4622800" y="31348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163783</xdr:rowOff>
    </xdr:from>
    <xdr:to>
      <xdr:col>22</xdr:col>
      <xdr:colOff>114300</xdr:colOff>
      <xdr:row>18</xdr:row>
      <xdr:rowOff>16662</xdr:rowOff>
    </xdr:to>
    <xdr:cxnSp macro="">
      <xdr:nvCxnSpPr>
        <xdr:cNvPr id="58" name="直線コネクタ 57"/>
        <xdr:cNvCxnSpPr/>
      </xdr:nvCxnSpPr>
      <xdr:spPr bwMode="auto">
        <a:xfrm flipV="1">
          <a:off x="3606800" y="3126058"/>
          <a:ext cx="698500" cy="243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102418</xdr:rowOff>
    </xdr:from>
    <xdr:to>
      <xdr:col>22</xdr:col>
      <xdr:colOff>165100</xdr:colOff>
      <xdr:row>18</xdr:row>
      <xdr:rowOff>32568</xdr:rowOff>
    </xdr:to>
    <xdr:sp macro="" textlink="">
      <xdr:nvSpPr>
        <xdr:cNvPr id="59" name="フローチャート: 判断 58"/>
        <xdr:cNvSpPr/>
      </xdr:nvSpPr>
      <xdr:spPr bwMode="auto">
        <a:xfrm>
          <a:off x="42545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42745</xdr:rowOff>
    </xdr:from>
    <xdr:ext cx="762000" cy="259045"/>
    <xdr:sp macro="" textlink="">
      <xdr:nvSpPr>
        <xdr:cNvPr id="60" name="テキスト ボックス 59"/>
        <xdr:cNvSpPr txBox="1"/>
      </xdr:nvSpPr>
      <xdr:spPr>
        <a:xfrm>
          <a:off x="3924300" y="2833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16662</xdr:rowOff>
    </xdr:from>
    <xdr:to>
      <xdr:col>18</xdr:col>
      <xdr:colOff>177800</xdr:colOff>
      <xdr:row>18</xdr:row>
      <xdr:rowOff>73584</xdr:rowOff>
    </xdr:to>
    <xdr:cxnSp macro="">
      <xdr:nvCxnSpPr>
        <xdr:cNvPr id="61" name="直線コネクタ 60"/>
        <xdr:cNvCxnSpPr/>
      </xdr:nvCxnSpPr>
      <xdr:spPr bwMode="auto">
        <a:xfrm flipV="1">
          <a:off x="2908300" y="3150387"/>
          <a:ext cx="698500" cy="569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107545</xdr:rowOff>
    </xdr:from>
    <xdr:to>
      <xdr:col>19</xdr:col>
      <xdr:colOff>38100</xdr:colOff>
      <xdr:row>18</xdr:row>
      <xdr:rowOff>37695</xdr:rowOff>
    </xdr:to>
    <xdr:sp macro="" textlink="">
      <xdr:nvSpPr>
        <xdr:cNvPr id="62" name="フローチャート: 判断 61"/>
        <xdr:cNvSpPr/>
      </xdr:nvSpPr>
      <xdr:spPr bwMode="auto">
        <a:xfrm>
          <a:off x="3556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47872</xdr:rowOff>
    </xdr:from>
    <xdr:ext cx="762000" cy="259045"/>
    <xdr:sp macro="" textlink="">
      <xdr:nvSpPr>
        <xdr:cNvPr id="63" name="テキスト ボックス 62"/>
        <xdr:cNvSpPr txBox="1"/>
      </xdr:nvSpPr>
      <xdr:spPr>
        <a:xfrm>
          <a:off x="3225800" y="2838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119873</xdr:rowOff>
    </xdr:from>
    <xdr:to>
      <xdr:col>15</xdr:col>
      <xdr:colOff>101600</xdr:colOff>
      <xdr:row>18</xdr:row>
      <xdr:rowOff>50023</xdr:rowOff>
    </xdr:to>
    <xdr:sp macro="" textlink="">
      <xdr:nvSpPr>
        <xdr:cNvPr id="64" name="フローチャート: 判断 63"/>
        <xdr:cNvSpPr/>
      </xdr:nvSpPr>
      <xdr:spPr bwMode="auto">
        <a:xfrm>
          <a:off x="2857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60200</xdr:rowOff>
    </xdr:from>
    <xdr:ext cx="762000" cy="259045"/>
    <xdr:sp macro="" textlink="">
      <xdr:nvSpPr>
        <xdr:cNvPr id="65" name="テキスト ボックス 64"/>
        <xdr:cNvSpPr txBox="1"/>
      </xdr:nvSpPr>
      <xdr:spPr>
        <a:xfrm>
          <a:off x="2527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5329</xdr:rowOff>
    </xdr:from>
    <xdr:to>
      <xdr:col>29</xdr:col>
      <xdr:colOff>177800</xdr:colOff>
      <xdr:row>17</xdr:row>
      <xdr:rowOff>106929</xdr:rowOff>
    </xdr:to>
    <xdr:sp macro="" textlink="">
      <xdr:nvSpPr>
        <xdr:cNvPr id="71" name="楕円 70"/>
        <xdr:cNvSpPr/>
      </xdr:nvSpPr>
      <xdr:spPr bwMode="auto">
        <a:xfrm>
          <a:off x="5600700" y="29676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16</xdr:row>
      <xdr:rowOff>21856</xdr:rowOff>
    </xdr:from>
    <xdr:ext cx="762000" cy="259045"/>
    <xdr:sp macro="" textlink="">
      <xdr:nvSpPr>
        <xdr:cNvPr id="72" name="人口1人当たり決算額の推移該当値テキスト130"/>
        <xdr:cNvSpPr txBox="1"/>
      </xdr:nvSpPr>
      <xdr:spPr>
        <a:xfrm>
          <a:off x="5740400" y="2812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76,257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34785</xdr:rowOff>
    </xdr:from>
    <xdr:to>
      <xdr:col>26</xdr:col>
      <xdr:colOff>101600</xdr:colOff>
      <xdr:row>17</xdr:row>
      <xdr:rowOff>136385</xdr:rowOff>
    </xdr:to>
    <xdr:sp macro="" textlink="">
      <xdr:nvSpPr>
        <xdr:cNvPr id="73" name="楕円 72"/>
        <xdr:cNvSpPr/>
      </xdr:nvSpPr>
      <xdr:spPr bwMode="auto">
        <a:xfrm>
          <a:off x="4953000" y="2997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146562</xdr:rowOff>
    </xdr:from>
    <xdr:ext cx="736600" cy="259045"/>
    <xdr:sp macro="" textlink="">
      <xdr:nvSpPr>
        <xdr:cNvPr id="74" name="テキスト ボックス 73"/>
        <xdr:cNvSpPr txBox="1"/>
      </xdr:nvSpPr>
      <xdr:spPr>
        <a:xfrm>
          <a:off x="4622800" y="2765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17</xdr:row>
      <xdr:rowOff>112983</xdr:rowOff>
    </xdr:from>
    <xdr:to>
      <xdr:col>22</xdr:col>
      <xdr:colOff>165100</xdr:colOff>
      <xdr:row>18</xdr:row>
      <xdr:rowOff>43133</xdr:rowOff>
    </xdr:to>
    <xdr:sp macro="" textlink="">
      <xdr:nvSpPr>
        <xdr:cNvPr id="75" name="楕円 74"/>
        <xdr:cNvSpPr/>
      </xdr:nvSpPr>
      <xdr:spPr bwMode="auto">
        <a:xfrm>
          <a:off x="4254500" y="307525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27910</xdr:rowOff>
    </xdr:from>
    <xdr:ext cx="762000" cy="259045"/>
    <xdr:sp macro="" textlink="">
      <xdr:nvSpPr>
        <xdr:cNvPr id="76" name="テキスト ボックス 75"/>
        <xdr:cNvSpPr txBox="1"/>
      </xdr:nvSpPr>
      <xdr:spPr>
        <a:xfrm>
          <a:off x="3924300" y="3161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17</xdr:row>
      <xdr:rowOff>137312</xdr:rowOff>
    </xdr:from>
    <xdr:to>
      <xdr:col>19</xdr:col>
      <xdr:colOff>38100</xdr:colOff>
      <xdr:row>18</xdr:row>
      <xdr:rowOff>67462</xdr:rowOff>
    </xdr:to>
    <xdr:sp macro="" textlink="">
      <xdr:nvSpPr>
        <xdr:cNvPr id="77" name="楕円 76"/>
        <xdr:cNvSpPr/>
      </xdr:nvSpPr>
      <xdr:spPr bwMode="auto">
        <a:xfrm>
          <a:off x="3556000" y="309958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52240</xdr:rowOff>
    </xdr:from>
    <xdr:ext cx="762000" cy="259045"/>
    <xdr:sp macro="" textlink="">
      <xdr:nvSpPr>
        <xdr:cNvPr id="78" name="テキスト ボックス 77"/>
        <xdr:cNvSpPr txBox="1"/>
      </xdr:nvSpPr>
      <xdr:spPr>
        <a:xfrm>
          <a:off x="3225800" y="3185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22784</xdr:rowOff>
    </xdr:from>
    <xdr:to>
      <xdr:col>15</xdr:col>
      <xdr:colOff>101600</xdr:colOff>
      <xdr:row>18</xdr:row>
      <xdr:rowOff>124384</xdr:rowOff>
    </xdr:to>
    <xdr:sp macro="" textlink="">
      <xdr:nvSpPr>
        <xdr:cNvPr id="79" name="楕円 78"/>
        <xdr:cNvSpPr/>
      </xdr:nvSpPr>
      <xdr:spPr bwMode="auto">
        <a:xfrm>
          <a:off x="2857500" y="3156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109161</xdr:rowOff>
    </xdr:from>
    <xdr:ext cx="762000" cy="259045"/>
    <xdr:sp macro="" textlink="">
      <xdr:nvSpPr>
        <xdr:cNvPr id="80" name="テキスト ボックス 79"/>
        <xdr:cNvSpPr txBox="1"/>
      </xdr:nvSpPr>
      <xdr:spPr>
        <a:xfrm>
          <a:off x="2527300" y="3242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8" name="テキスト ボックス 97"/>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0" name="テキスト ボックス 99"/>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2" name="テキスト ボックス 101"/>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4" name="テキスト ボックス 103"/>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235033</xdr:rowOff>
    </xdr:from>
    <xdr:to>
      <xdr:col>29</xdr:col>
      <xdr:colOff>127000</xdr:colOff>
      <xdr:row>37</xdr:row>
      <xdr:rowOff>178988</xdr:rowOff>
    </xdr:to>
    <xdr:cxnSp macro="">
      <xdr:nvCxnSpPr>
        <xdr:cNvPr id="108" name="直線コネクタ 107"/>
        <xdr:cNvCxnSpPr/>
      </xdr:nvCxnSpPr>
      <xdr:spPr bwMode="auto">
        <a:xfrm flipV="1">
          <a:off x="5651500" y="6159583"/>
          <a:ext cx="0" cy="114410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151065</xdr:rowOff>
    </xdr:from>
    <xdr:ext cx="762000" cy="259045"/>
    <xdr:sp macro="" textlink="">
      <xdr:nvSpPr>
        <xdr:cNvPr id="109" name="人口1人当たり決算額の推移最小値テキスト445"/>
        <xdr:cNvSpPr txBox="1"/>
      </xdr:nvSpPr>
      <xdr:spPr>
        <a:xfrm>
          <a:off x="5740400" y="7275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178988</xdr:rowOff>
    </xdr:from>
    <xdr:to>
      <xdr:col>30</xdr:col>
      <xdr:colOff>25400</xdr:colOff>
      <xdr:row>37</xdr:row>
      <xdr:rowOff>178988</xdr:rowOff>
    </xdr:to>
    <xdr:cxnSp macro="">
      <xdr:nvCxnSpPr>
        <xdr:cNvPr id="110" name="直線コネクタ 109"/>
        <xdr:cNvCxnSpPr/>
      </xdr:nvCxnSpPr>
      <xdr:spPr bwMode="auto">
        <a:xfrm>
          <a:off x="5562600" y="7303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149960</xdr:rowOff>
    </xdr:from>
    <xdr:ext cx="762000" cy="259045"/>
    <xdr:sp macro="" textlink="">
      <xdr:nvSpPr>
        <xdr:cNvPr id="111" name="人口1人当たり決算額の推移最大値テキスト445"/>
        <xdr:cNvSpPr txBox="1"/>
      </xdr:nvSpPr>
      <xdr:spPr>
        <a:xfrm>
          <a:off x="5740400" y="5903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235033</xdr:rowOff>
    </xdr:from>
    <xdr:to>
      <xdr:col>30</xdr:col>
      <xdr:colOff>25400</xdr:colOff>
      <xdr:row>33</xdr:row>
      <xdr:rowOff>235033</xdr:rowOff>
    </xdr:to>
    <xdr:cxnSp macro="">
      <xdr:nvCxnSpPr>
        <xdr:cNvPr id="112" name="直線コネクタ 111"/>
        <xdr:cNvCxnSpPr/>
      </xdr:nvCxnSpPr>
      <xdr:spPr bwMode="auto">
        <a:xfrm>
          <a:off x="5562600" y="61595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11538</xdr:rowOff>
    </xdr:from>
    <xdr:to>
      <xdr:col>29</xdr:col>
      <xdr:colOff>127000</xdr:colOff>
      <xdr:row>36</xdr:row>
      <xdr:rowOff>66059</xdr:rowOff>
    </xdr:to>
    <xdr:cxnSp macro="">
      <xdr:nvCxnSpPr>
        <xdr:cNvPr id="113" name="直線コネクタ 112"/>
        <xdr:cNvCxnSpPr/>
      </xdr:nvCxnSpPr>
      <xdr:spPr bwMode="auto">
        <a:xfrm flipV="1">
          <a:off x="5003800" y="6964788"/>
          <a:ext cx="647700" cy="545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104747</xdr:rowOff>
    </xdr:from>
    <xdr:ext cx="762000" cy="259045"/>
    <xdr:sp macro="" textlink="">
      <xdr:nvSpPr>
        <xdr:cNvPr id="114" name="人口1人当たり決算額の推移平均値テキスト445"/>
        <xdr:cNvSpPr txBox="1"/>
      </xdr:nvSpPr>
      <xdr:spPr>
        <a:xfrm>
          <a:off x="5740400" y="6715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259670</xdr:rowOff>
    </xdr:from>
    <xdr:to>
      <xdr:col>29</xdr:col>
      <xdr:colOff>177800</xdr:colOff>
      <xdr:row>36</xdr:row>
      <xdr:rowOff>18370</xdr:rowOff>
    </xdr:to>
    <xdr:sp macro="" textlink="">
      <xdr:nvSpPr>
        <xdr:cNvPr id="115" name="フローチャート: 判断 114"/>
        <xdr:cNvSpPr/>
      </xdr:nvSpPr>
      <xdr:spPr bwMode="auto">
        <a:xfrm>
          <a:off x="5600700" y="68700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36</xdr:row>
      <xdr:rowOff>66059</xdr:rowOff>
    </xdr:from>
    <xdr:to>
      <xdr:col>26</xdr:col>
      <xdr:colOff>50800</xdr:colOff>
      <xdr:row>36</xdr:row>
      <xdr:rowOff>87585</xdr:rowOff>
    </xdr:to>
    <xdr:cxnSp macro="">
      <xdr:nvCxnSpPr>
        <xdr:cNvPr id="116" name="直線コネクタ 115"/>
        <xdr:cNvCxnSpPr/>
      </xdr:nvCxnSpPr>
      <xdr:spPr bwMode="auto">
        <a:xfrm flipV="1">
          <a:off x="4305300" y="7019309"/>
          <a:ext cx="698500" cy="2152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272377</xdr:rowOff>
    </xdr:from>
    <xdr:to>
      <xdr:col>26</xdr:col>
      <xdr:colOff>101600</xdr:colOff>
      <xdr:row>36</xdr:row>
      <xdr:rowOff>31077</xdr:rowOff>
    </xdr:to>
    <xdr:sp macro="" textlink="">
      <xdr:nvSpPr>
        <xdr:cNvPr id="117" name="フローチャート: 判断 116"/>
        <xdr:cNvSpPr/>
      </xdr:nvSpPr>
      <xdr:spPr bwMode="auto">
        <a:xfrm>
          <a:off x="4953000" y="688272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41254</xdr:rowOff>
    </xdr:from>
    <xdr:ext cx="736600" cy="259045"/>
    <xdr:sp macro="" textlink="">
      <xdr:nvSpPr>
        <xdr:cNvPr id="118" name="テキスト ボックス 117"/>
        <xdr:cNvSpPr txBox="1"/>
      </xdr:nvSpPr>
      <xdr:spPr>
        <a:xfrm>
          <a:off x="4622800" y="66516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36</xdr:row>
      <xdr:rowOff>83127</xdr:rowOff>
    </xdr:from>
    <xdr:to>
      <xdr:col>22</xdr:col>
      <xdr:colOff>114300</xdr:colOff>
      <xdr:row>36</xdr:row>
      <xdr:rowOff>87585</xdr:rowOff>
    </xdr:to>
    <xdr:cxnSp macro="">
      <xdr:nvCxnSpPr>
        <xdr:cNvPr id="119" name="直線コネクタ 118"/>
        <xdr:cNvCxnSpPr/>
      </xdr:nvCxnSpPr>
      <xdr:spPr bwMode="auto">
        <a:xfrm>
          <a:off x="3606800" y="7036377"/>
          <a:ext cx="698500" cy="4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270948</xdr:rowOff>
    </xdr:from>
    <xdr:to>
      <xdr:col>22</xdr:col>
      <xdr:colOff>165100</xdr:colOff>
      <xdr:row>36</xdr:row>
      <xdr:rowOff>29648</xdr:rowOff>
    </xdr:to>
    <xdr:sp macro="" textlink="">
      <xdr:nvSpPr>
        <xdr:cNvPr id="120" name="フローチャート: 判断 119"/>
        <xdr:cNvSpPr/>
      </xdr:nvSpPr>
      <xdr:spPr bwMode="auto">
        <a:xfrm>
          <a:off x="4254500" y="68812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39825</xdr:rowOff>
    </xdr:from>
    <xdr:ext cx="762000" cy="259045"/>
    <xdr:sp macro="" textlink="">
      <xdr:nvSpPr>
        <xdr:cNvPr id="121" name="テキスト ボックス 120"/>
        <xdr:cNvSpPr txBox="1"/>
      </xdr:nvSpPr>
      <xdr:spPr>
        <a:xfrm>
          <a:off x="3924300" y="6650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83127</xdr:rowOff>
    </xdr:from>
    <xdr:to>
      <xdr:col>18</xdr:col>
      <xdr:colOff>177800</xdr:colOff>
      <xdr:row>36</xdr:row>
      <xdr:rowOff>85319</xdr:rowOff>
    </xdr:to>
    <xdr:cxnSp macro="">
      <xdr:nvCxnSpPr>
        <xdr:cNvPr id="122" name="直線コネクタ 121"/>
        <xdr:cNvCxnSpPr/>
      </xdr:nvCxnSpPr>
      <xdr:spPr bwMode="auto">
        <a:xfrm flipV="1">
          <a:off x="2908300" y="7036377"/>
          <a:ext cx="698500" cy="21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268129</xdr:rowOff>
    </xdr:from>
    <xdr:to>
      <xdr:col>19</xdr:col>
      <xdr:colOff>38100</xdr:colOff>
      <xdr:row>36</xdr:row>
      <xdr:rowOff>26829</xdr:rowOff>
    </xdr:to>
    <xdr:sp macro="" textlink="">
      <xdr:nvSpPr>
        <xdr:cNvPr id="123" name="フローチャート: 判断 122"/>
        <xdr:cNvSpPr/>
      </xdr:nvSpPr>
      <xdr:spPr bwMode="auto">
        <a:xfrm>
          <a:off x="3556000" y="687847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37006</xdr:rowOff>
    </xdr:from>
    <xdr:ext cx="762000" cy="259045"/>
    <xdr:sp macro="" textlink="">
      <xdr:nvSpPr>
        <xdr:cNvPr id="124" name="テキスト ボックス 123"/>
        <xdr:cNvSpPr txBox="1"/>
      </xdr:nvSpPr>
      <xdr:spPr>
        <a:xfrm>
          <a:off x="3225800" y="6647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267653</xdr:rowOff>
    </xdr:from>
    <xdr:to>
      <xdr:col>15</xdr:col>
      <xdr:colOff>101600</xdr:colOff>
      <xdr:row>36</xdr:row>
      <xdr:rowOff>26353</xdr:rowOff>
    </xdr:to>
    <xdr:sp macro="" textlink="">
      <xdr:nvSpPr>
        <xdr:cNvPr id="125" name="フローチャート: 判断 124"/>
        <xdr:cNvSpPr/>
      </xdr:nvSpPr>
      <xdr:spPr bwMode="auto">
        <a:xfrm>
          <a:off x="2857500" y="6878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36530</xdr:rowOff>
    </xdr:from>
    <xdr:ext cx="762000" cy="259045"/>
    <xdr:sp macro="" textlink="">
      <xdr:nvSpPr>
        <xdr:cNvPr id="126" name="テキスト ボックス 125"/>
        <xdr:cNvSpPr txBox="1"/>
      </xdr:nvSpPr>
      <xdr:spPr>
        <a:xfrm>
          <a:off x="2527300" y="6646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303638</xdr:rowOff>
    </xdr:from>
    <xdr:to>
      <xdr:col>29</xdr:col>
      <xdr:colOff>177800</xdr:colOff>
      <xdr:row>36</xdr:row>
      <xdr:rowOff>62338</xdr:rowOff>
    </xdr:to>
    <xdr:sp macro="" textlink="">
      <xdr:nvSpPr>
        <xdr:cNvPr id="132" name="楕円 131"/>
        <xdr:cNvSpPr/>
      </xdr:nvSpPr>
      <xdr:spPr bwMode="auto">
        <a:xfrm>
          <a:off x="5600700" y="69139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35</xdr:row>
      <xdr:rowOff>275715</xdr:rowOff>
    </xdr:from>
    <xdr:ext cx="762000" cy="259045"/>
    <xdr:sp macro="" textlink="">
      <xdr:nvSpPr>
        <xdr:cNvPr id="133" name="人口1人当たり決算額の推移該当値テキスト445"/>
        <xdr:cNvSpPr txBox="1"/>
      </xdr:nvSpPr>
      <xdr:spPr>
        <a:xfrm>
          <a:off x="5740400" y="6886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36</xdr:row>
      <xdr:rowOff>15259</xdr:rowOff>
    </xdr:from>
    <xdr:to>
      <xdr:col>26</xdr:col>
      <xdr:colOff>101600</xdr:colOff>
      <xdr:row>36</xdr:row>
      <xdr:rowOff>116859</xdr:rowOff>
    </xdr:to>
    <xdr:sp macro="" textlink="">
      <xdr:nvSpPr>
        <xdr:cNvPr id="134" name="楕円 133"/>
        <xdr:cNvSpPr/>
      </xdr:nvSpPr>
      <xdr:spPr bwMode="auto">
        <a:xfrm>
          <a:off x="4953000" y="69685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36</xdr:row>
      <xdr:rowOff>101636</xdr:rowOff>
    </xdr:from>
    <xdr:ext cx="736600" cy="259045"/>
    <xdr:sp macro="" textlink="">
      <xdr:nvSpPr>
        <xdr:cNvPr id="135" name="テキスト ボックス 134"/>
        <xdr:cNvSpPr txBox="1"/>
      </xdr:nvSpPr>
      <xdr:spPr>
        <a:xfrm>
          <a:off x="4622800" y="70548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36</xdr:row>
      <xdr:rowOff>36785</xdr:rowOff>
    </xdr:from>
    <xdr:to>
      <xdr:col>22</xdr:col>
      <xdr:colOff>165100</xdr:colOff>
      <xdr:row>36</xdr:row>
      <xdr:rowOff>138385</xdr:rowOff>
    </xdr:to>
    <xdr:sp macro="" textlink="">
      <xdr:nvSpPr>
        <xdr:cNvPr id="136" name="楕円 135"/>
        <xdr:cNvSpPr/>
      </xdr:nvSpPr>
      <xdr:spPr bwMode="auto">
        <a:xfrm>
          <a:off x="4254500" y="69900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36</xdr:row>
      <xdr:rowOff>123162</xdr:rowOff>
    </xdr:from>
    <xdr:ext cx="762000" cy="259045"/>
    <xdr:sp macro="" textlink="">
      <xdr:nvSpPr>
        <xdr:cNvPr id="137" name="テキスト ボックス 136"/>
        <xdr:cNvSpPr txBox="1"/>
      </xdr:nvSpPr>
      <xdr:spPr>
        <a:xfrm>
          <a:off x="3924300" y="70764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36</xdr:row>
      <xdr:rowOff>32327</xdr:rowOff>
    </xdr:from>
    <xdr:to>
      <xdr:col>19</xdr:col>
      <xdr:colOff>38100</xdr:colOff>
      <xdr:row>36</xdr:row>
      <xdr:rowOff>133927</xdr:rowOff>
    </xdr:to>
    <xdr:sp macro="" textlink="">
      <xdr:nvSpPr>
        <xdr:cNvPr id="138" name="楕円 137"/>
        <xdr:cNvSpPr/>
      </xdr:nvSpPr>
      <xdr:spPr bwMode="auto">
        <a:xfrm>
          <a:off x="3556000" y="698557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36</xdr:row>
      <xdr:rowOff>118704</xdr:rowOff>
    </xdr:from>
    <xdr:ext cx="762000" cy="259045"/>
    <xdr:sp macro="" textlink="">
      <xdr:nvSpPr>
        <xdr:cNvPr id="139" name="テキスト ボックス 138"/>
        <xdr:cNvSpPr txBox="1"/>
      </xdr:nvSpPr>
      <xdr:spPr>
        <a:xfrm>
          <a:off x="3225800" y="7071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34519</xdr:rowOff>
    </xdr:from>
    <xdr:to>
      <xdr:col>15</xdr:col>
      <xdr:colOff>101600</xdr:colOff>
      <xdr:row>36</xdr:row>
      <xdr:rowOff>136119</xdr:rowOff>
    </xdr:to>
    <xdr:sp macro="" textlink="">
      <xdr:nvSpPr>
        <xdr:cNvPr id="140" name="楕円 139"/>
        <xdr:cNvSpPr/>
      </xdr:nvSpPr>
      <xdr:spPr bwMode="auto">
        <a:xfrm>
          <a:off x="2857500" y="69877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120896</xdr:rowOff>
    </xdr:from>
    <xdr:ext cx="762000" cy="259045"/>
    <xdr:sp macro="" textlink="">
      <xdr:nvSpPr>
        <xdr:cNvPr id="141" name="テキスト ボックス 140"/>
        <xdr:cNvSpPr txBox="1"/>
      </xdr:nvSpPr>
      <xdr:spPr>
        <a:xfrm>
          <a:off x="2527300" y="7074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5226</xdr:rowOff>
    </xdr:from>
    <xdr:to>
      <xdr:col>24</xdr:col>
      <xdr:colOff>62865</xdr:colOff>
      <xdr:row>39</xdr:row>
      <xdr:rowOff>10617</xdr:rowOff>
    </xdr:to>
    <xdr:cxnSp macro="">
      <xdr:nvCxnSpPr>
        <xdr:cNvPr id="56" name="直線コネクタ 55"/>
        <xdr:cNvCxnSpPr/>
      </xdr:nvCxnSpPr>
      <xdr:spPr>
        <a:xfrm flipV="1">
          <a:off x="4633595" y="5148726"/>
          <a:ext cx="1270" cy="1548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14444</xdr:rowOff>
    </xdr:from>
    <xdr:ext cx="534377" cy="259045"/>
    <xdr:sp macro="" textlink="">
      <xdr:nvSpPr>
        <xdr:cNvPr id="57" name="人件費最小値テキスト"/>
        <xdr:cNvSpPr txBox="1"/>
      </xdr:nvSpPr>
      <xdr:spPr>
        <a:xfrm>
          <a:off x="4686300" y="670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41,776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10617</xdr:rowOff>
    </xdr:from>
    <xdr:to>
      <xdr:col>24</xdr:col>
      <xdr:colOff>152400</xdr:colOff>
      <xdr:row>39</xdr:row>
      <xdr:rowOff>10617</xdr:rowOff>
    </xdr:to>
    <xdr:cxnSp macro="">
      <xdr:nvCxnSpPr>
        <xdr:cNvPr id="58" name="直線コネクタ 57"/>
        <xdr:cNvCxnSpPr/>
      </xdr:nvCxnSpPr>
      <xdr:spPr>
        <a:xfrm>
          <a:off x="4546600" y="66971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123353</xdr:rowOff>
    </xdr:from>
    <xdr:ext cx="599010" cy="259045"/>
    <xdr:sp macro="" textlink="">
      <xdr:nvSpPr>
        <xdr:cNvPr id="59" name="人件費最大値テキスト"/>
        <xdr:cNvSpPr txBox="1"/>
      </xdr:nvSpPr>
      <xdr:spPr>
        <a:xfrm>
          <a:off x="4686300" y="49239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123,059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5226</xdr:rowOff>
    </xdr:from>
    <xdr:to>
      <xdr:col>24</xdr:col>
      <xdr:colOff>152400</xdr:colOff>
      <xdr:row>30</xdr:row>
      <xdr:rowOff>5226</xdr:rowOff>
    </xdr:to>
    <xdr:cxnSp macro="">
      <xdr:nvCxnSpPr>
        <xdr:cNvPr id="60" name="直線コネクタ 59"/>
        <xdr:cNvCxnSpPr/>
      </xdr:nvCxnSpPr>
      <xdr:spPr>
        <a:xfrm>
          <a:off x="4546600" y="514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71349</xdr:rowOff>
    </xdr:from>
    <xdr:to>
      <xdr:col>24</xdr:col>
      <xdr:colOff>63500</xdr:colOff>
      <xdr:row>35</xdr:row>
      <xdr:rowOff>91408</xdr:rowOff>
    </xdr:to>
    <xdr:cxnSp macro="">
      <xdr:nvCxnSpPr>
        <xdr:cNvPr id="61" name="直線コネクタ 60"/>
        <xdr:cNvCxnSpPr/>
      </xdr:nvCxnSpPr>
      <xdr:spPr>
        <a:xfrm flipV="1">
          <a:off x="3797300" y="6072099"/>
          <a:ext cx="838200" cy="20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8748</xdr:rowOff>
    </xdr:from>
    <xdr:ext cx="534377" cy="259045"/>
    <xdr:sp macro="" textlink="">
      <xdr:nvSpPr>
        <xdr:cNvPr id="62" name="人件費平均値テキスト"/>
        <xdr:cNvSpPr txBox="1"/>
      </xdr:nvSpPr>
      <xdr:spPr>
        <a:xfrm>
          <a:off x="4686300" y="618094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30321</xdr:rowOff>
    </xdr:from>
    <xdr:to>
      <xdr:col>24</xdr:col>
      <xdr:colOff>114300</xdr:colOff>
      <xdr:row>36</xdr:row>
      <xdr:rowOff>131921</xdr:rowOff>
    </xdr:to>
    <xdr:sp macro="" textlink="">
      <xdr:nvSpPr>
        <xdr:cNvPr id="63" name="フローチャート: 判断 62"/>
        <xdr:cNvSpPr/>
      </xdr:nvSpPr>
      <xdr:spPr>
        <a:xfrm>
          <a:off x="4584700" y="6202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91408</xdr:rowOff>
    </xdr:from>
    <xdr:to>
      <xdr:col>19</xdr:col>
      <xdr:colOff>177800</xdr:colOff>
      <xdr:row>37</xdr:row>
      <xdr:rowOff>71139</xdr:rowOff>
    </xdr:to>
    <xdr:cxnSp macro="">
      <xdr:nvCxnSpPr>
        <xdr:cNvPr id="64" name="直線コネクタ 63"/>
        <xdr:cNvCxnSpPr/>
      </xdr:nvCxnSpPr>
      <xdr:spPr>
        <a:xfrm flipV="1">
          <a:off x="2908300" y="6092158"/>
          <a:ext cx="889000" cy="322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56877</xdr:rowOff>
    </xdr:from>
    <xdr:to>
      <xdr:col>20</xdr:col>
      <xdr:colOff>38100</xdr:colOff>
      <xdr:row>36</xdr:row>
      <xdr:rowOff>158477</xdr:rowOff>
    </xdr:to>
    <xdr:sp macro="" textlink="">
      <xdr:nvSpPr>
        <xdr:cNvPr id="65" name="フローチャート: 判断 64"/>
        <xdr:cNvSpPr/>
      </xdr:nvSpPr>
      <xdr:spPr>
        <a:xfrm>
          <a:off x="37465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149604</xdr:rowOff>
    </xdr:from>
    <xdr:ext cx="534377" cy="259045"/>
    <xdr:sp macro="" textlink="">
      <xdr:nvSpPr>
        <xdr:cNvPr id="66" name="テキスト ボックス 65"/>
        <xdr:cNvSpPr txBox="1"/>
      </xdr:nvSpPr>
      <xdr:spPr>
        <a:xfrm>
          <a:off x="3530111" y="6321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71139</xdr:rowOff>
    </xdr:from>
    <xdr:to>
      <xdr:col>15</xdr:col>
      <xdr:colOff>50800</xdr:colOff>
      <xdr:row>37</xdr:row>
      <xdr:rowOff>75921</xdr:rowOff>
    </xdr:to>
    <xdr:cxnSp macro="">
      <xdr:nvCxnSpPr>
        <xdr:cNvPr id="67" name="直線コネクタ 66"/>
        <xdr:cNvCxnSpPr/>
      </xdr:nvCxnSpPr>
      <xdr:spPr>
        <a:xfrm flipV="1">
          <a:off x="2019300" y="6414789"/>
          <a:ext cx="889000" cy="4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15653</xdr:rowOff>
    </xdr:from>
    <xdr:to>
      <xdr:col>15</xdr:col>
      <xdr:colOff>101600</xdr:colOff>
      <xdr:row>37</xdr:row>
      <xdr:rowOff>117253</xdr:rowOff>
    </xdr:to>
    <xdr:sp macro="" textlink="">
      <xdr:nvSpPr>
        <xdr:cNvPr id="68" name="フローチャート: 判断 67"/>
        <xdr:cNvSpPr/>
      </xdr:nvSpPr>
      <xdr:spPr>
        <a:xfrm>
          <a:off x="28575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133780</xdr:rowOff>
    </xdr:from>
    <xdr:ext cx="534377" cy="259045"/>
    <xdr:sp macro="" textlink="">
      <xdr:nvSpPr>
        <xdr:cNvPr id="69" name="テキスト ボックス 68"/>
        <xdr:cNvSpPr txBox="1"/>
      </xdr:nvSpPr>
      <xdr:spPr>
        <a:xfrm>
          <a:off x="2641111" y="6134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75921</xdr:rowOff>
    </xdr:from>
    <xdr:to>
      <xdr:col>10</xdr:col>
      <xdr:colOff>114300</xdr:colOff>
      <xdr:row>37</xdr:row>
      <xdr:rowOff>140557</xdr:rowOff>
    </xdr:to>
    <xdr:cxnSp macro="">
      <xdr:nvCxnSpPr>
        <xdr:cNvPr id="70" name="直線コネクタ 69"/>
        <xdr:cNvCxnSpPr/>
      </xdr:nvCxnSpPr>
      <xdr:spPr>
        <a:xfrm flipV="1">
          <a:off x="1130300" y="6419571"/>
          <a:ext cx="889000" cy="646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22435</xdr:rowOff>
    </xdr:from>
    <xdr:to>
      <xdr:col>10</xdr:col>
      <xdr:colOff>165100</xdr:colOff>
      <xdr:row>37</xdr:row>
      <xdr:rowOff>124035</xdr:rowOff>
    </xdr:to>
    <xdr:sp macro="" textlink="">
      <xdr:nvSpPr>
        <xdr:cNvPr id="71" name="フローチャート: 判断 70"/>
        <xdr:cNvSpPr/>
      </xdr:nvSpPr>
      <xdr:spPr>
        <a:xfrm>
          <a:off x="1968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140562</xdr:rowOff>
    </xdr:from>
    <xdr:ext cx="534377" cy="259045"/>
    <xdr:sp macro="" textlink="">
      <xdr:nvSpPr>
        <xdr:cNvPr id="72" name="テキスト ボックス 71"/>
        <xdr:cNvSpPr txBox="1"/>
      </xdr:nvSpPr>
      <xdr:spPr>
        <a:xfrm>
          <a:off x="1752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31845</xdr:rowOff>
    </xdr:from>
    <xdr:to>
      <xdr:col>6</xdr:col>
      <xdr:colOff>38100</xdr:colOff>
      <xdr:row>37</xdr:row>
      <xdr:rowOff>133445</xdr:rowOff>
    </xdr:to>
    <xdr:sp macro="" textlink="">
      <xdr:nvSpPr>
        <xdr:cNvPr id="73" name="フローチャート: 判断 72"/>
        <xdr:cNvSpPr/>
      </xdr:nvSpPr>
      <xdr:spPr>
        <a:xfrm>
          <a:off x="1079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149972</xdr:rowOff>
    </xdr:from>
    <xdr:ext cx="534377" cy="259045"/>
    <xdr:sp macro="" textlink="">
      <xdr:nvSpPr>
        <xdr:cNvPr id="74" name="テキスト ボックス 73"/>
        <xdr:cNvSpPr txBox="1"/>
      </xdr:nvSpPr>
      <xdr:spPr>
        <a:xfrm>
          <a:off x="863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20549</xdr:rowOff>
    </xdr:from>
    <xdr:to>
      <xdr:col>24</xdr:col>
      <xdr:colOff>114300</xdr:colOff>
      <xdr:row>35</xdr:row>
      <xdr:rowOff>122149</xdr:rowOff>
    </xdr:to>
    <xdr:sp macro="" textlink="">
      <xdr:nvSpPr>
        <xdr:cNvPr id="80" name="楕円 79"/>
        <xdr:cNvSpPr/>
      </xdr:nvSpPr>
      <xdr:spPr>
        <a:xfrm>
          <a:off x="4584700" y="6021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43426</xdr:rowOff>
    </xdr:from>
    <xdr:ext cx="534377" cy="259045"/>
    <xdr:sp macro="" textlink="">
      <xdr:nvSpPr>
        <xdr:cNvPr id="81" name="人件費該当値テキスト"/>
        <xdr:cNvSpPr txBox="1"/>
      </xdr:nvSpPr>
      <xdr:spPr>
        <a:xfrm>
          <a:off x="4686300" y="5872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40608</xdr:rowOff>
    </xdr:from>
    <xdr:to>
      <xdr:col>20</xdr:col>
      <xdr:colOff>38100</xdr:colOff>
      <xdr:row>35</xdr:row>
      <xdr:rowOff>142208</xdr:rowOff>
    </xdr:to>
    <xdr:sp macro="" textlink="">
      <xdr:nvSpPr>
        <xdr:cNvPr id="82" name="楕円 81"/>
        <xdr:cNvSpPr/>
      </xdr:nvSpPr>
      <xdr:spPr>
        <a:xfrm>
          <a:off x="3746500" y="6041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158735</xdr:rowOff>
    </xdr:from>
    <xdr:ext cx="534377" cy="259045"/>
    <xdr:sp macro="" textlink="">
      <xdr:nvSpPr>
        <xdr:cNvPr id="83" name="テキスト ボックス 82"/>
        <xdr:cNvSpPr txBox="1"/>
      </xdr:nvSpPr>
      <xdr:spPr>
        <a:xfrm>
          <a:off x="3530111" y="5816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20339</xdr:rowOff>
    </xdr:from>
    <xdr:to>
      <xdr:col>15</xdr:col>
      <xdr:colOff>101600</xdr:colOff>
      <xdr:row>37</xdr:row>
      <xdr:rowOff>121939</xdr:rowOff>
    </xdr:to>
    <xdr:sp macro="" textlink="">
      <xdr:nvSpPr>
        <xdr:cNvPr id="84" name="楕円 83"/>
        <xdr:cNvSpPr/>
      </xdr:nvSpPr>
      <xdr:spPr>
        <a:xfrm>
          <a:off x="2857500" y="636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113066</xdr:rowOff>
    </xdr:from>
    <xdr:ext cx="534377" cy="259045"/>
    <xdr:sp macro="" textlink="">
      <xdr:nvSpPr>
        <xdr:cNvPr id="85" name="テキスト ボックス 84"/>
        <xdr:cNvSpPr txBox="1"/>
      </xdr:nvSpPr>
      <xdr:spPr>
        <a:xfrm>
          <a:off x="2641111" y="6456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25121</xdr:rowOff>
    </xdr:from>
    <xdr:to>
      <xdr:col>10</xdr:col>
      <xdr:colOff>165100</xdr:colOff>
      <xdr:row>37</xdr:row>
      <xdr:rowOff>126721</xdr:rowOff>
    </xdr:to>
    <xdr:sp macro="" textlink="">
      <xdr:nvSpPr>
        <xdr:cNvPr id="86" name="楕円 85"/>
        <xdr:cNvSpPr/>
      </xdr:nvSpPr>
      <xdr:spPr>
        <a:xfrm>
          <a:off x="1968500" y="6368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117848</xdr:rowOff>
    </xdr:from>
    <xdr:ext cx="534377" cy="259045"/>
    <xdr:sp macro="" textlink="">
      <xdr:nvSpPr>
        <xdr:cNvPr id="87" name="テキスト ボックス 86"/>
        <xdr:cNvSpPr txBox="1"/>
      </xdr:nvSpPr>
      <xdr:spPr>
        <a:xfrm>
          <a:off x="1752111" y="6461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89757</xdr:rowOff>
    </xdr:from>
    <xdr:to>
      <xdr:col>6</xdr:col>
      <xdr:colOff>38100</xdr:colOff>
      <xdr:row>38</xdr:row>
      <xdr:rowOff>19907</xdr:rowOff>
    </xdr:to>
    <xdr:sp macro="" textlink="">
      <xdr:nvSpPr>
        <xdr:cNvPr id="88" name="楕円 87"/>
        <xdr:cNvSpPr/>
      </xdr:nvSpPr>
      <xdr:spPr>
        <a:xfrm>
          <a:off x="1079500" y="6433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38</xdr:row>
      <xdr:rowOff>11034</xdr:rowOff>
    </xdr:from>
    <xdr:ext cx="534377" cy="259045"/>
    <xdr:sp macro="" textlink="">
      <xdr:nvSpPr>
        <xdr:cNvPr id="89" name="テキスト ボックス 88"/>
        <xdr:cNvSpPr txBox="1"/>
      </xdr:nvSpPr>
      <xdr:spPr>
        <a:xfrm>
          <a:off x="863111" y="6526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92494</xdr:rowOff>
    </xdr:from>
    <xdr:to>
      <xdr:col>24</xdr:col>
      <xdr:colOff>62865</xdr:colOff>
      <xdr:row>58</xdr:row>
      <xdr:rowOff>116446</xdr:rowOff>
    </xdr:to>
    <xdr:cxnSp macro="">
      <xdr:nvCxnSpPr>
        <xdr:cNvPr id="114" name="直線コネクタ 113"/>
        <xdr:cNvCxnSpPr/>
      </xdr:nvCxnSpPr>
      <xdr:spPr>
        <a:xfrm flipV="1">
          <a:off x="4633595" y="8664994"/>
          <a:ext cx="1270" cy="1395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120273</xdr:rowOff>
    </xdr:from>
    <xdr:ext cx="534377" cy="259045"/>
    <xdr:sp macro="" textlink="">
      <xdr:nvSpPr>
        <xdr:cNvPr id="115" name="物件費最小値テキスト"/>
        <xdr:cNvSpPr txBox="1"/>
      </xdr:nvSpPr>
      <xdr:spPr>
        <a:xfrm>
          <a:off x="4686300" y="10064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116446</xdr:rowOff>
    </xdr:from>
    <xdr:to>
      <xdr:col>24</xdr:col>
      <xdr:colOff>152400</xdr:colOff>
      <xdr:row>58</xdr:row>
      <xdr:rowOff>116446</xdr:rowOff>
    </xdr:to>
    <xdr:cxnSp macro="">
      <xdr:nvCxnSpPr>
        <xdr:cNvPr id="116" name="直線コネクタ 115"/>
        <xdr:cNvCxnSpPr/>
      </xdr:nvCxnSpPr>
      <xdr:spPr>
        <a:xfrm>
          <a:off x="4546600" y="10060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39171</xdr:rowOff>
    </xdr:from>
    <xdr:ext cx="599010" cy="259045"/>
    <xdr:sp macro="" textlink="">
      <xdr:nvSpPr>
        <xdr:cNvPr id="117" name="物件費最大値テキスト"/>
        <xdr:cNvSpPr txBox="1"/>
      </xdr:nvSpPr>
      <xdr:spPr>
        <a:xfrm>
          <a:off x="4686300" y="84402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92494</xdr:rowOff>
    </xdr:from>
    <xdr:to>
      <xdr:col>24</xdr:col>
      <xdr:colOff>152400</xdr:colOff>
      <xdr:row>50</xdr:row>
      <xdr:rowOff>92494</xdr:rowOff>
    </xdr:to>
    <xdr:cxnSp macro="">
      <xdr:nvCxnSpPr>
        <xdr:cNvPr id="118" name="直線コネクタ 117"/>
        <xdr:cNvCxnSpPr/>
      </xdr:nvCxnSpPr>
      <xdr:spPr>
        <a:xfrm>
          <a:off x="4546600" y="8664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107112</xdr:rowOff>
    </xdr:from>
    <xdr:to>
      <xdr:col>24</xdr:col>
      <xdr:colOff>63500</xdr:colOff>
      <xdr:row>57</xdr:row>
      <xdr:rowOff>39332</xdr:rowOff>
    </xdr:to>
    <xdr:cxnSp macro="">
      <xdr:nvCxnSpPr>
        <xdr:cNvPr id="119" name="直線コネクタ 118"/>
        <xdr:cNvCxnSpPr/>
      </xdr:nvCxnSpPr>
      <xdr:spPr>
        <a:xfrm flipV="1">
          <a:off x="3797300" y="9708312"/>
          <a:ext cx="838200" cy="103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34561</xdr:rowOff>
    </xdr:from>
    <xdr:ext cx="534377" cy="259045"/>
    <xdr:sp macro="" textlink="">
      <xdr:nvSpPr>
        <xdr:cNvPr id="120" name="物件費平均値テキスト"/>
        <xdr:cNvSpPr txBox="1"/>
      </xdr:nvSpPr>
      <xdr:spPr>
        <a:xfrm>
          <a:off x="4686300" y="946431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69,080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11684</xdr:rowOff>
    </xdr:from>
    <xdr:to>
      <xdr:col>24</xdr:col>
      <xdr:colOff>114300</xdr:colOff>
      <xdr:row>56</xdr:row>
      <xdr:rowOff>113284</xdr:rowOff>
    </xdr:to>
    <xdr:sp macro="" textlink="">
      <xdr:nvSpPr>
        <xdr:cNvPr id="121" name="フローチャート: 判断 120"/>
        <xdr:cNvSpPr/>
      </xdr:nvSpPr>
      <xdr:spPr>
        <a:xfrm>
          <a:off x="4584700" y="9612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150482</xdr:rowOff>
    </xdr:from>
    <xdr:to>
      <xdr:col>19</xdr:col>
      <xdr:colOff>177800</xdr:colOff>
      <xdr:row>57</xdr:row>
      <xdr:rowOff>39332</xdr:rowOff>
    </xdr:to>
    <xdr:cxnSp macro="">
      <xdr:nvCxnSpPr>
        <xdr:cNvPr id="122" name="直線コネクタ 121"/>
        <xdr:cNvCxnSpPr/>
      </xdr:nvCxnSpPr>
      <xdr:spPr>
        <a:xfrm>
          <a:off x="2908300" y="9751682"/>
          <a:ext cx="889000" cy="60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83033</xdr:rowOff>
    </xdr:from>
    <xdr:to>
      <xdr:col>20</xdr:col>
      <xdr:colOff>38100</xdr:colOff>
      <xdr:row>57</xdr:row>
      <xdr:rowOff>13183</xdr:rowOff>
    </xdr:to>
    <xdr:sp macro="" textlink="">
      <xdr:nvSpPr>
        <xdr:cNvPr id="123" name="フローチャート: 判断 122"/>
        <xdr:cNvSpPr/>
      </xdr:nvSpPr>
      <xdr:spPr>
        <a:xfrm>
          <a:off x="3746500" y="9684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29710</xdr:rowOff>
    </xdr:from>
    <xdr:ext cx="534377" cy="259045"/>
    <xdr:sp macro="" textlink="">
      <xdr:nvSpPr>
        <xdr:cNvPr id="124" name="テキスト ボックス 123"/>
        <xdr:cNvSpPr txBox="1"/>
      </xdr:nvSpPr>
      <xdr:spPr>
        <a:xfrm>
          <a:off x="3530111" y="9459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150482</xdr:rowOff>
    </xdr:from>
    <xdr:to>
      <xdr:col>15</xdr:col>
      <xdr:colOff>50800</xdr:colOff>
      <xdr:row>56</xdr:row>
      <xdr:rowOff>155270</xdr:rowOff>
    </xdr:to>
    <xdr:cxnSp macro="">
      <xdr:nvCxnSpPr>
        <xdr:cNvPr id="125" name="直線コネクタ 124"/>
        <xdr:cNvCxnSpPr/>
      </xdr:nvCxnSpPr>
      <xdr:spPr>
        <a:xfrm flipV="1">
          <a:off x="2019300" y="9751682"/>
          <a:ext cx="889000" cy="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114326</xdr:rowOff>
    </xdr:from>
    <xdr:to>
      <xdr:col>15</xdr:col>
      <xdr:colOff>101600</xdr:colOff>
      <xdr:row>57</xdr:row>
      <xdr:rowOff>44476</xdr:rowOff>
    </xdr:to>
    <xdr:sp macro="" textlink="">
      <xdr:nvSpPr>
        <xdr:cNvPr id="126" name="フローチャート: 判断 125"/>
        <xdr:cNvSpPr/>
      </xdr:nvSpPr>
      <xdr:spPr>
        <a:xfrm>
          <a:off x="28575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35603</xdr:rowOff>
    </xdr:from>
    <xdr:ext cx="534377" cy="259045"/>
    <xdr:sp macro="" textlink="">
      <xdr:nvSpPr>
        <xdr:cNvPr id="127" name="テキスト ボックス 126"/>
        <xdr:cNvSpPr txBox="1"/>
      </xdr:nvSpPr>
      <xdr:spPr>
        <a:xfrm>
          <a:off x="2641111" y="9808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155270</xdr:rowOff>
    </xdr:from>
    <xdr:to>
      <xdr:col>10</xdr:col>
      <xdr:colOff>114300</xdr:colOff>
      <xdr:row>57</xdr:row>
      <xdr:rowOff>17297</xdr:rowOff>
    </xdr:to>
    <xdr:cxnSp macro="">
      <xdr:nvCxnSpPr>
        <xdr:cNvPr id="128" name="直線コネクタ 127"/>
        <xdr:cNvCxnSpPr/>
      </xdr:nvCxnSpPr>
      <xdr:spPr>
        <a:xfrm flipV="1">
          <a:off x="1130300" y="9756470"/>
          <a:ext cx="889000" cy="33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109601</xdr:rowOff>
    </xdr:from>
    <xdr:to>
      <xdr:col>10</xdr:col>
      <xdr:colOff>165100</xdr:colOff>
      <xdr:row>57</xdr:row>
      <xdr:rowOff>39751</xdr:rowOff>
    </xdr:to>
    <xdr:sp macro="" textlink="">
      <xdr:nvSpPr>
        <xdr:cNvPr id="129" name="フローチャート: 判断 128"/>
        <xdr:cNvSpPr/>
      </xdr:nvSpPr>
      <xdr:spPr>
        <a:xfrm>
          <a:off x="1968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30878</xdr:rowOff>
    </xdr:from>
    <xdr:ext cx="534377" cy="259045"/>
    <xdr:sp macro="" textlink="">
      <xdr:nvSpPr>
        <xdr:cNvPr id="130" name="テキスト ボックス 129"/>
        <xdr:cNvSpPr txBox="1"/>
      </xdr:nvSpPr>
      <xdr:spPr>
        <a:xfrm>
          <a:off x="1752111" y="98035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151854</xdr:rowOff>
    </xdr:from>
    <xdr:to>
      <xdr:col>6</xdr:col>
      <xdr:colOff>38100</xdr:colOff>
      <xdr:row>57</xdr:row>
      <xdr:rowOff>82004</xdr:rowOff>
    </xdr:to>
    <xdr:sp macro="" textlink="">
      <xdr:nvSpPr>
        <xdr:cNvPr id="131" name="フローチャート: 判断 130"/>
        <xdr:cNvSpPr/>
      </xdr:nvSpPr>
      <xdr:spPr>
        <a:xfrm>
          <a:off x="1079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73131</xdr:rowOff>
    </xdr:from>
    <xdr:ext cx="534377" cy="259045"/>
    <xdr:sp macro="" textlink="">
      <xdr:nvSpPr>
        <xdr:cNvPr id="132" name="テキスト ボックス 131"/>
        <xdr:cNvSpPr txBox="1"/>
      </xdr:nvSpPr>
      <xdr:spPr>
        <a:xfrm>
          <a:off x="863111" y="9845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56312</xdr:rowOff>
    </xdr:from>
    <xdr:to>
      <xdr:col>24</xdr:col>
      <xdr:colOff>114300</xdr:colOff>
      <xdr:row>56</xdr:row>
      <xdr:rowOff>157912</xdr:rowOff>
    </xdr:to>
    <xdr:sp macro="" textlink="">
      <xdr:nvSpPr>
        <xdr:cNvPr id="138" name="楕円 137"/>
        <xdr:cNvSpPr/>
      </xdr:nvSpPr>
      <xdr:spPr>
        <a:xfrm>
          <a:off x="4584700" y="96575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34739</xdr:rowOff>
    </xdr:from>
    <xdr:ext cx="534377" cy="259045"/>
    <xdr:sp macro="" textlink="">
      <xdr:nvSpPr>
        <xdr:cNvPr id="139" name="物件費該当値テキスト"/>
        <xdr:cNvSpPr txBox="1"/>
      </xdr:nvSpPr>
      <xdr:spPr>
        <a:xfrm>
          <a:off x="4686300" y="9635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159982</xdr:rowOff>
    </xdr:from>
    <xdr:to>
      <xdr:col>20</xdr:col>
      <xdr:colOff>38100</xdr:colOff>
      <xdr:row>57</xdr:row>
      <xdr:rowOff>90132</xdr:rowOff>
    </xdr:to>
    <xdr:sp macro="" textlink="">
      <xdr:nvSpPr>
        <xdr:cNvPr id="140" name="楕円 139"/>
        <xdr:cNvSpPr/>
      </xdr:nvSpPr>
      <xdr:spPr>
        <a:xfrm>
          <a:off x="3746500" y="9761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81259</xdr:rowOff>
    </xdr:from>
    <xdr:ext cx="534377" cy="259045"/>
    <xdr:sp macro="" textlink="">
      <xdr:nvSpPr>
        <xdr:cNvPr id="141" name="テキスト ボックス 140"/>
        <xdr:cNvSpPr txBox="1"/>
      </xdr:nvSpPr>
      <xdr:spPr>
        <a:xfrm>
          <a:off x="3530111" y="9853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99682</xdr:rowOff>
    </xdr:from>
    <xdr:to>
      <xdr:col>15</xdr:col>
      <xdr:colOff>101600</xdr:colOff>
      <xdr:row>57</xdr:row>
      <xdr:rowOff>29832</xdr:rowOff>
    </xdr:to>
    <xdr:sp macro="" textlink="">
      <xdr:nvSpPr>
        <xdr:cNvPr id="142" name="楕円 141"/>
        <xdr:cNvSpPr/>
      </xdr:nvSpPr>
      <xdr:spPr>
        <a:xfrm>
          <a:off x="2857500" y="97008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46359</xdr:rowOff>
    </xdr:from>
    <xdr:ext cx="534377" cy="259045"/>
    <xdr:sp macro="" textlink="">
      <xdr:nvSpPr>
        <xdr:cNvPr id="143" name="テキスト ボックス 142"/>
        <xdr:cNvSpPr txBox="1"/>
      </xdr:nvSpPr>
      <xdr:spPr>
        <a:xfrm>
          <a:off x="2641111" y="9476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104470</xdr:rowOff>
    </xdr:from>
    <xdr:to>
      <xdr:col>10</xdr:col>
      <xdr:colOff>165100</xdr:colOff>
      <xdr:row>57</xdr:row>
      <xdr:rowOff>34620</xdr:rowOff>
    </xdr:to>
    <xdr:sp macro="" textlink="">
      <xdr:nvSpPr>
        <xdr:cNvPr id="144" name="楕円 143"/>
        <xdr:cNvSpPr/>
      </xdr:nvSpPr>
      <xdr:spPr>
        <a:xfrm>
          <a:off x="1968500" y="9705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51147</xdr:rowOff>
    </xdr:from>
    <xdr:ext cx="534377" cy="259045"/>
    <xdr:sp macro="" textlink="">
      <xdr:nvSpPr>
        <xdr:cNvPr id="145" name="テキスト ボックス 144"/>
        <xdr:cNvSpPr txBox="1"/>
      </xdr:nvSpPr>
      <xdr:spPr>
        <a:xfrm>
          <a:off x="1752111" y="948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137947</xdr:rowOff>
    </xdr:from>
    <xdr:to>
      <xdr:col>6</xdr:col>
      <xdr:colOff>38100</xdr:colOff>
      <xdr:row>57</xdr:row>
      <xdr:rowOff>68097</xdr:rowOff>
    </xdr:to>
    <xdr:sp macro="" textlink="">
      <xdr:nvSpPr>
        <xdr:cNvPr id="146" name="楕円 145"/>
        <xdr:cNvSpPr/>
      </xdr:nvSpPr>
      <xdr:spPr>
        <a:xfrm>
          <a:off x="1079500" y="9739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84624</xdr:rowOff>
    </xdr:from>
    <xdr:ext cx="534377" cy="259045"/>
    <xdr:sp macro="" textlink="">
      <xdr:nvSpPr>
        <xdr:cNvPr id="147" name="テキスト ボックス 146"/>
        <xdr:cNvSpPr txBox="1"/>
      </xdr:nvSpPr>
      <xdr:spPr>
        <a:xfrm>
          <a:off x="863111" y="9514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8" name="直線コネクタ 157"/>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9" name="テキスト ボックス 158"/>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0" name="直線コネクタ 159"/>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1" name="テキスト ボックス 160"/>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2" name="直線コネクタ 161"/>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3" name="テキスト ボックス 162"/>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4" name="直線コネクタ 163"/>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5" name="テキスト ボックス 164"/>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72</xdr:row>
      <xdr:rowOff>110073</xdr:rowOff>
    </xdr:from>
    <xdr:to>
      <xdr:col>24</xdr:col>
      <xdr:colOff>62865</xdr:colOff>
      <xdr:row>78</xdr:row>
      <xdr:rowOff>127219</xdr:rowOff>
    </xdr:to>
    <xdr:cxnSp macro="">
      <xdr:nvCxnSpPr>
        <xdr:cNvPr id="169" name="直線コネクタ 168"/>
        <xdr:cNvCxnSpPr/>
      </xdr:nvCxnSpPr>
      <xdr:spPr>
        <a:xfrm flipV="1">
          <a:off x="4633595" y="12454473"/>
          <a:ext cx="1270" cy="10458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131046</xdr:rowOff>
    </xdr:from>
    <xdr:ext cx="378565" cy="259045"/>
    <xdr:sp macro="" textlink="">
      <xdr:nvSpPr>
        <xdr:cNvPr id="170" name="維持補修費最小値テキスト"/>
        <xdr:cNvSpPr txBox="1"/>
      </xdr:nvSpPr>
      <xdr:spPr>
        <a:xfrm>
          <a:off x="4686300" y="135041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127219</xdr:rowOff>
    </xdr:from>
    <xdr:to>
      <xdr:col>24</xdr:col>
      <xdr:colOff>152400</xdr:colOff>
      <xdr:row>78</xdr:row>
      <xdr:rowOff>127219</xdr:rowOff>
    </xdr:to>
    <xdr:cxnSp macro="">
      <xdr:nvCxnSpPr>
        <xdr:cNvPr id="171" name="直線コネクタ 170"/>
        <xdr:cNvCxnSpPr/>
      </xdr:nvCxnSpPr>
      <xdr:spPr>
        <a:xfrm>
          <a:off x="4546600" y="1350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56750</xdr:rowOff>
    </xdr:from>
    <xdr:ext cx="534377" cy="259045"/>
    <xdr:sp macro="" textlink="">
      <xdr:nvSpPr>
        <xdr:cNvPr id="172" name="維持補修費最大値テキスト"/>
        <xdr:cNvSpPr txBox="1"/>
      </xdr:nvSpPr>
      <xdr:spPr>
        <a:xfrm>
          <a:off x="4686300" y="12229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72</xdr:row>
      <xdr:rowOff>110073</xdr:rowOff>
    </xdr:from>
    <xdr:to>
      <xdr:col>24</xdr:col>
      <xdr:colOff>152400</xdr:colOff>
      <xdr:row>72</xdr:row>
      <xdr:rowOff>110073</xdr:rowOff>
    </xdr:to>
    <xdr:cxnSp macro="">
      <xdr:nvCxnSpPr>
        <xdr:cNvPr id="173" name="直線コネクタ 172"/>
        <xdr:cNvCxnSpPr/>
      </xdr:nvCxnSpPr>
      <xdr:spPr>
        <a:xfrm>
          <a:off x="4546600" y="12454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62753</xdr:rowOff>
    </xdr:from>
    <xdr:to>
      <xdr:col>24</xdr:col>
      <xdr:colOff>63500</xdr:colOff>
      <xdr:row>78</xdr:row>
      <xdr:rowOff>69794</xdr:rowOff>
    </xdr:to>
    <xdr:cxnSp macro="">
      <xdr:nvCxnSpPr>
        <xdr:cNvPr id="174" name="直線コネクタ 173"/>
        <xdr:cNvCxnSpPr/>
      </xdr:nvCxnSpPr>
      <xdr:spPr>
        <a:xfrm flipV="1">
          <a:off x="3797300" y="13435853"/>
          <a:ext cx="838200" cy="7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96369</xdr:rowOff>
    </xdr:from>
    <xdr:ext cx="469744" cy="259045"/>
    <xdr:sp macro="" textlink="">
      <xdr:nvSpPr>
        <xdr:cNvPr id="175" name="維持補修費平均値テキスト"/>
        <xdr:cNvSpPr txBox="1"/>
      </xdr:nvSpPr>
      <xdr:spPr>
        <a:xfrm>
          <a:off x="4686300" y="131265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73492</xdr:rowOff>
    </xdr:from>
    <xdr:to>
      <xdr:col>24</xdr:col>
      <xdr:colOff>114300</xdr:colOff>
      <xdr:row>78</xdr:row>
      <xdr:rowOff>3642</xdr:rowOff>
    </xdr:to>
    <xdr:sp macro="" textlink="">
      <xdr:nvSpPr>
        <xdr:cNvPr id="176" name="フローチャート: 判断 175"/>
        <xdr:cNvSpPr/>
      </xdr:nvSpPr>
      <xdr:spPr>
        <a:xfrm>
          <a:off x="4584700" y="13275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58638</xdr:rowOff>
    </xdr:from>
    <xdr:to>
      <xdr:col>19</xdr:col>
      <xdr:colOff>177800</xdr:colOff>
      <xdr:row>78</xdr:row>
      <xdr:rowOff>69794</xdr:rowOff>
    </xdr:to>
    <xdr:cxnSp macro="">
      <xdr:nvCxnSpPr>
        <xdr:cNvPr id="177" name="直線コネクタ 176"/>
        <xdr:cNvCxnSpPr/>
      </xdr:nvCxnSpPr>
      <xdr:spPr>
        <a:xfrm>
          <a:off x="2908300" y="13431738"/>
          <a:ext cx="889000" cy="11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74819</xdr:rowOff>
    </xdr:from>
    <xdr:to>
      <xdr:col>20</xdr:col>
      <xdr:colOff>38100</xdr:colOff>
      <xdr:row>78</xdr:row>
      <xdr:rowOff>4969</xdr:rowOff>
    </xdr:to>
    <xdr:sp macro="" textlink="">
      <xdr:nvSpPr>
        <xdr:cNvPr id="178" name="フローチャート: 判断 177"/>
        <xdr:cNvSpPr/>
      </xdr:nvSpPr>
      <xdr:spPr>
        <a:xfrm>
          <a:off x="3746500" y="13276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21496</xdr:rowOff>
    </xdr:from>
    <xdr:ext cx="469744" cy="259045"/>
    <xdr:sp macro="" textlink="">
      <xdr:nvSpPr>
        <xdr:cNvPr id="179" name="テキスト ボックス 178"/>
        <xdr:cNvSpPr txBox="1"/>
      </xdr:nvSpPr>
      <xdr:spPr>
        <a:xfrm>
          <a:off x="3562428" y="130516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50912</xdr:rowOff>
    </xdr:from>
    <xdr:to>
      <xdr:col>15</xdr:col>
      <xdr:colOff>50800</xdr:colOff>
      <xdr:row>78</xdr:row>
      <xdr:rowOff>58638</xdr:rowOff>
    </xdr:to>
    <xdr:cxnSp macro="">
      <xdr:nvCxnSpPr>
        <xdr:cNvPr id="180" name="直線コネクタ 179"/>
        <xdr:cNvCxnSpPr/>
      </xdr:nvCxnSpPr>
      <xdr:spPr>
        <a:xfrm>
          <a:off x="2019300" y="13424012"/>
          <a:ext cx="889000" cy="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95438</xdr:rowOff>
    </xdr:from>
    <xdr:to>
      <xdr:col>15</xdr:col>
      <xdr:colOff>101600</xdr:colOff>
      <xdr:row>78</xdr:row>
      <xdr:rowOff>25588</xdr:rowOff>
    </xdr:to>
    <xdr:sp macro="" textlink="">
      <xdr:nvSpPr>
        <xdr:cNvPr id="181" name="フローチャート: 判断 180"/>
        <xdr:cNvSpPr/>
      </xdr:nvSpPr>
      <xdr:spPr>
        <a:xfrm>
          <a:off x="2857500" y="13297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42115</xdr:rowOff>
    </xdr:from>
    <xdr:ext cx="469744" cy="259045"/>
    <xdr:sp macro="" textlink="">
      <xdr:nvSpPr>
        <xdr:cNvPr id="182" name="テキスト ボックス 181"/>
        <xdr:cNvSpPr txBox="1"/>
      </xdr:nvSpPr>
      <xdr:spPr>
        <a:xfrm>
          <a:off x="2673428" y="13072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50912</xdr:rowOff>
    </xdr:from>
    <xdr:to>
      <xdr:col>10</xdr:col>
      <xdr:colOff>114300</xdr:colOff>
      <xdr:row>78</xdr:row>
      <xdr:rowOff>52054</xdr:rowOff>
    </xdr:to>
    <xdr:cxnSp macro="">
      <xdr:nvCxnSpPr>
        <xdr:cNvPr id="183" name="直線コネクタ 182"/>
        <xdr:cNvCxnSpPr/>
      </xdr:nvCxnSpPr>
      <xdr:spPr>
        <a:xfrm flipV="1">
          <a:off x="1130300" y="13424012"/>
          <a:ext cx="889000" cy="11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90226</xdr:rowOff>
    </xdr:from>
    <xdr:to>
      <xdr:col>10</xdr:col>
      <xdr:colOff>165100</xdr:colOff>
      <xdr:row>78</xdr:row>
      <xdr:rowOff>20376</xdr:rowOff>
    </xdr:to>
    <xdr:sp macro="" textlink="">
      <xdr:nvSpPr>
        <xdr:cNvPr id="184" name="フローチャート: 判断 183"/>
        <xdr:cNvSpPr/>
      </xdr:nvSpPr>
      <xdr:spPr>
        <a:xfrm>
          <a:off x="1968500" y="13291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36903</xdr:rowOff>
    </xdr:from>
    <xdr:ext cx="469744" cy="259045"/>
    <xdr:sp macro="" textlink="">
      <xdr:nvSpPr>
        <xdr:cNvPr id="185" name="テキスト ボックス 184"/>
        <xdr:cNvSpPr txBox="1"/>
      </xdr:nvSpPr>
      <xdr:spPr>
        <a:xfrm>
          <a:off x="1784428" y="1306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86158</xdr:rowOff>
    </xdr:from>
    <xdr:to>
      <xdr:col>6</xdr:col>
      <xdr:colOff>38100</xdr:colOff>
      <xdr:row>78</xdr:row>
      <xdr:rowOff>16308</xdr:rowOff>
    </xdr:to>
    <xdr:sp macro="" textlink="">
      <xdr:nvSpPr>
        <xdr:cNvPr id="186" name="フローチャート: 判断 185"/>
        <xdr:cNvSpPr/>
      </xdr:nvSpPr>
      <xdr:spPr>
        <a:xfrm>
          <a:off x="1079500" y="13287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32835</xdr:rowOff>
    </xdr:from>
    <xdr:ext cx="469744" cy="259045"/>
    <xdr:sp macro="" textlink="">
      <xdr:nvSpPr>
        <xdr:cNvPr id="187" name="テキスト ボックス 186"/>
        <xdr:cNvSpPr txBox="1"/>
      </xdr:nvSpPr>
      <xdr:spPr>
        <a:xfrm>
          <a:off x="895428" y="130630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11953</xdr:rowOff>
    </xdr:from>
    <xdr:to>
      <xdr:col>24</xdr:col>
      <xdr:colOff>114300</xdr:colOff>
      <xdr:row>78</xdr:row>
      <xdr:rowOff>113553</xdr:rowOff>
    </xdr:to>
    <xdr:sp macro="" textlink="">
      <xdr:nvSpPr>
        <xdr:cNvPr id="193" name="楕円 192"/>
        <xdr:cNvSpPr/>
      </xdr:nvSpPr>
      <xdr:spPr>
        <a:xfrm>
          <a:off x="4584700" y="13385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98330</xdr:rowOff>
    </xdr:from>
    <xdr:ext cx="469744" cy="259045"/>
    <xdr:sp macro="" textlink="">
      <xdr:nvSpPr>
        <xdr:cNvPr id="194" name="維持補修費該当値テキスト"/>
        <xdr:cNvSpPr txBox="1"/>
      </xdr:nvSpPr>
      <xdr:spPr>
        <a:xfrm>
          <a:off x="4686300" y="13299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18994</xdr:rowOff>
    </xdr:from>
    <xdr:to>
      <xdr:col>20</xdr:col>
      <xdr:colOff>38100</xdr:colOff>
      <xdr:row>78</xdr:row>
      <xdr:rowOff>120594</xdr:rowOff>
    </xdr:to>
    <xdr:sp macro="" textlink="">
      <xdr:nvSpPr>
        <xdr:cNvPr id="195" name="楕円 194"/>
        <xdr:cNvSpPr/>
      </xdr:nvSpPr>
      <xdr:spPr>
        <a:xfrm>
          <a:off x="3746500" y="13392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111721</xdr:rowOff>
    </xdr:from>
    <xdr:ext cx="469744" cy="259045"/>
    <xdr:sp macro="" textlink="">
      <xdr:nvSpPr>
        <xdr:cNvPr id="196" name="テキスト ボックス 195"/>
        <xdr:cNvSpPr txBox="1"/>
      </xdr:nvSpPr>
      <xdr:spPr>
        <a:xfrm>
          <a:off x="3562428" y="13484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7838</xdr:rowOff>
    </xdr:from>
    <xdr:to>
      <xdr:col>15</xdr:col>
      <xdr:colOff>101600</xdr:colOff>
      <xdr:row>78</xdr:row>
      <xdr:rowOff>109438</xdr:rowOff>
    </xdr:to>
    <xdr:sp macro="" textlink="">
      <xdr:nvSpPr>
        <xdr:cNvPr id="197" name="楕円 196"/>
        <xdr:cNvSpPr/>
      </xdr:nvSpPr>
      <xdr:spPr>
        <a:xfrm>
          <a:off x="2857500" y="13380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100565</xdr:rowOff>
    </xdr:from>
    <xdr:ext cx="469744" cy="259045"/>
    <xdr:sp macro="" textlink="">
      <xdr:nvSpPr>
        <xdr:cNvPr id="198" name="テキスト ボックス 197"/>
        <xdr:cNvSpPr txBox="1"/>
      </xdr:nvSpPr>
      <xdr:spPr>
        <a:xfrm>
          <a:off x="2673428" y="13473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112</xdr:rowOff>
    </xdr:from>
    <xdr:to>
      <xdr:col>10</xdr:col>
      <xdr:colOff>165100</xdr:colOff>
      <xdr:row>78</xdr:row>
      <xdr:rowOff>101712</xdr:rowOff>
    </xdr:to>
    <xdr:sp macro="" textlink="">
      <xdr:nvSpPr>
        <xdr:cNvPr id="199" name="楕円 198"/>
        <xdr:cNvSpPr/>
      </xdr:nvSpPr>
      <xdr:spPr>
        <a:xfrm>
          <a:off x="1968500" y="13373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92839</xdr:rowOff>
    </xdr:from>
    <xdr:ext cx="469744" cy="259045"/>
    <xdr:sp macro="" textlink="">
      <xdr:nvSpPr>
        <xdr:cNvPr id="200" name="テキスト ボックス 199"/>
        <xdr:cNvSpPr txBox="1"/>
      </xdr:nvSpPr>
      <xdr:spPr>
        <a:xfrm>
          <a:off x="1784428" y="13465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1254</xdr:rowOff>
    </xdr:from>
    <xdr:to>
      <xdr:col>6</xdr:col>
      <xdr:colOff>38100</xdr:colOff>
      <xdr:row>78</xdr:row>
      <xdr:rowOff>102854</xdr:rowOff>
    </xdr:to>
    <xdr:sp macro="" textlink="">
      <xdr:nvSpPr>
        <xdr:cNvPr id="201" name="楕円 200"/>
        <xdr:cNvSpPr/>
      </xdr:nvSpPr>
      <xdr:spPr>
        <a:xfrm>
          <a:off x="1079500" y="13374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78</xdr:row>
      <xdr:rowOff>93981</xdr:rowOff>
    </xdr:from>
    <xdr:ext cx="469744" cy="259045"/>
    <xdr:sp macro="" textlink="">
      <xdr:nvSpPr>
        <xdr:cNvPr id="202" name="テキスト ボックス 201"/>
        <xdr:cNvSpPr txBox="1"/>
      </xdr:nvSpPr>
      <xdr:spPr>
        <a:xfrm>
          <a:off x="895428" y="13467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4" name="直線コネクタ 213"/>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5" name="テキスト ボックス 214"/>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6" name="直線コネクタ 215"/>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7" name="テキスト ボックス 216"/>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8" name="直線コネクタ 217"/>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9" name="テキスト ボックス 218"/>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0" name="直線コネクタ 219"/>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1" name="テキスト ボックス 220"/>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2" name="直線コネクタ 221"/>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3" name="テキスト ボックス 222"/>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1791</xdr:rowOff>
    </xdr:from>
    <xdr:to>
      <xdr:col>24</xdr:col>
      <xdr:colOff>62865</xdr:colOff>
      <xdr:row>99</xdr:row>
      <xdr:rowOff>36068</xdr:rowOff>
    </xdr:to>
    <xdr:cxnSp macro="">
      <xdr:nvCxnSpPr>
        <xdr:cNvPr id="227" name="直線コネクタ 226"/>
        <xdr:cNvCxnSpPr/>
      </xdr:nvCxnSpPr>
      <xdr:spPr>
        <a:xfrm flipV="1">
          <a:off x="4633595" y="15603741"/>
          <a:ext cx="1270" cy="14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39895</xdr:rowOff>
    </xdr:from>
    <xdr:ext cx="534377" cy="259045"/>
    <xdr:sp macro="" textlink="">
      <xdr:nvSpPr>
        <xdr:cNvPr id="228" name="扶助費最小値テキスト"/>
        <xdr:cNvSpPr txBox="1"/>
      </xdr:nvSpPr>
      <xdr:spPr>
        <a:xfrm>
          <a:off x="4686300" y="17013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36068</xdr:rowOff>
    </xdr:from>
    <xdr:to>
      <xdr:col>24</xdr:col>
      <xdr:colOff>152400</xdr:colOff>
      <xdr:row>99</xdr:row>
      <xdr:rowOff>36068</xdr:rowOff>
    </xdr:to>
    <xdr:cxnSp macro="">
      <xdr:nvCxnSpPr>
        <xdr:cNvPr id="229" name="直線コネクタ 228"/>
        <xdr:cNvCxnSpPr/>
      </xdr:nvCxnSpPr>
      <xdr:spPr>
        <a:xfrm>
          <a:off x="4546600" y="17009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119918</xdr:rowOff>
    </xdr:from>
    <xdr:ext cx="599010" cy="259045"/>
    <xdr:sp macro="" textlink="">
      <xdr:nvSpPr>
        <xdr:cNvPr id="230" name="扶助費最大値テキスト"/>
        <xdr:cNvSpPr txBox="1"/>
      </xdr:nvSpPr>
      <xdr:spPr>
        <a:xfrm>
          <a:off x="4686300" y="15378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1791</xdr:rowOff>
    </xdr:from>
    <xdr:to>
      <xdr:col>24</xdr:col>
      <xdr:colOff>152400</xdr:colOff>
      <xdr:row>91</xdr:row>
      <xdr:rowOff>1791</xdr:rowOff>
    </xdr:to>
    <xdr:cxnSp macro="">
      <xdr:nvCxnSpPr>
        <xdr:cNvPr id="231" name="直線コネクタ 230"/>
        <xdr:cNvCxnSpPr/>
      </xdr:nvCxnSpPr>
      <xdr:spPr>
        <a:xfrm>
          <a:off x="4546600" y="156037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89446</xdr:rowOff>
    </xdr:from>
    <xdr:to>
      <xdr:col>24</xdr:col>
      <xdr:colOff>63500</xdr:colOff>
      <xdr:row>98</xdr:row>
      <xdr:rowOff>78372</xdr:rowOff>
    </xdr:to>
    <xdr:cxnSp macro="">
      <xdr:nvCxnSpPr>
        <xdr:cNvPr id="232" name="直線コネクタ 231"/>
        <xdr:cNvCxnSpPr/>
      </xdr:nvCxnSpPr>
      <xdr:spPr>
        <a:xfrm flipV="1">
          <a:off x="3797300" y="16548646"/>
          <a:ext cx="838200" cy="3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12247</xdr:rowOff>
    </xdr:from>
    <xdr:ext cx="599010" cy="259045"/>
    <xdr:sp macro="" textlink="">
      <xdr:nvSpPr>
        <xdr:cNvPr id="233" name="扶助費平均値テキスト"/>
        <xdr:cNvSpPr txBox="1"/>
      </xdr:nvSpPr>
      <xdr:spPr>
        <a:xfrm>
          <a:off x="4686300" y="1629999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100,837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160820</xdr:rowOff>
    </xdr:from>
    <xdr:to>
      <xdr:col>24</xdr:col>
      <xdr:colOff>114300</xdr:colOff>
      <xdr:row>96</xdr:row>
      <xdr:rowOff>90970</xdr:rowOff>
    </xdr:to>
    <xdr:sp macro="" textlink="">
      <xdr:nvSpPr>
        <xdr:cNvPr id="234" name="フローチャート: 判断 233"/>
        <xdr:cNvSpPr/>
      </xdr:nvSpPr>
      <xdr:spPr>
        <a:xfrm>
          <a:off x="4584700" y="16448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78372</xdr:rowOff>
    </xdr:from>
    <xdr:to>
      <xdr:col>19</xdr:col>
      <xdr:colOff>177800</xdr:colOff>
      <xdr:row>98</xdr:row>
      <xdr:rowOff>109893</xdr:rowOff>
    </xdr:to>
    <xdr:cxnSp macro="">
      <xdr:nvCxnSpPr>
        <xdr:cNvPr id="235" name="直線コネクタ 234"/>
        <xdr:cNvCxnSpPr/>
      </xdr:nvCxnSpPr>
      <xdr:spPr>
        <a:xfrm flipV="1">
          <a:off x="2908300" y="16880472"/>
          <a:ext cx="889000" cy="3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134734</xdr:rowOff>
    </xdr:from>
    <xdr:to>
      <xdr:col>20</xdr:col>
      <xdr:colOff>38100</xdr:colOff>
      <xdr:row>98</xdr:row>
      <xdr:rowOff>64884</xdr:rowOff>
    </xdr:to>
    <xdr:sp macro="" textlink="">
      <xdr:nvSpPr>
        <xdr:cNvPr id="236" name="フローチャート: 判断 235"/>
        <xdr:cNvSpPr/>
      </xdr:nvSpPr>
      <xdr:spPr>
        <a:xfrm>
          <a:off x="3746500" y="16765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81411</xdr:rowOff>
    </xdr:from>
    <xdr:ext cx="534377" cy="259045"/>
    <xdr:sp macro="" textlink="">
      <xdr:nvSpPr>
        <xdr:cNvPr id="237" name="テキスト ボックス 236"/>
        <xdr:cNvSpPr txBox="1"/>
      </xdr:nvSpPr>
      <xdr:spPr>
        <a:xfrm>
          <a:off x="3530111" y="16540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109893</xdr:rowOff>
    </xdr:from>
    <xdr:to>
      <xdr:col>15</xdr:col>
      <xdr:colOff>50800</xdr:colOff>
      <xdr:row>98</xdr:row>
      <xdr:rowOff>146495</xdr:rowOff>
    </xdr:to>
    <xdr:cxnSp macro="">
      <xdr:nvCxnSpPr>
        <xdr:cNvPr id="238" name="直線コネクタ 237"/>
        <xdr:cNvCxnSpPr/>
      </xdr:nvCxnSpPr>
      <xdr:spPr>
        <a:xfrm flipV="1">
          <a:off x="2019300" y="16911993"/>
          <a:ext cx="889000" cy="366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18593</xdr:rowOff>
    </xdr:from>
    <xdr:to>
      <xdr:col>15</xdr:col>
      <xdr:colOff>101600</xdr:colOff>
      <xdr:row>98</xdr:row>
      <xdr:rowOff>120193</xdr:rowOff>
    </xdr:to>
    <xdr:sp macro="" textlink="">
      <xdr:nvSpPr>
        <xdr:cNvPr id="239" name="フローチャート: 判断 238"/>
        <xdr:cNvSpPr/>
      </xdr:nvSpPr>
      <xdr:spPr>
        <a:xfrm>
          <a:off x="2857500" y="16820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136720</xdr:rowOff>
    </xdr:from>
    <xdr:ext cx="534377" cy="259045"/>
    <xdr:sp macro="" textlink="">
      <xdr:nvSpPr>
        <xdr:cNvPr id="240" name="テキスト ボックス 239"/>
        <xdr:cNvSpPr txBox="1"/>
      </xdr:nvSpPr>
      <xdr:spPr>
        <a:xfrm>
          <a:off x="2641111" y="16595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114491</xdr:rowOff>
    </xdr:from>
    <xdr:to>
      <xdr:col>10</xdr:col>
      <xdr:colOff>114300</xdr:colOff>
      <xdr:row>98</xdr:row>
      <xdr:rowOff>146495</xdr:rowOff>
    </xdr:to>
    <xdr:cxnSp macro="">
      <xdr:nvCxnSpPr>
        <xdr:cNvPr id="241" name="直線コネクタ 240"/>
        <xdr:cNvCxnSpPr/>
      </xdr:nvCxnSpPr>
      <xdr:spPr>
        <a:xfrm>
          <a:off x="1130300" y="16916591"/>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64312</xdr:rowOff>
    </xdr:from>
    <xdr:to>
      <xdr:col>10</xdr:col>
      <xdr:colOff>165100</xdr:colOff>
      <xdr:row>98</xdr:row>
      <xdr:rowOff>165912</xdr:rowOff>
    </xdr:to>
    <xdr:sp macro="" textlink="">
      <xdr:nvSpPr>
        <xdr:cNvPr id="242" name="フローチャート: 判断 241"/>
        <xdr:cNvSpPr/>
      </xdr:nvSpPr>
      <xdr:spPr>
        <a:xfrm>
          <a:off x="1968500" y="16866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10989</xdr:rowOff>
    </xdr:from>
    <xdr:ext cx="534377" cy="259045"/>
    <xdr:sp macro="" textlink="">
      <xdr:nvSpPr>
        <xdr:cNvPr id="243" name="テキスト ボックス 242"/>
        <xdr:cNvSpPr txBox="1"/>
      </xdr:nvSpPr>
      <xdr:spPr>
        <a:xfrm>
          <a:off x="1752111" y="16641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66687</xdr:rowOff>
    </xdr:from>
    <xdr:to>
      <xdr:col>6</xdr:col>
      <xdr:colOff>38100</xdr:colOff>
      <xdr:row>98</xdr:row>
      <xdr:rowOff>168287</xdr:rowOff>
    </xdr:to>
    <xdr:sp macro="" textlink="">
      <xdr:nvSpPr>
        <xdr:cNvPr id="244" name="フローチャート: 判断 243"/>
        <xdr:cNvSpPr/>
      </xdr:nvSpPr>
      <xdr:spPr>
        <a:xfrm>
          <a:off x="1079500" y="1686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159414</xdr:rowOff>
    </xdr:from>
    <xdr:ext cx="534377" cy="259045"/>
    <xdr:sp macro="" textlink="">
      <xdr:nvSpPr>
        <xdr:cNvPr id="245" name="テキスト ボックス 244"/>
        <xdr:cNvSpPr txBox="1"/>
      </xdr:nvSpPr>
      <xdr:spPr>
        <a:xfrm>
          <a:off x="863111" y="16961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38646</xdr:rowOff>
    </xdr:from>
    <xdr:to>
      <xdr:col>24</xdr:col>
      <xdr:colOff>114300</xdr:colOff>
      <xdr:row>96</xdr:row>
      <xdr:rowOff>140246</xdr:rowOff>
    </xdr:to>
    <xdr:sp macro="" textlink="">
      <xdr:nvSpPr>
        <xdr:cNvPr id="251" name="楕円 250"/>
        <xdr:cNvSpPr/>
      </xdr:nvSpPr>
      <xdr:spPr>
        <a:xfrm>
          <a:off x="4584700" y="16497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17073</xdr:rowOff>
    </xdr:from>
    <xdr:ext cx="534377" cy="259045"/>
    <xdr:sp macro="" textlink="">
      <xdr:nvSpPr>
        <xdr:cNvPr id="252" name="扶助費該当値テキスト"/>
        <xdr:cNvSpPr txBox="1"/>
      </xdr:nvSpPr>
      <xdr:spPr>
        <a:xfrm>
          <a:off x="4686300" y="16476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96,957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27572</xdr:rowOff>
    </xdr:from>
    <xdr:to>
      <xdr:col>20</xdr:col>
      <xdr:colOff>38100</xdr:colOff>
      <xdr:row>98</xdr:row>
      <xdr:rowOff>129172</xdr:rowOff>
    </xdr:to>
    <xdr:sp macro="" textlink="">
      <xdr:nvSpPr>
        <xdr:cNvPr id="253" name="楕円 252"/>
        <xdr:cNvSpPr/>
      </xdr:nvSpPr>
      <xdr:spPr>
        <a:xfrm>
          <a:off x="3746500" y="16829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120299</xdr:rowOff>
    </xdr:from>
    <xdr:ext cx="534377" cy="259045"/>
    <xdr:sp macro="" textlink="">
      <xdr:nvSpPr>
        <xdr:cNvPr id="254" name="テキスト ボックス 253"/>
        <xdr:cNvSpPr txBox="1"/>
      </xdr:nvSpPr>
      <xdr:spPr>
        <a:xfrm>
          <a:off x="3530111" y="1692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59093</xdr:rowOff>
    </xdr:from>
    <xdr:to>
      <xdr:col>15</xdr:col>
      <xdr:colOff>101600</xdr:colOff>
      <xdr:row>98</xdr:row>
      <xdr:rowOff>160693</xdr:rowOff>
    </xdr:to>
    <xdr:sp macro="" textlink="">
      <xdr:nvSpPr>
        <xdr:cNvPr id="255" name="楕円 254"/>
        <xdr:cNvSpPr/>
      </xdr:nvSpPr>
      <xdr:spPr>
        <a:xfrm>
          <a:off x="2857500" y="168611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151820</xdr:rowOff>
    </xdr:from>
    <xdr:ext cx="534377" cy="259045"/>
    <xdr:sp macro="" textlink="">
      <xdr:nvSpPr>
        <xdr:cNvPr id="256" name="テキスト ボックス 255"/>
        <xdr:cNvSpPr txBox="1"/>
      </xdr:nvSpPr>
      <xdr:spPr>
        <a:xfrm>
          <a:off x="2641111" y="16953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68,347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95695</xdr:rowOff>
    </xdr:from>
    <xdr:to>
      <xdr:col>10</xdr:col>
      <xdr:colOff>165100</xdr:colOff>
      <xdr:row>99</xdr:row>
      <xdr:rowOff>25845</xdr:rowOff>
    </xdr:to>
    <xdr:sp macro="" textlink="">
      <xdr:nvSpPr>
        <xdr:cNvPr id="257" name="楕円 256"/>
        <xdr:cNvSpPr/>
      </xdr:nvSpPr>
      <xdr:spPr>
        <a:xfrm>
          <a:off x="1968500" y="16897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16972</xdr:rowOff>
    </xdr:from>
    <xdr:ext cx="534377" cy="259045"/>
    <xdr:sp macro="" textlink="">
      <xdr:nvSpPr>
        <xdr:cNvPr id="258" name="テキスト ボックス 257"/>
        <xdr:cNvSpPr txBox="1"/>
      </xdr:nvSpPr>
      <xdr:spPr>
        <a:xfrm>
          <a:off x="1752111" y="16990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63691</xdr:rowOff>
    </xdr:from>
    <xdr:to>
      <xdr:col>6</xdr:col>
      <xdr:colOff>38100</xdr:colOff>
      <xdr:row>98</xdr:row>
      <xdr:rowOff>165291</xdr:rowOff>
    </xdr:to>
    <xdr:sp macro="" textlink="">
      <xdr:nvSpPr>
        <xdr:cNvPr id="259" name="楕円 258"/>
        <xdr:cNvSpPr/>
      </xdr:nvSpPr>
      <xdr:spPr>
        <a:xfrm>
          <a:off x="1079500" y="16865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10368</xdr:rowOff>
    </xdr:from>
    <xdr:ext cx="534377" cy="259045"/>
    <xdr:sp macro="" textlink="">
      <xdr:nvSpPr>
        <xdr:cNvPr id="260" name="テキスト ボックス 259"/>
        <xdr:cNvSpPr txBox="1"/>
      </xdr:nvSpPr>
      <xdr:spPr>
        <a:xfrm>
          <a:off x="863111" y="16641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50,424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5795</xdr:rowOff>
    </xdr:from>
    <xdr:to>
      <xdr:col>54</xdr:col>
      <xdr:colOff>189865</xdr:colOff>
      <xdr:row>38</xdr:row>
      <xdr:rowOff>70793</xdr:rowOff>
    </xdr:to>
    <xdr:cxnSp macro="">
      <xdr:nvCxnSpPr>
        <xdr:cNvPr id="286" name="直線コネクタ 285"/>
        <xdr:cNvCxnSpPr/>
      </xdr:nvCxnSpPr>
      <xdr:spPr>
        <a:xfrm flipV="1">
          <a:off x="10475595" y="5320745"/>
          <a:ext cx="1270" cy="1265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74620</xdr:rowOff>
    </xdr:from>
    <xdr:ext cx="534377" cy="259045"/>
    <xdr:sp macro="" textlink="">
      <xdr:nvSpPr>
        <xdr:cNvPr id="287" name="補助費等最小値テキスト"/>
        <xdr:cNvSpPr txBox="1"/>
      </xdr:nvSpPr>
      <xdr:spPr>
        <a:xfrm>
          <a:off x="10528300" y="6589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70793</xdr:rowOff>
    </xdr:from>
    <xdr:to>
      <xdr:col>55</xdr:col>
      <xdr:colOff>88900</xdr:colOff>
      <xdr:row>38</xdr:row>
      <xdr:rowOff>70793</xdr:rowOff>
    </xdr:to>
    <xdr:cxnSp macro="">
      <xdr:nvCxnSpPr>
        <xdr:cNvPr id="288" name="直線コネクタ 287"/>
        <xdr:cNvCxnSpPr/>
      </xdr:nvCxnSpPr>
      <xdr:spPr>
        <a:xfrm>
          <a:off x="10388600" y="65858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123922</xdr:rowOff>
    </xdr:from>
    <xdr:ext cx="599010" cy="259045"/>
    <xdr:sp macro="" textlink="">
      <xdr:nvSpPr>
        <xdr:cNvPr id="289" name="補助費等最大値テキスト"/>
        <xdr:cNvSpPr txBox="1"/>
      </xdr:nvSpPr>
      <xdr:spPr>
        <a:xfrm>
          <a:off x="10528300" y="5095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5795</xdr:rowOff>
    </xdr:from>
    <xdr:to>
      <xdr:col>55</xdr:col>
      <xdr:colOff>88900</xdr:colOff>
      <xdr:row>31</xdr:row>
      <xdr:rowOff>5795</xdr:rowOff>
    </xdr:to>
    <xdr:cxnSp macro="">
      <xdr:nvCxnSpPr>
        <xdr:cNvPr id="290" name="直線コネクタ 289"/>
        <xdr:cNvCxnSpPr/>
      </xdr:nvCxnSpPr>
      <xdr:spPr>
        <a:xfrm>
          <a:off x="10388600" y="5320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30</xdr:row>
      <xdr:rowOff>59603</xdr:rowOff>
    </xdr:from>
    <xdr:to>
      <xdr:col>55</xdr:col>
      <xdr:colOff>0</xdr:colOff>
      <xdr:row>36</xdr:row>
      <xdr:rowOff>133615</xdr:rowOff>
    </xdr:to>
    <xdr:cxnSp macro="">
      <xdr:nvCxnSpPr>
        <xdr:cNvPr id="291" name="直線コネクタ 290"/>
        <xdr:cNvCxnSpPr/>
      </xdr:nvCxnSpPr>
      <xdr:spPr>
        <a:xfrm>
          <a:off x="9639300" y="5203103"/>
          <a:ext cx="838200" cy="1102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163441</xdr:rowOff>
    </xdr:from>
    <xdr:ext cx="534377" cy="259045"/>
    <xdr:sp macro="" textlink="">
      <xdr:nvSpPr>
        <xdr:cNvPr id="292" name="補助費等平均値テキスト"/>
        <xdr:cNvSpPr txBox="1"/>
      </xdr:nvSpPr>
      <xdr:spPr>
        <a:xfrm>
          <a:off x="10528300" y="59927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140564</xdr:rowOff>
    </xdr:from>
    <xdr:to>
      <xdr:col>55</xdr:col>
      <xdr:colOff>50800</xdr:colOff>
      <xdr:row>36</xdr:row>
      <xdr:rowOff>70714</xdr:rowOff>
    </xdr:to>
    <xdr:sp macro="" textlink="">
      <xdr:nvSpPr>
        <xdr:cNvPr id="293" name="フローチャート: 判断 292"/>
        <xdr:cNvSpPr/>
      </xdr:nvSpPr>
      <xdr:spPr>
        <a:xfrm>
          <a:off x="10426700" y="61413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30</xdr:row>
      <xdr:rowOff>59603</xdr:rowOff>
    </xdr:from>
    <xdr:to>
      <xdr:col>50</xdr:col>
      <xdr:colOff>114300</xdr:colOff>
      <xdr:row>37</xdr:row>
      <xdr:rowOff>10378</xdr:rowOff>
    </xdr:to>
    <xdr:cxnSp macro="">
      <xdr:nvCxnSpPr>
        <xdr:cNvPr id="294" name="直線コネクタ 293"/>
        <xdr:cNvCxnSpPr/>
      </xdr:nvCxnSpPr>
      <xdr:spPr>
        <a:xfrm flipV="1">
          <a:off x="8750300" y="5203103"/>
          <a:ext cx="889000" cy="11509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29</xdr:row>
      <xdr:rowOff>82771</xdr:rowOff>
    </xdr:from>
    <xdr:to>
      <xdr:col>50</xdr:col>
      <xdr:colOff>165100</xdr:colOff>
      <xdr:row>30</xdr:row>
      <xdr:rowOff>12921</xdr:rowOff>
    </xdr:to>
    <xdr:sp macro="" textlink="">
      <xdr:nvSpPr>
        <xdr:cNvPr id="295" name="フローチャート: 判断 294"/>
        <xdr:cNvSpPr/>
      </xdr:nvSpPr>
      <xdr:spPr>
        <a:xfrm>
          <a:off x="9588500" y="5054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28</xdr:row>
      <xdr:rowOff>29448</xdr:rowOff>
    </xdr:from>
    <xdr:ext cx="599010" cy="259045"/>
    <xdr:sp macro="" textlink="">
      <xdr:nvSpPr>
        <xdr:cNvPr id="296" name="テキスト ボックス 295"/>
        <xdr:cNvSpPr txBox="1"/>
      </xdr:nvSpPr>
      <xdr:spPr>
        <a:xfrm>
          <a:off x="9339795" y="483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147222</xdr:rowOff>
    </xdr:from>
    <xdr:to>
      <xdr:col>45</xdr:col>
      <xdr:colOff>177800</xdr:colOff>
      <xdr:row>37</xdr:row>
      <xdr:rowOff>10378</xdr:rowOff>
    </xdr:to>
    <xdr:cxnSp macro="">
      <xdr:nvCxnSpPr>
        <xdr:cNvPr id="297" name="直線コネクタ 296"/>
        <xdr:cNvCxnSpPr/>
      </xdr:nvCxnSpPr>
      <xdr:spPr>
        <a:xfrm>
          <a:off x="7861300" y="6147972"/>
          <a:ext cx="889000" cy="206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66856</xdr:rowOff>
    </xdr:from>
    <xdr:to>
      <xdr:col>46</xdr:col>
      <xdr:colOff>38100</xdr:colOff>
      <xdr:row>36</xdr:row>
      <xdr:rowOff>168456</xdr:rowOff>
    </xdr:to>
    <xdr:sp macro="" textlink="">
      <xdr:nvSpPr>
        <xdr:cNvPr id="298" name="フローチャート: 判断 297"/>
        <xdr:cNvSpPr/>
      </xdr:nvSpPr>
      <xdr:spPr>
        <a:xfrm>
          <a:off x="86995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13533</xdr:rowOff>
    </xdr:from>
    <xdr:ext cx="534377" cy="259045"/>
    <xdr:sp macro="" textlink="">
      <xdr:nvSpPr>
        <xdr:cNvPr id="299" name="テキスト ボックス 298"/>
        <xdr:cNvSpPr txBox="1"/>
      </xdr:nvSpPr>
      <xdr:spPr>
        <a:xfrm>
          <a:off x="8483111" y="6014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143564</xdr:rowOff>
    </xdr:from>
    <xdr:to>
      <xdr:col>41</xdr:col>
      <xdr:colOff>50800</xdr:colOff>
      <xdr:row>35</xdr:row>
      <xdr:rowOff>147222</xdr:rowOff>
    </xdr:to>
    <xdr:cxnSp macro="">
      <xdr:nvCxnSpPr>
        <xdr:cNvPr id="300" name="直線コネクタ 299"/>
        <xdr:cNvCxnSpPr/>
      </xdr:nvCxnSpPr>
      <xdr:spPr>
        <a:xfrm>
          <a:off x="6972300" y="6144314"/>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72713</xdr:rowOff>
    </xdr:from>
    <xdr:to>
      <xdr:col>41</xdr:col>
      <xdr:colOff>101600</xdr:colOff>
      <xdr:row>37</xdr:row>
      <xdr:rowOff>2863</xdr:rowOff>
    </xdr:to>
    <xdr:sp macro="" textlink="">
      <xdr:nvSpPr>
        <xdr:cNvPr id="301" name="フローチャート: 判断 300"/>
        <xdr:cNvSpPr/>
      </xdr:nvSpPr>
      <xdr:spPr>
        <a:xfrm>
          <a:off x="7810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165440</xdr:rowOff>
    </xdr:from>
    <xdr:ext cx="534377" cy="259045"/>
    <xdr:sp macro="" textlink="">
      <xdr:nvSpPr>
        <xdr:cNvPr id="302" name="テキスト ボックス 301"/>
        <xdr:cNvSpPr txBox="1"/>
      </xdr:nvSpPr>
      <xdr:spPr>
        <a:xfrm>
          <a:off x="7594111" y="6337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92514</xdr:rowOff>
    </xdr:from>
    <xdr:to>
      <xdr:col>36</xdr:col>
      <xdr:colOff>165100</xdr:colOff>
      <xdr:row>37</xdr:row>
      <xdr:rowOff>22664</xdr:rowOff>
    </xdr:to>
    <xdr:sp macro="" textlink="">
      <xdr:nvSpPr>
        <xdr:cNvPr id="303" name="フローチャート: 判断 302"/>
        <xdr:cNvSpPr/>
      </xdr:nvSpPr>
      <xdr:spPr>
        <a:xfrm>
          <a:off x="6921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13791</xdr:rowOff>
    </xdr:from>
    <xdr:ext cx="534377" cy="259045"/>
    <xdr:sp macro="" textlink="">
      <xdr:nvSpPr>
        <xdr:cNvPr id="304" name="テキスト ボックス 303"/>
        <xdr:cNvSpPr txBox="1"/>
      </xdr:nvSpPr>
      <xdr:spPr>
        <a:xfrm>
          <a:off x="6705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82815</xdr:rowOff>
    </xdr:from>
    <xdr:to>
      <xdr:col>55</xdr:col>
      <xdr:colOff>50800</xdr:colOff>
      <xdr:row>37</xdr:row>
      <xdr:rowOff>12965</xdr:rowOff>
    </xdr:to>
    <xdr:sp macro="" textlink="">
      <xdr:nvSpPr>
        <xdr:cNvPr id="310" name="楕円 309"/>
        <xdr:cNvSpPr/>
      </xdr:nvSpPr>
      <xdr:spPr>
        <a:xfrm>
          <a:off x="10426700" y="6255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61242</xdr:rowOff>
    </xdr:from>
    <xdr:ext cx="534377" cy="259045"/>
    <xdr:sp macro="" textlink="">
      <xdr:nvSpPr>
        <xdr:cNvPr id="311" name="補助費等該当値テキスト"/>
        <xdr:cNvSpPr txBox="1"/>
      </xdr:nvSpPr>
      <xdr:spPr>
        <a:xfrm>
          <a:off x="10528300" y="62334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30</xdr:row>
      <xdr:rowOff>8803</xdr:rowOff>
    </xdr:from>
    <xdr:to>
      <xdr:col>50</xdr:col>
      <xdr:colOff>165100</xdr:colOff>
      <xdr:row>30</xdr:row>
      <xdr:rowOff>110403</xdr:rowOff>
    </xdr:to>
    <xdr:sp macro="" textlink="">
      <xdr:nvSpPr>
        <xdr:cNvPr id="312" name="楕円 311"/>
        <xdr:cNvSpPr/>
      </xdr:nvSpPr>
      <xdr:spPr>
        <a:xfrm>
          <a:off x="9588500" y="5152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30</xdr:row>
      <xdr:rowOff>101530</xdr:rowOff>
    </xdr:from>
    <xdr:ext cx="599010" cy="259045"/>
    <xdr:sp macro="" textlink="">
      <xdr:nvSpPr>
        <xdr:cNvPr id="313" name="テキスト ボックス 312"/>
        <xdr:cNvSpPr txBox="1"/>
      </xdr:nvSpPr>
      <xdr:spPr>
        <a:xfrm>
          <a:off x="9339795" y="52450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131028</xdr:rowOff>
    </xdr:from>
    <xdr:to>
      <xdr:col>46</xdr:col>
      <xdr:colOff>38100</xdr:colOff>
      <xdr:row>37</xdr:row>
      <xdr:rowOff>61178</xdr:rowOff>
    </xdr:to>
    <xdr:sp macro="" textlink="">
      <xdr:nvSpPr>
        <xdr:cNvPr id="314" name="楕円 313"/>
        <xdr:cNvSpPr/>
      </xdr:nvSpPr>
      <xdr:spPr>
        <a:xfrm>
          <a:off x="8699500" y="630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52305</xdr:rowOff>
    </xdr:from>
    <xdr:ext cx="534377" cy="259045"/>
    <xdr:sp macro="" textlink="">
      <xdr:nvSpPr>
        <xdr:cNvPr id="315" name="テキスト ボックス 314"/>
        <xdr:cNvSpPr txBox="1"/>
      </xdr:nvSpPr>
      <xdr:spPr>
        <a:xfrm>
          <a:off x="8483111" y="63959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96422</xdr:rowOff>
    </xdr:from>
    <xdr:to>
      <xdr:col>41</xdr:col>
      <xdr:colOff>101600</xdr:colOff>
      <xdr:row>36</xdr:row>
      <xdr:rowOff>26572</xdr:rowOff>
    </xdr:to>
    <xdr:sp macro="" textlink="">
      <xdr:nvSpPr>
        <xdr:cNvPr id="316" name="楕円 315"/>
        <xdr:cNvSpPr/>
      </xdr:nvSpPr>
      <xdr:spPr>
        <a:xfrm>
          <a:off x="7810500" y="609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43099</xdr:rowOff>
    </xdr:from>
    <xdr:ext cx="534377" cy="259045"/>
    <xdr:sp macro="" textlink="">
      <xdr:nvSpPr>
        <xdr:cNvPr id="317" name="テキスト ボックス 316"/>
        <xdr:cNvSpPr txBox="1"/>
      </xdr:nvSpPr>
      <xdr:spPr>
        <a:xfrm>
          <a:off x="7594111" y="5872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92764</xdr:rowOff>
    </xdr:from>
    <xdr:to>
      <xdr:col>36</xdr:col>
      <xdr:colOff>165100</xdr:colOff>
      <xdr:row>36</xdr:row>
      <xdr:rowOff>22914</xdr:rowOff>
    </xdr:to>
    <xdr:sp macro="" textlink="">
      <xdr:nvSpPr>
        <xdr:cNvPr id="318" name="楕円 317"/>
        <xdr:cNvSpPr/>
      </xdr:nvSpPr>
      <xdr:spPr>
        <a:xfrm>
          <a:off x="6921500" y="6093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39441</xdr:rowOff>
    </xdr:from>
    <xdr:ext cx="534377" cy="259045"/>
    <xdr:sp macro="" textlink="">
      <xdr:nvSpPr>
        <xdr:cNvPr id="319" name="テキスト ボックス 318"/>
        <xdr:cNvSpPr txBox="1"/>
      </xdr:nvSpPr>
      <xdr:spPr>
        <a:xfrm>
          <a:off x="6705111" y="5868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4954</xdr:rowOff>
    </xdr:from>
    <xdr:to>
      <xdr:col>54</xdr:col>
      <xdr:colOff>189865</xdr:colOff>
      <xdr:row>58</xdr:row>
      <xdr:rowOff>109781</xdr:rowOff>
    </xdr:to>
    <xdr:cxnSp macro="">
      <xdr:nvCxnSpPr>
        <xdr:cNvPr id="341" name="直線コネクタ 340"/>
        <xdr:cNvCxnSpPr/>
      </xdr:nvCxnSpPr>
      <xdr:spPr>
        <a:xfrm flipV="1">
          <a:off x="10475595" y="8748904"/>
          <a:ext cx="1270" cy="13049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113608</xdr:rowOff>
    </xdr:from>
    <xdr:ext cx="469744" cy="259045"/>
    <xdr:sp macro="" textlink="">
      <xdr:nvSpPr>
        <xdr:cNvPr id="342" name="普通建設事業費最小値テキスト"/>
        <xdr:cNvSpPr txBox="1"/>
      </xdr:nvSpPr>
      <xdr:spPr>
        <a:xfrm>
          <a:off x="10528300" y="100577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109781</xdr:rowOff>
    </xdr:from>
    <xdr:to>
      <xdr:col>55</xdr:col>
      <xdr:colOff>88900</xdr:colOff>
      <xdr:row>58</xdr:row>
      <xdr:rowOff>109781</xdr:rowOff>
    </xdr:to>
    <xdr:cxnSp macro="">
      <xdr:nvCxnSpPr>
        <xdr:cNvPr id="343" name="直線コネクタ 342"/>
        <xdr:cNvCxnSpPr/>
      </xdr:nvCxnSpPr>
      <xdr:spPr>
        <a:xfrm>
          <a:off x="10388600" y="100538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123081</xdr:rowOff>
    </xdr:from>
    <xdr:ext cx="599010" cy="259045"/>
    <xdr:sp macro="" textlink="">
      <xdr:nvSpPr>
        <xdr:cNvPr id="344" name="普通建設事業費最大値テキスト"/>
        <xdr:cNvSpPr txBox="1"/>
      </xdr:nvSpPr>
      <xdr:spPr>
        <a:xfrm>
          <a:off x="10528300" y="85241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4954</xdr:rowOff>
    </xdr:from>
    <xdr:to>
      <xdr:col>55</xdr:col>
      <xdr:colOff>88900</xdr:colOff>
      <xdr:row>51</xdr:row>
      <xdr:rowOff>4954</xdr:rowOff>
    </xdr:to>
    <xdr:cxnSp macro="">
      <xdr:nvCxnSpPr>
        <xdr:cNvPr id="345" name="直線コネクタ 344"/>
        <xdr:cNvCxnSpPr/>
      </xdr:nvCxnSpPr>
      <xdr:spPr>
        <a:xfrm>
          <a:off x="10388600" y="8748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95823</xdr:rowOff>
    </xdr:from>
    <xdr:to>
      <xdr:col>55</xdr:col>
      <xdr:colOff>0</xdr:colOff>
      <xdr:row>58</xdr:row>
      <xdr:rowOff>33675</xdr:rowOff>
    </xdr:to>
    <xdr:cxnSp macro="">
      <xdr:nvCxnSpPr>
        <xdr:cNvPr id="346" name="直線コネクタ 345"/>
        <xdr:cNvCxnSpPr/>
      </xdr:nvCxnSpPr>
      <xdr:spPr>
        <a:xfrm>
          <a:off x="9639300" y="9868473"/>
          <a:ext cx="838200" cy="109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67607</xdr:rowOff>
    </xdr:from>
    <xdr:ext cx="534377" cy="259045"/>
    <xdr:sp macro="" textlink="">
      <xdr:nvSpPr>
        <xdr:cNvPr id="347" name="普通建設事業費平均値テキスト"/>
        <xdr:cNvSpPr txBox="1"/>
      </xdr:nvSpPr>
      <xdr:spPr>
        <a:xfrm>
          <a:off x="10528300" y="96688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44730</xdr:rowOff>
    </xdr:from>
    <xdr:to>
      <xdr:col>55</xdr:col>
      <xdr:colOff>50800</xdr:colOff>
      <xdr:row>57</xdr:row>
      <xdr:rowOff>146330</xdr:rowOff>
    </xdr:to>
    <xdr:sp macro="" textlink="">
      <xdr:nvSpPr>
        <xdr:cNvPr id="348" name="フローチャート: 判断 347"/>
        <xdr:cNvSpPr/>
      </xdr:nvSpPr>
      <xdr:spPr>
        <a:xfrm>
          <a:off x="10426700" y="98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95823</xdr:rowOff>
    </xdr:from>
    <xdr:to>
      <xdr:col>50</xdr:col>
      <xdr:colOff>114300</xdr:colOff>
      <xdr:row>58</xdr:row>
      <xdr:rowOff>46166</xdr:rowOff>
    </xdr:to>
    <xdr:cxnSp macro="">
      <xdr:nvCxnSpPr>
        <xdr:cNvPr id="349" name="直線コネクタ 348"/>
        <xdr:cNvCxnSpPr/>
      </xdr:nvCxnSpPr>
      <xdr:spPr>
        <a:xfrm flipV="1">
          <a:off x="8750300" y="9868473"/>
          <a:ext cx="889000" cy="1217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22295</xdr:rowOff>
    </xdr:from>
    <xdr:to>
      <xdr:col>50</xdr:col>
      <xdr:colOff>165100</xdr:colOff>
      <xdr:row>57</xdr:row>
      <xdr:rowOff>123895</xdr:rowOff>
    </xdr:to>
    <xdr:sp macro="" textlink="">
      <xdr:nvSpPr>
        <xdr:cNvPr id="350" name="フローチャート: 判断 349"/>
        <xdr:cNvSpPr/>
      </xdr:nvSpPr>
      <xdr:spPr>
        <a:xfrm>
          <a:off x="9588500" y="9794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140422</xdr:rowOff>
    </xdr:from>
    <xdr:ext cx="534377" cy="259045"/>
    <xdr:sp macro="" textlink="">
      <xdr:nvSpPr>
        <xdr:cNvPr id="351" name="テキスト ボックス 350"/>
        <xdr:cNvSpPr txBox="1"/>
      </xdr:nvSpPr>
      <xdr:spPr>
        <a:xfrm>
          <a:off x="9372111" y="9570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23846</xdr:rowOff>
    </xdr:from>
    <xdr:to>
      <xdr:col>45</xdr:col>
      <xdr:colOff>177800</xdr:colOff>
      <xdr:row>58</xdr:row>
      <xdr:rowOff>46166</xdr:rowOff>
    </xdr:to>
    <xdr:cxnSp macro="">
      <xdr:nvCxnSpPr>
        <xdr:cNvPr id="352" name="直線コネクタ 351"/>
        <xdr:cNvCxnSpPr/>
      </xdr:nvCxnSpPr>
      <xdr:spPr>
        <a:xfrm>
          <a:off x="7861300" y="9967946"/>
          <a:ext cx="889000" cy="22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25971</xdr:rowOff>
    </xdr:from>
    <xdr:to>
      <xdr:col>46</xdr:col>
      <xdr:colOff>38100</xdr:colOff>
      <xdr:row>57</xdr:row>
      <xdr:rowOff>127571</xdr:rowOff>
    </xdr:to>
    <xdr:sp macro="" textlink="">
      <xdr:nvSpPr>
        <xdr:cNvPr id="353" name="フローチャート: 判断 352"/>
        <xdr:cNvSpPr/>
      </xdr:nvSpPr>
      <xdr:spPr>
        <a:xfrm>
          <a:off x="8699500" y="9798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144098</xdr:rowOff>
    </xdr:from>
    <xdr:ext cx="534377" cy="259045"/>
    <xdr:sp macro="" textlink="">
      <xdr:nvSpPr>
        <xdr:cNvPr id="354" name="テキスト ボックス 353"/>
        <xdr:cNvSpPr txBox="1"/>
      </xdr:nvSpPr>
      <xdr:spPr>
        <a:xfrm>
          <a:off x="8483111" y="9573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61080</xdr:rowOff>
    </xdr:from>
    <xdr:to>
      <xdr:col>41</xdr:col>
      <xdr:colOff>50800</xdr:colOff>
      <xdr:row>58</xdr:row>
      <xdr:rowOff>23846</xdr:rowOff>
    </xdr:to>
    <xdr:cxnSp macro="">
      <xdr:nvCxnSpPr>
        <xdr:cNvPr id="355" name="直線コネクタ 354"/>
        <xdr:cNvCxnSpPr/>
      </xdr:nvCxnSpPr>
      <xdr:spPr>
        <a:xfrm>
          <a:off x="6972300" y="9833730"/>
          <a:ext cx="889000" cy="134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43697</xdr:rowOff>
    </xdr:from>
    <xdr:to>
      <xdr:col>41</xdr:col>
      <xdr:colOff>101600</xdr:colOff>
      <xdr:row>57</xdr:row>
      <xdr:rowOff>145297</xdr:rowOff>
    </xdr:to>
    <xdr:sp macro="" textlink="">
      <xdr:nvSpPr>
        <xdr:cNvPr id="356" name="フローチャート: 判断 355"/>
        <xdr:cNvSpPr/>
      </xdr:nvSpPr>
      <xdr:spPr>
        <a:xfrm>
          <a:off x="7810500" y="9816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161824</xdr:rowOff>
    </xdr:from>
    <xdr:ext cx="534377" cy="259045"/>
    <xdr:sp macro="" textlink="">
      <xdr:nvSpPr>
        <xdr:cNvPr id="357" name="テキスト ボックス 356"/>
        <xdr:cNvSpPr txBox="1"/>
      </xdr:nvSpPr>
      <xdr:spPr>
        <a:xfrm>
          <a:off x="7594111" y="9591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21733</xdr:rowOff>
    </xdr:from>
    <xdr:to>
      <xdr:col>36</xdr:col>
      <xdr:colOff>165100</xdr:colOff>
      <xdr:row>57</xdr:row>
      <xdr:rowOff>123333</xdr:rowOff>
    </xdr:to>
    <xdr:sp macro="" textlink="">
      <xdr:nvSpPr>
        <xdr:cNvPr id="358" name="フローチャート: 判断 357"/>
        <xdr:cNvSpPr/>
      </xdr:nvSpPr>
      <xdr:spPr>
        <a:xfrm>
          <a:off x="6921500" y="9794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114460</xdr:rowOff>
    </xdr:from>
    <xdr:ext cx="534377" cy="259045"/>
    <xdr:sp macro="" textlink="">
      <xdr:nvSpPr>
        <xdr:cNvPr id="359" name="テキスト ボックス 358"/>
        <xdr:cNvSpPr txBox="1"/>
      </xdr:nvSpPr>
      <xdr:spPr>
        <a:xfrm>
          <a:off x="6705111" y="9887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154325</xdr:rowOff>
    </xdr:from>
    <xdr:to>
      <xdr:col>55</xdr:col>
      <xdr:colOff>50800</xdr:colOff>
      <xdr:row>58</xdr:row>
      <xdr:rowOff>84475</xdr:rowOff>
    </xdr:to>
    <xdr:sp macro="" textlink="">
      <xdr:nvSpPr>
        <xdr:cNvPr id="365" name="楕円 364"/>
        <xdr:cNvSpPr/>
      </xdr:nvSpPr>
      <xdr:spPr>
        <a:xfrm>
          <a:off x="10426700" y="9926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69252</xdr:rowOff>
    </xdr:from>
    <xdr:ext cx="534377" cy="259045"/>
    <xdr:sp macro="" textlink="">
      <xdr:nvSpPr>
        <xdr:cNvPr id="366" name="普通建設事業費該当値テキスト"/>
        <xdr:cNvSpPr txBox="1"/>
      </xdr:nvSpPr>
      <xdr:spPr>
        <a:xfrm>
          <a:off x="10528300" y="984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45023</xdr:rowOff>
    </xdr:from>
    <xdr:to>
      <xdr:col>50</xdr:col>
      <xdr:colOff>165100</xdr:colOff>
      <xdr:row>57</xdr:row>
      <xdr:rowOff>146623</xdr:rowOff>
    </xdr:to>
    <xdr:sp macro="" textlink="">
      <xdr:nvSpPr>
        <xdr:cNvPr id="367" name="楕円 366"/>
        <xdr:cNvSpPr/>
      </xdr:nvSpPr>
      <xdr:spPr>
        <a:xfrm>
          <a:off x="9588500" y="9817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137750</xdr:rowOff>
    </xdr:from>
    <xdr:ext cx="534377" cy="259045"/>
    <xdr:sp macro="" textlink="">
      <xdr:nvSpPr>
        <xdr:cNvPr id="368" name="テキスト ボックス 367"/>
        <xdr:cNvSpPr txBox="1"/>
      </xdr:nvSpPr>
      <xdr:spPr>
        <a:xfrm>
          <a:off x="9372111" y="9910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166816</xdr:rowOff>
    </xdr:from>
    <xdr:to>
      <xdr:col>46</xdr:col>
      <xdr:colOff>38100</xdr:colOff>
      <xdr:row>58</xdr:row>
      <xdr:rowOff>96966</xdr:rowOff>
    </xdr:to>
    <xdr:sp macro="" textlink="">
      <xdr:nvSpPr>
        <xdr:cNvPr id="369" name="楕円 368"/>
        <xdr:cNvSpPr/>
      </xdr:nvSpPr>
      <xdr:spPr>
        <a:xfrm>
          <a:off x="8699500" y="993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88093</xdr:rowOff>
    </xdr:from>
    <xdr:ext cx="534377" cy="259045"/>
    <xdr:sp macro="" textlink="">
      <xdr:nvSpPr>
        <xdr:cNvPr id="370" name="テキスト ボックス 369"/>
        <xdr:cNvSpPr txBox="1"/>
      </xdr:nvSpPr>
      <xdr:spPr>
        <a:xfrm>
          <a:off x="8483111" y="10032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144496</xdr:rowOff>
    </xdr:from>
    <xdr:to>
      <xdr:col>41</xdr:col>
      <xdr:colOff>101600</xdr:colOff>
      <xdr:row>58</xdr:row>
      <xdr:rowOff>74646</xdr:rowOff>
    </xdr:to>
    <xdr:sp macro="" textlink="">
      <xdr:nvSpPr>
        <xdr:cNvPr id="371" name="楕円 370"/>
        <xdr:cNvSpPr/>
      </xdr:nvSpPr>
      <xdr:spPr>
        <a:xfrm>
          <a:off x="7810500" y="99171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65773</xdr:rowOff>
    </xdr:from>
    <xdr:ext cx="534377" cy="259045"/>
    <xdr:sp macro="" textlink="">
      <xdr:nvSpPr>
        <xdr:cNvPr id="372" name="テキスト ボックス 371"/>
        <xdr:cNvSpPr txBox="1"/>
      </xdr:nvSpPr>
      <xdr:spPr>
        <a:xfrm>
          <a:off x="7594111" y="10009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10280</xdr:rowOff>
    </xdr:from>
    <xdr:to>
      <xdr:col>36</xdr:col>
      <xdr:colOff>165100</xdr:colOff>
      <xdr:row>57</xdr:row>
      <xdr:rowOff>111880</xdr:rowOff>
    </xdr:to>
    <xdr:sp macro="" textlink="">
      <xdr:nvSpPr>
        <xdr:cNvPr id="373" name="楕円 372"/>
        <xdr:cNvSpPr/>
      </xdr:nvSpPr>
      <xdr:spPr>
        <a:xfrm>
          <a:off x="6921500" y="978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128407</xdr:rowOff>
    </xdr:from>
    <xdr:ext cx="534377" cy="259045"/>
    <xdr:sp macro="" textlink="">
      <xdr:nvSpPr>
        <xdr:cNvPr id="374" name="テキスト ボックス 373"/>
        <xdr:cNvSpPr txBox="1"/>
      </xdr:nvSpPr>
      <xdr:spPr>
        <a:xfrm>
          <a:off x="6705111" y="95581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5" name="直線コネクタ 384"/>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6" name="テキスト ボックス 385"/>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7" name="直線コネクタ 386"/>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8" name="テキスト ボックス 387"/>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9" name="直線コネクタ 388"/>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0" name="テキスト ボックス 389"/>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1" name="直線コネクタ 390"/>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2" name="テキスト ボックス 391"/>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3" name="直線コネクタ 392"/>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4" name="テキスト ボックス 393"/>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5" name="直線コネクタ 394"/>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6" name="テキスト ボックス 395"/>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9904</xdr:rowOff>
    </xdr:from>
    <xdr:to>
      <xdr:col>54</xdr:col>
      <xdr:colOff>189865</xdr:colOff>
      <xdr:row>79</xdr:row>
      <xdr:rowOff>98879</xdr:rowOff>
    </xdr:to>
    <xdr:cxnSp macro="">
      <xdr:nvCxnSpPr>
        <xdr:cNvPr id="400" name="直線コネクタ 399"/>
        <xdr:cNvCxnSpPr/>
      </xdr:nvCxnSpPr>
      <xdr:spPr>
        <a:xfrm flipV="1">
          <a:off x="10475595" y="12011404"/>
          <a:ext cx="1270" cy="16320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1"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2" name="直線コネクタ 401"/>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128031</xdr:rowOff>
    </xdr:from>
    <xdr:ext cx="534377" cy="259045"/>
    <xdr:sp macro="" textlink="">
      <xdr:nvSpPr>
        <xdr:cNvPr id="403" name="普通建設事業費 （ うち新規整備　）最大値テキスト"/>
        <xdr:cNvSpPr txBox="1"/>
      </xdr:nvSpPr>
      <xdr:spPr>
        <a:xfrm>
          <a:off x="10528300" y="11786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9904</xdr:rowOff>
    </xdr:from>
    <xdr:to>
      <xdr:col>55</xdr:col>
      <xdr:colOff>88900</xdr:colOff>
      <xdr:row>70</xdr:row>
      <xdr:rowOff>9904</xdr:rowOff>
    </xdr:to>
    <xdr:cxnSp macro="">
      <xdr:nvCxnSpPr>
        <xdr:cNvPr id="404" name="直線コネクタ 403"/>
        <xdr:cNvCxnSpPr/>
      </xdr:nvCxnSpPr>
      <xdr:spPr>
        <a:xfrm>
          <a:off x="10388600" y="12011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85505</xdr:rowOff>
    </xdr:from>
    <xdr:to>
      <xdr:col>55</xdr:col>
      <xdr:colOff>0</xdr:colOff>
      <xdr:row>79</xdr:row>
      <xdr:rowOff>62401</xdr:rowOff>
    </xdr:to>
    <xdr:cxnSp macro="">
      <xdr:nvCxnSpPr>
        <xdr:cNvPr id="405" name="直線コネクタ 404"/>
        <xdr:cNvCxnSpPr/>
      </xdr:nvCxnSpPr>
      <xdr:spPr>
        <a:xfrm>
          <a:off x="9639300" y="13115705"/>
          <a:ext cx="838200" cy="491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53615</xdr:rowOff>
    </xdr:from>
    <xdr:ext cx="534377" cy="259045"/>
    <xdr:sp macro="" textlink="">
      <xdr:nvSpPr>
        <xdr:cNvPr id="406" name="普通建設事業費 （ うち新規整備　）平均値テキスト"/>
        <xdr:cNvSpPr txBox="1"/>
      </xdr:nvSpPr>
      <xdr:spPr>
        <a:xfrm>
          <a:off x="10528300" y="1325526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30738</xdr:rowOff>
    </xdr:from>
    <xdr:to>
      <xdr:col>55</xdr:col>
      <xdr:colOff>50800</xdr:colOff>
      <xdr:row>78</xdr:row>
      <xdr:rowOff>132338</xdr:rowOff>
    </xdr:to>
    <xdr:sp macro="" textlink="">
      <xdr:nvSpPr>
        <xdr:cNvPr id="407" name="フローチャート: 判断 406"/>
        <xdr:cNvSpPr/>
      </xdr:nvSpPr>
      <xdr:spPr>
        <a:xfrm>
          <a:off x="10426700" y="13403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85505</xdr:rowOff>
    </xdr:from>
    <xdr:to>
      <xdr:col>50</xdr:col>
      <xdr:colOff>114300</xdr:colOff>
      <xdr:row>79</xdr:row>
      <xdr:rowOff>67577</xdr:rowOff>
    </xdr:to>
    <xdr:cxnSp macro="">
      <xdr:nvCxnSpPr>
        <xdr:cNvPr id="408" name="直線コネクタ 407"/>
        <xdr:cNvCxnSpPr/>
      </xdr:nvCxnSpPr>
      <xdr:spPr>
        <a:xfrm flipV="1">
          <a:off x="8750300" y="13115705"/>
          <a:ext cx="889000" cy="496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170331</xdr:rowOff>
    </xdr:from>
    <xdr:to>
      <xdr:col>50</xdr:col>
      <xdr:colOff>165100</xdr:colOff>
      <xdr:row>78</xdr:row>
      <xdr:rowOff>100481</xdr:rowOff>
    </xdr:to>
    <xdr:sp macro="" textlink="">
      <xdr:nvSpPr>
        <xdr:cNvPr id="409" name="フローチャート: 判断 408"/>
        <xdr:cNvSpPr/>
      </xdr:nvSpPr>
      <xdr:spPr>
        <a:xfrm>
          <a:off x="95885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91608</xdr:rowOff>
    </xdr:from>
    <xdr:ext cx="534377" cy="259045"/>
    <xdr:sp macro="" textlink="">
      <xdr:nvSpPr>
        <xdr:cNvPr id="410" name="テキスト ボックス 409"/>
        <xdr:cNvSpPr txBox="1"/>
      </xdr:nvSpPr>
      <xdr:spPr>
        <a:xfrm>
          <a:off x="9372111" y="13464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15749</xdr:rowOff>
    </xdr:from>
    <xdr:to>
      <xdr:col>45</xdr:col>
      <xdr:colOff>177800</xdr:colOff>
      <xdr:row>79</xdr:row>
      <xdr:rowOff>67577</xdr:rowOff>
    </xdr:to>
    <xdr:cxnSp macro="">
      <xdr:nvCxnSpPr>
        <xdr:cNvPr id="411" name="直線コネクタ 410"/>
        <xdr:cNvCxnSpPr/>
      </xdr:nvCxnSpPr>
      <xdr:spPr>
        <a:xfrm>
          <a:off x="7861300" y="13560299"/>
          <a:ext cx="889000" cy="518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7469</xdr:rowOff>
    </xdr:from>
    <xdr:to>
      <xdr:col>46</xdr:col>
      <xdr:colOff>38100</xdr:colOff>
      <xdr:row>78</xdr:row>
      <xdr:rowOff>109069</xdr:rowOff>
    </xdr:to>
    <xdr:sp macro="" textlink="">
      <xdr:nvSpPr>
        <xdr:cNvPr id="412" name="フローチャート: 判断 411"/>
        <xdr:cNvSpPr/>
      </xdr:nvSpPr>
      <xdr:spPr>
        <a:xfrm>
          <a:off x="8699500" y="13380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125596</xdr:rowOff>
    </xdr:from>
    <xdr:ext cx="534377" cy="259045"/>
    <xdr:sp macro="" textlink="">
      <xdr:nvSpPr>
        <xdr:cNvPr id="413" name="テキスト ボックス 412"/>
        <xdr:cNvSpPr txBox="1"/>
      </xdr:nvSpPr>
      <xdr:spPr>
        <a:xfrm>
          <a:off x="8483111" y="13155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15749</xdr:rowOff>
    </xdr:from>
    <xdr:to>
      <xdr:col>41</xdr:col>
      <xdr:colOff>50800</xdr:colOff>
      <xdr:row>79</xdr:row>
      <xdr:rowOff>50023</xdr:rowOff>
    </xdr:to>
    <xdr:cxnSp macro="">
      <xdr:nvCxnSpPr>
        <xdr:cNvPr id="414" name="直線コネクタ 413"/>
        <xdr:cNvCxnSpPr/>
      </xdr:nvCxnSpPr>
      <xdr:spPr>
        <a:xfrm flipV="1">
          <a:off x="6972300" y="13560299"/>
          <a:ext cx="889000" cy="34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137804</xdr:rowOff>
    </xdr:from>
    <xdr:to>
      <xdr:col>41</xdr:col>
      <xdr:colOff>101600</xdr:colOff>
      <xdr:row>78</xdr:row>
      <xdr:rowOff>67954</xdr:rowOff>
    </xdr:to>
    <xdr:sp macro="" textlink="">
      <xdr:nvSpPr>
        <xdr:cNvPr id="415" name="フローチャート: 判断 414"/>
        <xdr:cNvSpPr/>
      </xdr:nvSpPr>
      <xdr:spPr>
        <a:xfrm>
          <a:off x="7810500" y="1333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84481</xdr:rowOff>
    </xdr:from>
    <xdr:ext cx="534377" cy="259045"/>
    <xdr:sp macro="" textlink="">
      <xdr:nvSpPr>
        <xdr:cNvPr id="416" name="テキスト ボックス 415"/>
        <xdr:cNvSpPr txBox="1"/>
      </xdr:nvSpPr>
      <xdr:spPr>
        <a:xfrm>
          <a:off x="7594111" y="131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138016</xdr:rowOff>
    </xdr:from>
    <xdr:to>
      <xdr:col>36</xdr:col>
      <xdr:colOff>165100</xdr:colOff>
      <xdr:row>78</xdr:row>
      <xdr:rowOff>68166</xdr:rowOff>
    </xdr:to>
    <xdr:sp macro="" textlink="">
      <xdr:nvSpPr>
        <xdr:cNvPr id="417" name="フローチャート: 判断 416"/>
        <xdr:cNvSpPr/>
      </xdr:nvSpPr>
      <xdr:spPr>
        <a:xfrm>
          <a:off x="6921500" y="133396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84693</xdr:rowOff>
    </xdr:from>
    <xdr:ext cx="534377" cy="259045"/>
    <xdr:sp macro="" textlink="">
      <xdr:nvSpPr>
        <xdr:cNvPr id="418" name="テキスト ボックス 417"/>
        <xdr:cNvSpPr txBox="1"/>
      </xdr:nvSpPr>
      <xdr:spPr>
        <a:xfrm>
          <a:off x="6705111" y="13114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11601</xdr:rowOff>
    </xdr:from>
    <xdr:to>
      <xdr:col>55</xdr:col>
      <xdr:colOff>50800</xdr:colOff>
      <xdr:row>79</xdr:row>
      <xdr:rowOff>113201</xdr:rowOff>
    </xdr:to>
    <xdr:sp macro="" textlink="">
      <xdr:nvSpPr>
        <xdr:cNvPr id="424" name="楕円 423"/>
        <xdr:cNvSpPr/>
      </xdr:nvSpPr>
      <xdr:spPr>
        <a:xfrm>
          <a:off x="10426700" y="13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97978</xdr:rowOff>
    </xdr:from>
    <xdr:ext cx="469744" cy="259045"/>
    <xdr:sp macro="" textlink="">
      <xdr:nvSpPr>
        <xdr:cNvPr id="425" name="普通建設事業費 （ うち新規整備　）該当値テキスト"/>
        <xdr:cNvSpPr txBox="1"/>
      </xdr:nvSpPr>
      <xdr:spPr>
        <a:xfrm>
          <a:off x="10528300" y="134710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34705</xdr:rowOff>
    </xdr:from>
    <xdr:to>
      <xdr:col>50</xdr:col>
      <xdr:colOff>165100</xdr:colOff>
      <xdr:row>76</xdr:row>
      <xdr:rowOff>136305</xdr:rowOff>
    </xdr:to>
    <xdr:sp macro="" textlink="">
      <xdr:nvSpPr>
        <xdr:cNvPr id="426" name="楕円 425"/>
        <xdr:cNvSpPr/>
      </xdr:nvSpPr>
      <xdr:spPr>
        <a:xfrm>
          <a:off x="9588500" y="13064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152833</xdr:rowOff>
    </xdr:from>
    <xdr:ext cx="534377" cy="259045"/>
    <xdr:sp macro="" textlink="">
      <xdr:nvSpPr>
        <xdr:cNvPr id="427" name="テキスト ボックス 426"/>
        <xdr:cNvSpPr txBox="1"/>
      </xdr:nvSpPr>
      <xdr:spPr>
        <a:xfrm>
          <a:off x="9372111" y="128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16777</xdr:rowOff>
    </xdr:from>
    <xdr:to>
      <xdr:col>46</xdr:col>
      <xdr:colOff>38100</xdr:colOff>
      <xdr:row>79</xdr:row>
      <xdr:rowOff>118377</xdr:rowOff>
    </xdr:to>
    <xdr:sp macro="" textlink="">
      <xdr:nvSpPr>
        <xdr:cNvPr id="428" name="楕円 427"/>
        <xdr:cNvSpPr/>
      </xdr:nvSpPr>
      <xdr:spPr>
        <a:xfrm>
          <a:off x="8699500" y="13561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109504</xdr:rowOff>
    </xdr:from>
    <xdr:ext cx="469744" cy="259045"/>
    <xdr:sp macro="" textlink="">
      <xdr:nvSpPr>
        <xdr:cNvPr id="429" name="テキスト ボックス 428"/>
        <xdr:cNvSpPr txBox="1"/>
      </xdr:nvSpPr>
      <xdr:spPr>
        <a:xfrm>
          <a:off x="8515428" y="136540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136399</xdr:rowOff>
    </xdr:from>
    <xdr:to>
      <xdr:col>41</xdr:col>
      <xdr:colOff>101600</xdr:colOff>
      <xdr:row>79</xdr:row>
      <xdr:rowOff>66549</xdr:rowOff>
    </xdr:to>
    <xdr:sp macro="" textlink="">
      <xdr:nvSpPr>
        <xdr:cNvPr id="430" name="楕円 429"/>
        <xdr:cNvSpPr/>
      </xdr:nvSpPr>
      <xdr:spPr>
        <a:xfrm>
          <a:off x="7810500" y="13509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57676</xdr:rowOff>
    </xdr:from>
    <xdr:ext cx="469744" cy="259045"/>
    <xdr:sp macro="" textlink="">
      <xdr:nvSpPr>
        <xdr:cNvPr id="431" name="テキスト ボックス 430"/>
        <xdr:cNvSpPr txBox="1"/>
      </xdr:nvSpPr>
      <xdr:spPr>
        <a:xfrm>
          <a:off x="7626428" y="13602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170673</xdr:rowOff>
    </xdr:from>
    <xdr:to>
      <xdr:col>36</xdr:col>
      <xdr:colOff>165100</xdr:colOff>
      <xdr:row>79</xdr:row>
      <xdr:rowOff>100823</xdr:rowOff>
    </xdr:to>
    <xdr:sp macro="" textlink="">
      <xdr:nvSpPr>
        <xdr:cNvPr id="432" name="楕円 431"/>
        <xdr:cNvSpPr/>
      </xdr:nvSpPr>
      <xdr:spPr>
        <a:xfrm>
          <a:off x="6921500" y="13543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91950</xdr:rowOff>
    </xdr:from>
    <xdr:ext cx="469744" cy="259045"/>
    <xdr:sp macro="" textlink="">
      <xdr:nvSpPr>
        <xdr:cNvPr id="433" name="テキスト ボックス 432"/>
        <xdr:cNvSpPr txBox="1"/>
      </xdr:nvSpPr>
      <xdr:spPr>
        <a:xfrm>
          <a:off x="6737428" y="13636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44,763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49" name="テキスト ボックス 448"/>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1" name="テキスト ボックス 450"/>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73329</xdr:rowOff>
    </xdr:from>
    <xdr:to>
      <xdr:col>54</xdr:col>
      <xdr:colOff>189865</xdr:colOff>
      <xdr:row>98</xdr:row>
      <xdr:rowOff>118148</xdr:rowOff>
    </xdr:to>
    <xdr:cxnSp macro="">
      <xdr:nvCxnSpPr>
        <xdr:cNvPr id="455" name="直線コネクタ 454"/>
        <xdr:cNvCxnSpPr/>
      </xdr:nvCxnSpPr>
      <xdr:spPr>
        <a:xfrm flipV="1">
          <a:off x="10475595" y="15675279"/>
          <a:ext cx="1270" cy="1244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121975</xdr:rowOff>
    </xdr:from>
    <xdr:ext cx="469744" cy="259045"/>
    <xdr:sp macro="" textlink="">
      <xdr:nvSpPr>
        <xdr:cNvPr id="456" name="普通建設事業費 （ うち更新整備　）最小値テキスト"/>
        <xdr:cNvSpPr txBox="1"/>
      </xdr:nvSpPr>
      <xdr:spPr>
        <a:xfrm>
          <a:off x="10528300" y="169240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118148</xdr:rowOff>
    </xdr:from>
    <xdr:to>
      <xdr:col>55</xdr:col>
      <xdr:colOff>88900</xdr:colOff>
      <xdr:row>98</xdr:row>
      <xdr:rowOff>118148</xdr:rowOff>
    </xdr:to>
    <xdr:cxnSp macro="">
      <xdr:nvCxnSpPr>
        <xdr:cNvPr id="457" name="直線コネクタ 456"/>
        <xdr:cNvCxnSpPr/>
      </xdr:nvCxnSpPr>
      <xdr:spPr>
        <a:xfrm>
          <a:off x="10388600" y="16920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20006</xdr:rowOff>
    </xdr:from>
    <xdr:ext cx="599010" cy="259045"/>
    <xdr:sp macro="" textlink="">
      <xdr:nvSpPr>
        <xdr:cNvPr id="458" name="普通建設事業費 （ うち更新整備　）最大値テキスト"/>
        <xdr:cNvSpPr txBox="1"/>
      </xdr:nvSpPr>
      <xdr:spPr>
        <a:xfrm>
          <a:off x="10528300" y="15450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73329</xdr:rowOff>
    </xdr:from>
    <xdr:to>
      <xdr:col>55</xdr:col>
      <xdr:colOff>88900</xdr:colOff>
      <xdr:row>91</xdr:row>
      <xdr:rowOff>73329</xdr:rowOff>
    </xdr:to>
    <xdr:cxnSp macro="">
      <xdr:nvCxnSpPr>
        <xdr:cNvPr id="459" name="直線コネクタ 458"/>
        <xdr:cNvCxnSpPr/>
      </xdr:nvCxnSpPr>
      <xdr:spPr>
        <a:xfrm>
          <a:off x="10388600" y="156752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69304</xdr:rowOff>
    </xdr:from>
    <xdr:to>
      <xdr:col>55</xdr:col>
      <xdr:colOff>0</xdr:colOff>
      <xdr:row>98</xdr:row>
      <xdr:rowOff>92512</xdr:rowOff>
    </xdr:to>
    <xdr:cxnSp macro="">
      <xdr:nvCxnSpPr>
        <xdr:cNvPr id="460" name="直線コネクタ 459"/>
        <xdr:cNvCxnSpPr/>
      </xdr:nvCxnSpPr>
      <xdr:spPr>
        <a:xfrm flipV="1">
          <a:off x="9639300" y="16871404"/>
          <a:ext cx="838200" cy="232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163330</xdr:rowOff>
    </xdr:from>
    <xdr:ext cx="534377" cy="259045"/>
    <xdr:sp macro="" textlink="">
      <xdr:nvSpPr>
        <xdr:cNvPr id="461" name="普通建設事業費 （ うち更新整備　）平均値テキスト"/>
        <xdr:cNvSpPr txBox="1"/>
      </xdr:nvSpPr>
      <xdr:spPr>
        <a:xfrm>
          <a:off x="10528300" y="166225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26,224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140453</xdr:rowOff>
    </xdr:from>
    <xdr:to>
      <xdr:col>55</xdr:col>
      <xdr:colOff>50800</xdr:colOff>
      <xdr:row>98</xdr:row>
      <xdr:rowOff>70603</xdr:rowOff>
    </xdr:to>
    <xdr:sp macro="" textlink="">
      <xdr:nvSpPr>
        <xdr:cNvPr id="462" name="フローチャート: 判断 461"/>
        <xdr:cNvSpPr/>
      </xdr:nvSpPr>
      <xdr:spPr>
        <a:xfrm>
          <a:off x="10426700" y="16771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80575</xdr:rowOff>
    </xdr:from>
    <xdr:to>
      <xdr:col>50</xdr:col>
      <xdr:colOff>114300</xdr:colOff>
      <xdr:row>98</xdr:row>
      <xdr:rowOff>92512</xdr:rowOff>
    </xdr:to>
    <xdr:cxnSp macro="">
      <xdr:nvCxnSpPr>
        <xdr:cNvPr id="463" name="直線コネクタ 462"/>
        <xdr:cNvCxnSpPr/>
      </xdr:nvCxnSpPr>
      <xdr:spPr>
        <a:xfrm>
          <a:off x="8750300" y="16882675"/>
          <a:ext cx="889000" cy="119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127067</xdr:rowOff>
    </xdr:from>
    <xdr:to>
      <xdr:col>50</xdr:col>
      <xdr:colOff>165100</xdr:colOff>
      <xdr:row>98</xdr:row>
      <xdr:rowOff>57217</xdr:rowOff>
    </xdr:to>
    <xdr:sp macro="" textlink="">
      <xdr:nvSpPr>
        <xdr:cNvPr id="464" name="フローチャート: 判断 463"/>
        <xdr:cNvSpPr/>
      </xdr:nvSpPr>
      <xdr:spPr>
        <a:xfrm>
          <a:off x="9588500" y="16757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73744</xdr:rowOff>
    </xdr:from>
    <xdr:ext cx="534377" cy="259045"/>
    <xdr:sp macro="" textlink="">
      <xdr:nvSpPr>
        <xdr:cNvPr id="465" name="テキスト ボックス 464"/>
        <xdr:cNvSpPr txBox="1"/>
      </xdr:nvSpPr>
      <xdr:spPr>
        <a:xfrm>
          <a:off x="9372111" y="16532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80575</xdr:rowOff>
    </xdr:from>
    <xdr:to>
      <xdr:col>45</xdr:col>
      <xdr:colOff>177800</xdr:colOff>
      <xdr:row>98</xdr:row>
      <xdr:rowOff>88891</xdr:rowOff>
    </xdr:to>
    <xdr:cxnSp macro="">
      <xdr:nvCxnSpPr>
        <xdr:cNvPr id="466" name="直線コネクタ 465"/>
        <xdr:cNvCxnSpPr/>
      </xdr:nvCxnSpPr>
      <xdr:spPr>
        <a:xfrm flipV="1">
          <a:off x="7861300" y="16882675"/>
          <a:ext cx="889000" cy="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126281</xdr:rowOff>
    </xdr:from>
    <xdr:to>
      <xdr:col>46</xdr:col>
      <xdr:colOff>38100</xdr:colOff>
      <xdr:row>98</xdr:row>
      <xdr:rowOff>56431</xdr:rowOff>
    </xdr:to>
    <xdr:sp macro="" textlink="">
      <xdr:nvSpPr>
        <xdr:cNvPr id="467" name="フローチャート: 判断 466"/>
        <xdr:cNvSpPr/>
      </xdr:nvSpPr>
      <xdr:spPr>
        <a:xfrm>
          <a:off x="8699500" y="1675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72958</xdr:rowOff>
    </xdr:from>
    <xdr:ext cx="534377" cy="259045"/>
    <xdr:sp macro="" textlink="">
      <xdr:nvSpPr>
        <xdr:cNvPr id="468" name="テキスト ボックス 467"/>
        <xdr:cNvSpPr txBox="1"/>
      </xdr:nvSpPr>
      <xdr:spPr>
        <a:xfrm>
          <a:off x="8483111" y="16532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103229</xdr:rowOff>
    </xdr:from>
    <xdr:to>
      <xdr:col>41</xdr:col>
      <xdr:colOff>50800</xdr:colOff>
      <xdr:row>98</xdr:row>
      <xdr:rowOff>88891</xdr:rowOff>
    </xdr:to>
    <xdr:cxnSp macro="">
      <xdr:nvCxnSpPr>
        <xdr:cNvPr id="469" name="直線コネクタ 468"/>
        <xdr:cNvCxnSpPr/>
      </xdr:nvCxnSpPr>
      <xdr:spPr>
        <a:xfrm>
          <a:off x="6972300" y="16733879"/>
          <a:ext cx="889000" cy="15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152953</xdr:rowOff>
    </xdr:from>
    <xdr:to>
      <xdr:col>41</xdr:col>
      <xdr:colOff>101600</xdr:colOff>
      <xdr:row>98</xdr:row>
      <xdr:rowOff>83103</xdr:rowOff>
    </xdr:to>
    <xdr:sp macro="" textlink="">
      <xdr:nvSpPr>
        <xdr:cNvPr id="470" name="フローチャート: 判断 469"/>
        <xdr:cNvSpPr/>
      </xdr:nvSpPr>
      <xdr:spPr>
        <a:xfrm>
          <a:off x="7810500" y="167836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99630</xdr:rowOff>
    </xdr:from>
    <xdr:ext cx="534377" cy="259045"/>
    <xdr:sp macro="" textlink="">
      <xdr:nvSpPr>
        <xdr:cNvPr id="471" name="テキスト ボックス 470"/>
        <xdr:cNvSpPr txBox="1"/>
      </xdr:nvSpPr>
      <xdr:spPr>
        <a:xfrm>
          <a:off x="7594111" y="16558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137381</xdr:rowOff>
    </xdr:from>
    <xdr:to>
      <xdr:col>36</xdr:col>
      <xdr:colOff>165100</xdr:colOff>
      <xdr:row>98</xdr:row>
      <xdr:rowOff>67531</xdr:rowOff>
    </xdr:to>
    <xdr:sp macro="" textlink="">
      <xdr:nvSpPr>
        <xdr:cNvPr id="472" name="フローチャート: 判断 471"/>
        <xdr:cNvSpPr/>
      </xdr:nvSpPr>
      <xdr:spPr>
        <a:xfrm>
          <a:off x="6921500" y="16768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58658</xdr:rowOff>
    </xdr:from>
    <xdr:ext cx="534377" cy="259045"/>
    <xdr:sp macro="" textlink="">
      <xdr:nvSpPr>
        <xdr:cNvPr id="473" name="テキスト ボックス 472"/>
        <xdr:cNvSpPr txBox="1"/>
      </xdr:nvSpPr>
      <xdr:spPr>
        <a:xfrm>
          <a:off x="6705111" y="16860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18504</xdr:rowOff>
    </xdr:from>
    <xdr:to>
      <xdr:col>55</xdr:col>
      <xdr:colOff>50800</xdr:colOff>
      <xdr:row>98</xdr:row>
      <xdr:rowOff>120104</xdr:rowOff>
    </xdr:to>
    <xdr:sp macro="" textlink="">
      <xdr:nvSpPr>
        <xdr:cNvPr id="479" name="楕円 478"/>
        <xdr:cNvSpPr/>
      </xdr:nvSpPr>
      <xdr:spPr>
        <a:xfrm>
          <a:off x="10426700" y="16820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118880</xdr:rowOff>
    </xdr:from>
    <xdr:ext cx="534377" cy="259045"/>
    <xdr:sp macro="" textlink="">
      <xdr:nvSpPr>
        <xdr:cNvPr id="480" name="普通建設事業費 （ うち更新整備　）該当値テキスト"/>
        <xdr:cNvSpPr txBox="1"/>
      </xdr:nvSpPr>
      <xdr:spPr>
        <a:xfrm>
          <a:off x="10528300" y="16749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41712</xdr:rowOff>
    </xdr:from>
    <xdr:to>
      <xdr:col>50</xdr:col>
      <xdr:colOff>165100</xdr:colOff>
      <xdr:row>98</xdr:row>
      <xdr:rowOff>143312</xdr:rowOff>
    </xdr:to>
    <xdr:sp macro="" textlink="">
      <xdr:nvSpPr>
        <xdr:cNvPr id="481" name="楕円 480"/>
        <xdr:cNvSpPr/>
      </xdr:nvSpPr>
      <xdr:spPr>
        <a:xfrm>
          <a:off x="9588500" y="16843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134439</xdr:rowOff>
    </xdr:from>
    <xdr:ext cx="534377" cy="259045"/>
    <xdr:sp macro="" textlink="">
      <xdr:nvSpPr>
        <xdr:cNvPr id="482" name="テキスト ボックス 481"/>
        <xdr:cNvSpPr txBox="1"/>
      </xdr:nvSpPr>
      <xdr:spPr>
        <a:xfrm>
          <a:off x="9372111" y="16936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29775</xdr:rowOff>
    </xdr:from>
    <xdr:to>
      <xdr:col>46</xdr:col>
      <xdr:colOff>38100</xdr:colOff>
      <xdr:row>98</xdr:row>
      <xdr:rowOff>131375</xdr:rowOff>
    </xdr:to>
    <xdr:sp macro="" textlink="">
      <xdr:nvSpPr>
        <xdr:cNvPr id="483" name="楕円 482"/>
        <xdr:cNvSpPr/>
      </xdr:nvSpPr>
      <xdr:spPr>
        <a:xfrm>
          <a:off x="8699500" y="16831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122502</xdr:rowOff>
    </xdr:from>
    <xdr:ext cx="534377" cy="259045"/>
    <xdr:sp macro="" textlink="">
      <xdr:nvSpPr>
        <xdr:cNvPr id="484" name="テキスト ボックス 483"/>
        <xdr:cNvSpPr txBox="1"/>
      </xdr:nvSpPr>
      <xdr:spPr>
        <a:xfrm>
          <a:off x="8483111" y="169246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38091</xdr:rowOff>
    </xdr:from>
    <xdr:to>
      <xdr:col>41</xdr:col>
      <xdr:colOff>101600</xdr:colOff>
      <xdr:row>98</xdr:row>
      <xdr:rowOff>139691</xdr:rowOff>
    </xdr:to>
    <xdr:sp macro="" textlink="">
      <xdr:nvSpPr>
        <xdr:cNvPr id="485" name="楕円 484"/>
        <xdr:cNvSpPr/>
      </xdr:nvSpPr>
      <xdr:spPr>
        <a:xfrm>
          <a:off x="7810500" y="16840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130818</xdr:rowOff>
    </xdr:from>
    <xdr:ext cx="534377" cy="259045"/>
    <xdr:sp macro="" textlink="">
      <xdr:nvSpPr>
        <xdr:cNvPr id="486" name="テキスト ボックス 485"/>
        <xdr:cNvSpPr txBox="1"/>
      </xdr:nvSpPr>
      <xdr:spPr>
        <a:xfrm>
          <a:off x="7594111" y="16932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52429</xdr:rowOff>
    </xdr:from>
    <xdr:to>
      <xdr:col>36</xdr:col>
      <xdr:colOff>165100</xdr:colOff>
      <xdr:row>97</xdr:row>
      <xdr:rowOff>154029</xdr:rowOff>
    </xdr:to>
    <xdr:sp macro="" textlink="">
      <xdr:nvSpPr>
        <xdr:cNvPr id="487" name="楕円 486"/>
        <xdr:cNvSpPr/>
      </xdr:nvSpPr>
      <xdr:spPr>
        <a:xfrm>
          <a:off x="6921500" y="16683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170556</xdr:rowOff>
    </xdr:from>
    <xdr:ext cx="534377" cy="259045"/>
    <xdr:sp macro="" textlink="">
      <xdr:nvSpPr>
        <xdr:cNvPr id="488" name="テキスト ボックス 487"/>
        <xdr:cNvSpPr txBox="1"/>
      </xdr:nvSpPr>
      <xdr:spPr>
        <a:xfrm>
          <a:off x="6705111" y="16458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142735</xdr:rowOff>
    </xdr:from>
    <xdr:to>
      <xdr:col>85</xdr:col>
      <xdr:colOff>126364</xdr:colOff>
      <xdr:row>39</xdr:row>
      <xdr:rowOff>44450</xdr:rowOff>
    </xdr:to>
    <xdr:cxnSp macro="">
      <xdr:nvCxnSpPr>
        <xdr:cNvPr id="512" name="直線コネクタ 511"/>
        <xdr:cNvCxnSpPr/>
      </xdr:nvCxnSpPr>
      <xdr:spPr>
        <a:xfrm flipV="1">
          <a:off x="16317595" y="5457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70934</xdr:rowOff>
    </xdr:from>
    <xdr:ext cx="249299" cy="259045"/>
    <xdr:sp macro="" textlink="">
      <xdr:nvSpPr>
        <xdr:cNvPr id="513" name="災害復旧事業費最小値テキスト"/>
        <xdr:cNvSpPr txBox="1"/>
      </xdr:nvSpPr>
      <xdr:spPr>
        <a:xfrm>
          <a:off x="16370300" y="6757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89412</xdr:rowOff>
    </xdr:from>
    <xdr:ext cx="599010" cy="259045"/>
    <xdr:sp macro="" textlink="">
      <xdr:nvSpPr>
        <xdr:cNvPr id="515" name="災害復旧事業費最大値テキスト"/>
        <xdr:cNvSpPr txBox="1"/>
      </xdr:nvSpPr>
      <xdr:spPr>
        <a:xfrm>
          <a:off x="16370300" y="5232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142735</xdr:rowOff>
    </xdr:from>
    <xdr:to>
      <xdr:col>86</xdr:col>
      <xdr:colOff>25400</xdr:colOff>
      <xdr:row>31</xdr:row>
      <xdr:rowOff>142735</xdr:rowOff>
    </xdr:to>
    <xdr:cxnSp macro="">
      <xdr:nvCxnSpPr>
        <xdr:cNvPr id="516" name="直線コネクタ 515"/>
        <xdr:cNvCxnSpPr/>
      </xdr:nvCxnSpPr>
      <xdr:spPr>
        <a:xfrm>
          <a:off x="16230600" y="5457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7" name="直線コネクタ 516"/>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159834</xdr:rowOff>
    </xdr:from>
    <xdr:ext cx="469744" cy="259045"/>
    <xdr:sp macro="" textlink="">
      <xdr:nvSpPr>
        <xdr:cNvPr id="518" name="災害復旧事業費平均値テキスト"/>
        <xdr:cNvSpPr txBox="1"/>
      </xdr:nvSpPr>
      <xdr:spPr>
        <a:xfrm>
          <a:off x="16370300" y="6503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136957</xdr:rowOff>
    </xdr:from>
    <xdr:to>
      <xdr:col>85</xdr:col>
      <xdr:colOff>177800</xdr:colOff>
      <xdr:row>39</xdr:row>
      <xdr:rowOff>67107</xdr:rowOff>
    </xdr:to>
    <xdr:sp macro="" textlink="">
      <xdr:nvSpPr>
        <xdr:cNvPr id="519" name="フローチャート: 判断 518"/>
        <xdr:cNvSpPr/>
      </xdr:nvSpPr>
      <xdr:spPr>
        <a:xfrm>
          <a:off x="16268700" y="6652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33338</xdr:rowOff>
    </xdr:from>
    <xdr:to>
      <xdr:col>81</xdr:col>
      <xdr:colOff>50800</xdr:colOff>
      <xdr:row>39</xdr:row>
      <xdr:rowOff>44450</xdr:rowOff>
    </xdr:to>
    <xdr:cxnSp macro="">
      <xdr:nvCxnSpPr>
        <xdr:cNvPr id="520" name="直線コネクタ 519"/>
        <xdr:cNvCxnSpPr/>
      </xdr:nvCxnSpPr>
      <xdr:spPr>
        <a:xfrm>
          <a:off x="14592300" y="6719888"/>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144094</xdr:rowOff>
    </xdr:from>
    <xdr:to>
      <xdr:col>81</xdr:col>
      <xdr:colOff>101600</xdr:colOff>
      <xdr:row>39</xdr:row>
      <xdr:rowOff>74244</xdr:rowOff>
    </xdr:to>
    <xdr:sp macro="" textlink="">
      <xdr:nvSpPr>
        <xdr:cNvPr id="521" name="フローチャート: 判断 520"/>
        <xdr:cNvSpPr/>
      </xdr:nvSpPr>
      <xdr:spPr>
        <a:xfrm>
          <a:off x="15430500" y="6659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90771</xdr:rowOff>
    </xdr:from>
    <xdr:ext cx="469744" cy="259045"/>
    <xdr:sp macro="" textlink="">
      <xdr:nvSpPr>
        <xdr:cNvPr id="522" name="テキスト ボックス 521"/>
        <xdr:cNvSpPr txBox="1"/>
      </xdr:nvSpPr>
      <xdr:spPr>
        <a:xfrm>
          <a:off x="15246428" y="64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28067</xdr:rowOff>
    </xdr:from>
    <xdr:to>
      <xdr:col>76</xdr:col>
      <xdr:colOff>114300</xdr:colOff>
      <xdr:row>39</xdr:row>
      <xdr:rowOff>33338</xdr:rowOff>
    </xdr:to>
    <xdr:cxnSp macro="">
      <xdr:nvCxnSpPr>
        <xdr:cNvPr id="523" name="直線コネクタ 522"/>
        <xdr:cNvCxnSpPr/>
      </xdr:nvCxnSpPr>
      <xdr:spPr>
        <a:xfrm>
          <a:off x="13703300" y="6714617"/>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139382</xdr:rowOff>
    </xdr:from>
    <xdr:to>
      <xdr:col>76</xdr:col>
      <xdr:colOff>165100</xdr:colOff>
      <xdr:row>39</xdr:row>
      <xdr:rowOff>69532</xdr:rowOff>
    </xdr:to>
    <xdr:sp macro="" textlink="">
      <xdr:nvSpPr>
        <xdr:cNvPr id="524" name="フローチャート: 判断 523"/>
        <xdr:cNvSpPr/>
      </xdr:nvSpPr>
      <xdr:spPr>
        <a:xfrm>
          <a:off x="14541500" y="6654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86060</xdr:rowOff>
    </xdr:from>
    <xdr:ext cx="469744" cy="259045"/>
    <xdr:sp macro="" textlink="">
      <xdr:nvSpPr>
        <xdr:cNvPr id="525" name="テキスト ボックス 524"/>
        <xdr:cNvSpPr txBox="1"/>
      </xdr:nvSpPr>
      <xdr:spPr>
        <a:xfrm>
          <a:off x="14357428" y="6429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28067</xdr:rowOff>
    </xdr:from>
    <xdr:to>
      <xdr:col>71</xdr:col>
      <xdr:colOff>177800</xdr:colOff>
      <xdr:row>39</xdr:row>
      <xdr:rowOff>38836</xdr:rowOff>
    </xdr:to>
    <xdr:cxnSp macro="">
      <xdr:nvCxnSpPr>
        <xdr:cNvPr id="526" name="直線コネクタ 525"/>
        <xdr:cNvCxnSpPr/>
      </xdr:nvCxnSpPr>
      <xdr:spPr>
        <a:xfrm flipV="1">
          <a:off x="12814300" y="6714617"/>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146126</xdr:rowOff>
    </xdr:from>
    <xdr:to>
      <xdr:col>72</xdr:col>
      <xdr:colOff>38100</xdr:colOff>
      <xdr:row>39</xdr:row>
      <xdr:rowOff>76276</xdr:rowOff>
    </xdr:to>
    <xdr:sp macro="" textlink="">
      <xdr:nvSpPr>
        <xdr:cNvPr id="527" name="フローチャート: 判断 526"/>
        <xdr:cNvSpPr/>
      </xdr:nvSpPr>
      <xdr:spPr>
        <a:xfrm>
          <a:off x="13652500" y="6661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92803</xdr:rowOff>
    </xdr:from>
    <xdr:ext cx="469744" cy="259045"/>
    <xdr:sp macro="" textlink="">
      <xdr:nvSpPr>
        <xdr:cNvPr id="528" name="テキスト ボックス 527"/>
        <xdr:cNvSpPr txBox="1"/>
      </xdr:nvSpPr>
      <xdr:spPr>
        <a:xfrm>
          <a:off x="13468428" y="6436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156439</xdr:rowOff>
    </xdr:from>
    <xdr:to>
      <xdr:col>67</xdr:col>
      <xdr:colOff>101600</xdr:colOff>
      <xdr:row>39</xdr:row>
      <xdr:rowOff>86589</xdr:rowOff>
    </xdr:to>
    <xdr:sp macro="" textlink="">
      <xdr:nvSpPr>
        <xdr:cNvPr id="529" name="フローチャート: 判断 528"/>
        <xdr:cNvSpPr/>
      </xdr:nvSpPr>
      <xdr:spPr>
        <a:xfrm>
          <a:off x="12763500" y="6671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103116</xdr:rowOff>
    </xdr:from>
    <xdr:ext cx="378565" cy="259045"/>
    <xdr:sp macro="" textlink="">
      <xdr:nvSpPr>
        <xdr:cNvPr id="530" name="テキスト ボックス 529"/>
        <xdr:cNvSpPr txBox="1"/>
      </xdr:nvSpPr>
      <xdr:spPr>
        <a:xfrm>
          <a:off x="12625017" y="64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6" name="楕円 535"/>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115384</xdr:rowOff>
    </xdr:from>
    <xdr:ext cx="249299" cy="259045"/>
    <xdr:sp macro="" textlink="">
      <xdr:nvSpPr>
        <xdr:cNvPr id="537" name="災害復旧事業費該当値テキスト"/>
        <xdr:cNvSpPr txBox="1"/>
      </xdr:nvSpPr>
      <xdr:spPr>
        <a:xfrm>
          <a:off x="16370300" y="66304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8" name="楕円 537"/>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9" name="テキスト ボックス 538"/>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153988</xdr:rowOff>
    </xdr:from>
    <xdr:to>
      <xdr:col>76</xdr:col>
      <xdr:colOff>165100</xdr:colOff>
      <xdr:row>39</xdr:row>
      <xdr:rowOff>84138</xdr:rowOff>
    </xdr:to>
    <xdr:sp macro="" textlink="">
      <xdr:nvSpPr>
        <xdr:cNvPr id="540" name="楕円 539"/>
        <xdr:cNvSpPr/>
      </xdr:nvSpPr>
      <xdr:spPr>
        <a:xfrm>
          <a:off x="14541500" y="666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75265</xdr:rowOff>
    </xdr:from>
    <xdr:ext cx="378565" cy="259045"/>
    <xdr:sp macro="" textlink="">
      <xdr:nvSpPr>
        <xdr:cNvPr id="541" name="テキスト ボックス 540"/>
        <xdr:cNvSpPr txBox="1"/>
      </xdr:nvSpPr>
      <xdr:spPr>
        <a:xfrm>
          <a:off x="14403017" y="6761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148717</xdr:rowOff>
    </xdr:from>
    <xdr:to>
      <xdr:col>72</xdr:col>
      <xdr:colOff>38100</xdr:colOff>
      <xdr:row>39</xdr:row>
      <xdr:rowOff>78867</xdr:rowOff>
    </xdr:to>
    <xdr:sp macro="" textlink="">
      <xdr:nvSpPr>
        <xdr:cNvPr id="542" name="楕円 541"/>
        <xdr:cNvSpPr/>
      </xdr:nvSpPr>
      <xdr:spPr>
        <a:xfrm>
          <a:off x="13652500" y="6663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69994</xdr:rowOff>
    </xdr:from>
    <xdr:ext cx="469744" cy="259045"/>
    <xdr:sp macro="" textlink="">
      <xdr:nvSpPr>
        <xdr:cNvPr id="543" name="テキスト ボックス 542"/>
        <xdr:cNvSpPr txBox="1"/>
      </xdr:nvSpPr>
      <xdr:spPr>
        <a:xfrm>
          <a:off x="13468428" y="6756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159486</xdr:rowOff>
    </xdr:from>
    <xdr:to>
      <xdr:col>67</xdr:col>
      <xdr:colOff>101600</xdr:colOff>
      <xdr:row>39</xdr:row>
      <xdr:rowOff>89636</xdr:rowOff>
    </xdr:to>
    <xdr:sp macro="" textlink="">
      <xdr:nvSpPr>
        <xdr:cNvPr id="544" name="楕円 543"/>
        <xdr:cNvSpPr/>
      </xdr:nvSpPr>
      <xdr:spPr>
        <a:xfrm>
          <a:off x="12763500" y="667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80763</xdr:rowOff>
    </xdr:from>
    <xdr:ext cx="378565" cy="259045"/>
    <xdr:sp macro="" textlink="">
      <xdr:nvSpPr>
        <xdr:cNvPr id="545" name="テキスト ボックス 544"/>
        <xdr:cNvSpPr txBox="1"/>
      </xdr:nvSpPr>
      <xdr:spPr>
        <a:xfrm>
          <a:off x="12625017" y="6767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6" name="直線コネクタ 555"/>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7" name="テキスト ボックス 556"/>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8" name="直線コネクタ 557"/>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9" name="テキスト ボックス 558"/>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0"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1" name="直線コネクタ 560"/>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2"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4"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6" name="直線コネクタ 565"/>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7"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8" name="フローチャート: 判断 567"/>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9" name="直線コネクタ 568"/>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0" name="フローチャート: 判断 569"/>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1" name="テキスト ボックス 570"/>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2" name="直線コネクタ 571"/>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3" name="フローチャート: 判断 572"/>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4" name="テキスト ボックス 573"/>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5" name="直線コネクタ 574"/>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6" name="フローチャート: 判断 575"/>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7" name="テキスト ボックス 576"/>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8" name="フローチャート: 判断 577"/>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9" name="テキスト ボックス 578"/>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0" name="テキスト ボックス 579"/>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1" name="テキスト ボックス 580"/>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2" name="テキスト ボックス 581"/>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3" name="テキスト ボックス 582"/>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4" name="テキスト ボックス 583"/>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5" name="楕円 584"/>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6"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7" name="楕円 586"/>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8" name="テキスト ボックス 587"/>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9" name="楕円 588"/>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0" name="テキスト ボックス 589"/>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1" name="楕円 590"/>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2" name="テキスト ボックス 591"/>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3" name="楕円 592"/>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4" name="テキスト ボックス 593"/>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5" name="正方形/長方形 594"/>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6" name="正方形/長方形 595"/>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7" name="正方形/長方形 596"/>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8" name="正方形/長方形 597"/>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9" name="正方形/長方形 598"/>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0" name="正方形/長方形 599"/>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1" name="正方形/長方形 600"/>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2" name="正方形/長方形 601"/>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3" name="テキスト ボックス 602"/>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4" name="直線コネクタ 603"/>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5" name="直線コネクタ 604"/>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6" name="テキスト ボックス 605"/>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7" name="直線コネクタ 606"/>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08" name="テキスト ボックス 607"/>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09" name="直線コネクタ 608"/>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0" name="テキスト ボックス 609"/>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1" name="直線コネクタ 610"/>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12" name="テキスト ボックス 611"/>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3" name="直線コネクタ 612"/>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14" name="テキスト ボックス 613"/>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5" name="直線コネクタ 614"/>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16" name="テキスト ボックス 615"/>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8" name="テキスト ボックス 617"/>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151097</xdr:rowOff>
    </xdr:from>
    <xdr:to>
      <xdr:col>85</xdr:col>
      <xdr:colOff>126364</xdr:colOff>
      <xdr:row>78</xdr:row>
      <xdr:rowOff>136663</xdr:rowOff>
    </xdr:to>
    <xdr:cxnSp macro="">
      <xdr:nvCxnSpPr>
        <xdr:cNvPr id="620" name="直線コネクタ 619"/>
        <xdr:cNvCxnSpPr/>
      </xdr:nvCxnSpPr>
      <xdr:spPr>
        <a:xfrm flipV="1">
          <a:off x="16317595" y="11981147"/>
          <a:ext cx="1269" cy="15286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140490</xdr:rowOff>
    </xdr:from>
    <xdr:ext cx="469744" cy="259045"/>
    <xdr:sp macro="" textlink="">
      <xdr:nvSpPr>
        <xdr:cNvPr id="621" name="公債費最小値テキスト"/>
        <xdr:cNvSpPr txBox="1"/>
      </xdr:nvSpPr>
      <xdr:spPr>
        <a:xfrm>
          <a:off x="16370300" y="13513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136663</xdr:rowOff>
    </xdr:from>
    <xdr:to>
      <xdr:col>86</xdr:col>
      <xdr:colOff>25400</xdr:colOff>
      <xdr:row>78</xdr:row>
      <xdr:rowOff>136663</xdr:rowOff>
    </xdr:to>
    <xdr:cxnSp macro="">
      <xdr:nvCxnSpPr>
        <xdr:cNvPr id="622" name="直線コネクタ 621"/>
        <xdr:cNvCxnSpPr/>
      </xdr:nvCxnSpPr>
      <xdr:spPr>
        <a:xfrm>
          <a:off x="16230600" y="13509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97774</xdr:rowOff>
    </xdr:from>
    <xdr:ext cx="599010" cy="259045"/>
    <xdr:sp macro="" textlink="">
      <xdr:nvSpPr>
        <xdr:cNvPr id="623" name="公債費最大値テキスト"/>
        <xdr:cNvSpPr txBox="1"/>
      </xdr:nvSpPr>
      <xdr:spPr>
        <a:xfrm>
          <a:off x="16370300" y="117563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151097</xdr:rowOff>
    </xdr:from>
    <xdr:to>
      <xdr:col>86</xdr:col>
      <xdr:colOff>25400</xdr:colOff>
      <xdr:row>69</xdr:row>
      <xdr:rowOff>151097</xdr:rowOff>
    </xdr:to>
    <xdr:cxnSp macro="">
      <xdr:nvCxnSpPr>
        <xdr:cNvPr id="624" name="直線コネクタ 623"/>
        <xdr:cNvCxnSpPr/>
      </xdr:nvCxnSpPr>
      <xdr:spPr>
        <a:xfrm>
          <a:off x="16230600" y="119811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25122</xdr:rowOff>
    </xdr:from>
    <xdr:to>
      <xdr:col>85</xdr:col>
      <xdr:colOff>127000</xdr:colOff>
      <xdr:row>77</xdr:row>
      <xdr:rowOff>75431</xdr:rowOff>
    </xdr:to>
    <xdr:cxnSp macro="">
      <xdr:nvCxnSpPr>
        <xdr:cNvPr id="625" name="直線コネクタ 624"/>
        <xdr:cNvCxnSpPr/>
      </xdr:nvCxnSpPr>
      <xdr:spPr>
        <a:xfrm flipV="1">
          <a:off x="15481300" y="13226772"/>
          <a:ext cx="8382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54268</xdr:rowOff>
    </xdr:from>
    <xdr:ext cx="534377" cy="259045"/>
    <xdr:sp macro="" textlink="">
      <xdr:nvSpPr>
        <xdr:cNvPr id="626" name="公債費平均値テキスト"/>
        <xdr:cNvSpPr txBox="1"/>
      </xdr:nvSpPr>
      <xdr:spPr>
        <a:xfrm>
          <a:off x="16370300" y="1291301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31390</xdr:rowOff>
    </xdr:from>
    <xdr:to>
      <xdr:col>85</xdr:col>
      <xdr:colOff>177800</xdr:colOff>
      <xdr:row>76</xdr:row>
      <xdr:rowOff>132990</xdr:rowOff>
    </xdr:to>
    <xdr:sp macro="" textlink="">
      <xdr:nvSpPr>
        <xdr:cNvPr id="627" name="フローチャート: 判断 626"/>
        <xdr:cNvSpPr/>
      </xdr:nvSpPr>
      <xdr:spPr>
        <a:xfrm>
          <a:off x="16268700" y="13061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75431</xdr:rowOff>
    </xdr:from>
    <xdr:to>
      <xdr:col>81</xdr:col>
      <xdr:colOff>50800</xdr:colOff>
      <xdr:row>77</xdr:row>
      <xdr:rowOff>84737</xdr:rowOff>
    </xdr:to>
    <xdr:cxnSp macro="">
      <xdr:nvCxnSpPr>
        <xdr:cNvPr id="628" name="直線コネクタ 627"/>
        <xdr:cNvCxnSpPr/>
      </xdr:nvCxnSpPr>
      <xdr:spPr>
        <a:xfrm flipV="1">
          <a:off x="14592300" y="13277081"/>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52699</xdr:rowOff>
    </xdr:from>
    <xdr:to>
      <xdr:col>81</xdr:col>
      <xdr:colOff>101600</xdr:colOff>
      <xdr:row>76</xdr:row>
      <xdr:rowOff>154299</xdr:rowOff>
    </xdr:to>
    <xdr:sp macro="" textlink="">
      <xdr:nvSpPr>
        <xdr:cNvPr id="629" name="フローチャート: 判断 628"/>
        <xdr:cNvSpPr/>
      </xdr:nvSpPr>
      <xdr:spPr>
        <a:xfrm>
          <a:off x="154305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170827</xdr:rowOff>
    </xdr:from>
    <xdr:ext cx="534377" cy="259045"/>
    <xdr:sp macro="" textlink="">
      <xdr:nvSpPr>
        <xdr:cNvPr id="630" name="テキスト ボックス 629"/>
        <xdr:cNvSpPr txBox="1"/>
      </xdr:nvSpPr>
      <xdr:spPr>
        <a:xfrm>
          <a:off x="15214111" y="12858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84737</xdr:rowOff>
    </xdr:from>
    <xdr:to>
      <xdr:col>76</xdr:col>
      <xdr:colOff>114300</xdr:colOff>
      <xdr:row>77</xdr:row>
      <xdr:rowOff>87987</xdr:rowOff>
    </xdr:to>
    <xdr:cxnSp macro="">
      <xdr:nvCxnSpPr>
        <xdr:cNvPr id="631" name="直線コネクタ 630"/>
        <xdr:cNvCxnSpPr/>
      </xdr:nvCxnSpPr>
      <xdr:spPr>
        <a:xfrm flipV="1">
          <a:off x="13703300" y="13286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45303</xdr:rowOff>
    </xdr:from>
    <xdr:to>
      <xdr:col>76</xdr:col>
      <xdr:colOff>165100</xdr:colOff>
      <xdr:row>76</xdr:row>
      <xdr:rowOff>146903</xdr:rowOff>
    </xdr:to>
    <xdr:sp macro="" textlink="">
      <xdr:nvSpPr>
        <xdr:cNvPr id="632" name="フローチャート: 判断 631"/>
        <xdr:cNvSpPr/>
      </xdr:nvSpPr>
      <xdr:spPr>
        <a:xfrm>
          <a:off x="14541500" y="13075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74</xdr:row>
      <xdr:rowOff>163430</xdr:rowOff>
    </xdr:from>
    <xdr:ext cx="534377" cy="259045"/>
    <xdr:sp macro="" textlink="">
      <xdr:nvSpPr>
        <xdr:cNvPr id="633" name="テキスト ボックス 632"/>
        <xdr:cNvSpPr txBox="1"/>
      </xdr:nvSpPr>
      <xdr:spPr>
        <a:xfrm>
          <a:off x="14325111" y="128507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87939</xdr:rowOff>
    </xdr:from>
    <xdr:to>
      <xdr:col>71</xdr:col>
      <xdr:colOff>177800</xdr:colOff>
      <xdr:row>77</xdr:row>
      <xdr:rowOff>87987</xdr:rowOff>
    </xdr:to>
    <xdr:cxnSp macro="">
      <xdr:nvCxnSpPr>
        <xdr:cNvPr id="634" name="直線コネクタ 633"/>
        <xdr:cNvCxnSpPr/>
      </xdr:nvCxnSpPr>
      <xdr:spPr>
        <a:xfrm>
          <a:off x="12814300" y="13289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37776</xdr:rowOff>
    </xdr:from>
    <xdr:to>
      <xdr:col>72</xdr:col>
      <xdr:colOff>38100</xdr:colOff>
      <xdr:row>76</xdr:row>
      <xdr:rowOff>139376</xdr:rowOff>
    </xdr:to>
    <xdr:sp macro="" textlink="">
      <xdr:nvSpPr>
        <xdr:cNvPr id="635" name="フローチャート: 判断 634"/>
        <xdr:cNvSpPr/>
      </xdr:nvSpPr>
      <xdr:spPr>
        <a:xfrm>
          <a:off x="13652500" y="13067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155902</xdr:rowOff>
    </xdr:from>
    <xdr:ext cx="534377" cy="259045"/>
    <xdr:sp macro="" textlink="">
      <xdr:nvSpPr>
        <xdr:cNvPr id="636" name="テキスト ボックス 635"/>
        <xdr:cNvSpPr txBox="1"/>
      </xdr:nvSpPr>
      <xdr:spPr>
        <a:xfrm>
          <a:off x="13436111" y="1284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41286</xdr:rowOff>
    </xdr:from>
    <xdr:to>
      <xdr:col>67</xdr:col>
      <xdr:colOff>101600</xdr:colOff>
      <xdr:row>76</xdr:row>
      <xdr:rowOff>142886</xdr:rowOff>
    </xdr:to>
    <xdr:sp macro="" textlink="">
      <xdr:nvSpPr>
        <xdr:cNvPr id="637" name="フローチャート: 判断 636"/>
        <xdr:cNvSpPr/>
      </xdr:nvSpPr>
      <xdr:spPr>
        <a:xfrm>
          <a:off x="12763500" y="1307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74</xdr:row>
      <xdr:rowOff>159413</xdr:rowOff>
    </xdr:from>
    <xdr:ext cx="534377" cy="259045"/>
    <xdr:sp macro="" textlink="">
      <xdr:nvSpPr>
        <xdr:cNvPr id="638" name="テキスト ボックス 637"/>
        <xdr:cNvSpPr txBox="1"/>
      </xdr:nvSpPr>
      <xdr:spPr>
        <a:xfrm>
          <a:off x="12547111" y="1284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145772</xdr:rowOff>
    </xdr:from>
    <xdr:to>
      <xdr:col>85</xdr:col>
      <xdr:colOff>177800</xdr:colOff>
      <xdr:row>77</xdr:row>
      <xdr:rowOff>75922</xdr:rowOff>
    </xdr:to>
    <xdr:sp macro="" textlink="">
      <xdr:nvSpPr>
        <xdr:cNvPr id="644" name="楕円 643"/>
        <xdr:cNvSpPr/>
      </xdr:nvSpPr>
      <xdr:spPr>
        <a:xfrm>
          <a:off x="16268700" y="13175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124199</xdr:rowOff>
    </xdr:from>
    <xdr:ext cx="534377" cy="259045"/>
    <xdr:sp macro="" textlink="">
      <xdr:nvSpPr>
        <xdr:cNvPr id="645" name="公債費該当値テキスト"/>
        <xdr:cNvSpPr txBox="1"/>
      </xdr:nvSpPr>
      <xdr:spPr>
        <a:xfrm>
          <a:off x="16370300" y="13154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24631</xdr:rowOff>
    </xdr:from>
    <xdr:to>
      <xdr:col>81</xdr:col>
      <xdr:colOff>101600</xdr:colOff>
      <xdr:row>77</xdr:row>
      <xdr:rowOff>126231</xdr:rowOff>
    </xdr:to>
    <xdr:sp macro="" textlink="">
      <xdr:nvSpPr>
        <xdr:cNvPr id="646" name="楕円 645"/>
        <xdr:cNvSpPr/>
      </xdr:nvSpPr>
      <xdr:spPr>
        <a:xfrm>
          <a:off x="15430500" y="1322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117358</xdr:rowOff>
    </xdr:from>
    <xdr:ext cx="534377" cy="259045"/>
    <xdr:sp macro="" textlink="">
      <xdr:nvSpPr>
        <xdr:cNvPr id="647" name="テキスト ボックス 646"/>
        <xdr:cNvSpPr txBox="1"/>
      </xdr:nvSpPr>
      <xdr:spPr>
        <a:xfrm>
          <a:off x="15214111" y="1331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33937</xdr:rowOff>
    </xdr:from>
    <xdr:to>
      <xdr:col>76</xdr:col>
      <xdr:colOff>165100</xdr:colOff>
      <xdr:row>77</xdr:row>
      <xdr:rowOff>135537</xdr:rowOff>
    </xdr:to>
    <xdr:sp macro="" textlink="">
      <xdr:nvSpPr>
        <xdr:cNvPr id="648" name="楕円 647"/>
        <xdr:cNvSpPr/>
      </xdr:nvSpPr>
      <xdr:spPr>
        <a:xfrm>
          <a:off x="14541500" y="13235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126664</xdr:rowOff>
    </xdr:from>
    <xdr:ext cx="534377" cy="259045"/>
    <xdr:sp macro="" textlink="">
      <xdr:nvSpPr>
        <xdr:cNvPr id="649" name="テキスト ボックス 648"/>
        <xdr:cNvSpPr txBox="1"/>
      </xdr:nvSpPr>
      <xdr:spPr>
        <a:xfrm>
          <a:off x="14325111" y="13328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37187</xdr:rowOff>
    </xdr:from>
    <xdr:to>
      <xdr:col>72</xdr:col>
      <xdr:colOff>38100</xdr:colOff>
      <xdr:row>77</xdr:row>
      <xdr:rowOff>138787</xdr:rowOff>
    </xdr:to>
    <xdr:sp macro="" textlink="">
      <xdr:nvSpPr>
        <xdr:cNvPr id="650" name="楕円 649"/>
        <xdr:cNvSpPr/>
      </xdr:nvSpPr>
      <xdr:spPr>
        <a:xfrm>
          <a:off x="13652500" y="13238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129914</xdr:rowOff>
    </xdr:from>
    <xdr:ext cx="534377" cy="259045"/>
    <xdr:sp macro="" textlink="">
      <xdr:nvSpPr>
        <xdr:cNvPr id="651" name="テキスト ボックス 650"/>
        <xdr:cNvSpPr txBox="1"/>
      </xdr:nvSpPr>
      <xdr:spPr>
        <a:xfrm>
          <a:off x="13436111" y="13331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37139</xdr:rowOff>
    </xdr:from>
    <xdr:to>
      <xdr:col>67</xdr:col>
      <xdr:colOff>101600</xdr:colOff>
      <xdr:row>77</xdr:row>
      <xdr:rowOff>138739</xdr:rowOff>
    </xdr:to>
    <xdr:sp macro="" textlink="">
      <xdr:nvSpPr>
        <xdr:cNvPr id="652" name="楕円 651"/>
        <xdr:cNvSpPr/>
      </xdr:nvSpPr>
      <xdr:spPr>
        <a:xfrm>
          <a:off x="12763500" y="1323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129866</xdr:rowOff>
    </xdr:from>
    <xdr:ext cx="534377" cy="259045"/>
    <xdr:sp macro="" textlink="">
      <xdr:nvSpPr>
        <xdr:cNvPr id="653" name="テキスト ボックス 652"/>
        <xdr:cNvSpPr txBox="1"/>
      </xdr:nvSpPr>
      <xdr:spPr>
        <a:xfrm>
          <a:off x="12547111" y="1333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7" name="テキスト ボックス 666"/>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109014</xdr:rowOff>
    </xdr:from>
    <xdr:to>
      <xdr:col>85</xdr:col>
      <xdr:colOff>126364</xdr:colOff>
      <xdr:row>99</xdr:row>
      <xdr:rowOff>43642</xdr:rowOff>
    </xdr:to>
    <xdr:cxnSp macro="">
      <xdr:nvCxnSpPr>
        <xdr:cNvPr id="677" name="直線コネクタ 676"/>
        <xdr:cNvCxnSpPr/>
      </xdr:nvCxnSpPr>
      <xdr:spPr>
        <a:xfrm flipV="1">
          <a:off x="16317595" y="15710964"/>
          <a:ext cx="1269" cy="13062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47469</xdr:rowOff>
    </xdr:from>
    <xdr:ext cx="378565" cy="259045"/>
    <xdr:sp macro="" textlink="">
      <xdr:nvSpPr>
        <xdr:cNvPr id="678" name="積立金最小値テキスト"/>
        <xdr:cNvSpPr txBox="1"/>
      </xdr:nvSpPr>
      <xdr:spPr>
        <a:xfrm>
          <a:off x="16370300" y="170210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43642</xdr:rowOff>
    </xdr:from>
    <xdr:to>
      <xdr:col>86</xdr:col>
      <xdr:colOff>25400</xdr:colOff>
      <xdr:row>99</xdr:row>
      <xdr:rowOff>43642</xdr:rowOff>
    </xdr:to>
    <xdr:cxnSp macro="">
      <xdr:nvCxnSpPr>
        <xdr:cNvPr id="679" name="直線コネクタ 678"/>
        <xdr:cNvCxnSpPr/>
      </xdr:nvCxnSpPr>
      <xdr:spPr>
        <a:xfrm>
          <a:off x="16230600" y="17017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55691</xdr:rowOff>
    </xdr:from>
    <xdr:ext cx="599010" cy="259045"/>
    <xdr:sp macro="" textlink="">
      <xdr:nvSpPr>
        <xdr:cNvPr id="680" name="積立金最大値テキスト"/>
        <xdr:cNvSpPr txBox="1"/>
      </xdr:nvSpPr>
      <xdr:spPr>
        <a:xfrm>
          <a:off x="16370300" y="154861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171,527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109014</xdr:rowOff>
    </xdr:from>
    <xdr:to>
      <xdr:col>86</xdr:col>
      <xdr:colOff>25400</xdr:colOff>
      <xdr:row>91</xdr:row>
      <xdr:rowOff>109014</xdr:rowOff>
    </xdr:to>
    <xdr:cxnSp macro="">
      <xdr:nvCxnSpPr>
        <xdr:cNvPr id="681" name="直線コネクタ 680"/>
        <xdr:cNvCxnSpPr/>
      </xdr:nvCxnSpPr>
      <xdr:spPr>
        <a:xfrm>
          <a:off x="16230600" y="15710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16858</xdr:rowOff>
    </xdr:from>
    <xdr:to>
      <xdr:col>85</xdr:col>
      <xdr:colOff>127000</xdr:colOff>
      <xdr:row>95</xdr:row>
      <xdr:rowOff>148820</xdr:rowOff>
    </xdr:to>
    <xdr:cxnSp macro="">
      <xdr:nvCxnSpPr>
        <xdr:cNvPr id="682" name="直線コネクタ 681"/>
        <xdr:cNvCxnSpPr/>
      </xdr:nvCxnSpPr>
      <xdr:spPr>
        <a:xfrm flipV="1">
          <a:off x="15481300" y="16304608"/>
          <a:ext cx="838200" cy="131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108650</xdr:rowOff>
    </xdr:from>
    <xdr:ext cx="534377" cy="259045"/>
    <xdr:sp macro="" textlink="">
      <xdr:nvSpPr>
        <xdr:cNvPr id="683" name="積立金平均値テキスト"/>
        <xdr:cNvSpPr txBox="1"/>
      </xdr:nvSpPr>
      <xdr:spPr>
        <a:xfrm>
          <a:off x="16370300" y="1673930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130223</xdr:rowOff>
    </xdr:from>
    <xdr:to>
      <xdr:col>85</xdr:col>
      <xdr:colOff>177800</xdr:colOff>
      <xdr:row>98</xdr:row>
      <xdr:rowOff>60373</xdr:rowOff>
    </xdr:to>
    <xdr:sp macro="" textlink="">
      <xdr:nvSpPr>
        <xdr:cNvPr id="684" name="フローチャート: 判断 683"/>
        <xdr:cNvSpPr/>
      </xdr:nvSpPr>
      <xdr:spPr>
        <a:xfrm>
          <a:off x="16268700" y="16760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148820</xdr:rowOff>
    </xdr:from>
    <xdr:to>
      <xdr:col>81</xdr:col>
      <xdr:colOff>50800</xdr:colOff>
      <xdr:row>97</xdr:row>
      <xdr:rowOff>18047</xdr:rowOff>
    </xdr:to>
    <xdr:cxnSp macro="">
      <xdr:nvCxnSpPr>
        <xdr:cNvPr id="685" name="直線コネクタ 684"/>
        <xdr:cNvCxnSpPr/>
      </xdr:nvCxnSpPr>
      <xdr:spPr>
        <a:xfrm flipV="1">
          <a:off x="14592300" y="16436570"/>
          <a:ext cx="889000" cy="2121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37373</xdr:rowOff>
    </xdr:from>
    <xdr:to>
      <xdr:col>81</xdr:col>
      <xdr:colOff>101600</xdr:colOff>
      <xdr:row>98</xdr:row>
      <xdr:rowOff>138973</xdr:rowOff>
    </xdr:to>
    <xdr:sp macro="" textlink="">
      <xdr:nvSpPr>
        <xdr:cNvPr id="686" name="フローチャート: 判断 685"/>
        <xdr:cNvSpPr/>
      </xdr:nvSpPr>
      <xdr:spPr>
        <a:xfrm>
          <a:off x="15430500" y="16839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130100</xdr:rowOff>
    </xdr:from>
    <xdr:ext cx="534377" cy="259045"/>
    <xdr:sp macro="" textlink="">
      <xdr:nvSpPr>
        <xdr:cNvPr id="687" name="テキスト ボックス 686"/>
        <xdr:cNvSpPr txBox="1"/>
      </xdr:nvSpPr>
      <xdr:spPr>
        <a:xfrm>
          <a:off x="15214111" y="16932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107217</xdr:rowOff>
    </xdr:from>
    <xdr:to>
      <xdr:col>76</xdr:col>
      <xdr:colOff>114300</xdr:colOff>
      <xdr:row>97</xdr:row>
      <xdr:rowOff>18047</xdr:rowOff>
    </xdr:to>
    <xdr:cxnSp macro="">
      <xdr:nvCxnSpPr>
        <xdr:cNvPr id="688" name="直線コネクタ 687"/>
        <xdr:cNvCxnSpPr/>
      </xdr:nvCxnSpPr>
      <xdr:spPr>
        <a:xfrm>
          <a:off x="13703300" y="16394967"/>
          <a:ext cx="889000" cy="253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70558</xdr:rowOff>
    </xdr:from>
    <xdr:to>
      <xdr:col>76</xdr:col>
      <xdr:colOff>165100</xdr:colOff>
      <xdr:row>99</xdr:row>
      <xdr:rowOff>708</xdr:rowOff>
    </xdr:to>
    <xdr:sp macro="" textlink="">
      <xdr:nvSpPr>
        <xdr:cNvPr id="689" name="フローチャート: 判断 688"/>
        <xdr:cNvSpPr/>
      </xdr:nvSpPr>
      <xdr:spPr>
        <a:xfrm>
          <a:off x="14541500" y="16872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163285</xdr:rowOff>
    </xdr:from>
    <xdr:ext cx="534377" cy="259045"/>
    <xdr:sp macro="" textlink="">
      <xdr:nvSpPr>
        <xdr:cNvPr id="690" name="テキスト ボックス 689"/>
        <xdr:cNvSpPr txBox="1"/>
      </xdr:nvSpPr>
      <xdr:spPr>
        <a:xfrm>
          <a:off x="14325111" y="16965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107217</xdr:rowOff>
    </xdr:from>
    <xdr:to>
      <xdr:col>71</xdr:col>
      <xdr:colOff>177800</xdr:colOff>
      <xdr:row>96</xdr:row>
      <xdr:rowOff>27915</xdr:rowOff>
    </xdr:to>
    <xdr:cxnSp macro="">
      <xdr:nvCxnSpPr>
        <xdr:cNvPr id="691" name="直線コネクタ 690"/>
        <xdr:cNvCxnSpPr/>
      </xdr:nvCxnSpPr>
      <xdr:spPr>
        <a:xfrm flipV="1">
          <a:off x="12814300" y="16394967"/>
          <a:ext cx="889000" cy="9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9514</xdr:rowOff>
    </xdr:from>
    <xdr:to>
      <xdr:col>72</xdr:col>
      <xdr:colOff>38100</xdr:colOff>
      <xdr:row>98</xdr:row>
      <xdr:rowOff>111114</xdr:rowOff>
    </xdr:to>
    <xdr:sp macro="" textlink="">
      <xdr:nvSpPr>
        <xdr:cNvPr id="692" name="フローチャート: 判断 691"/>
        <xdr:cNvSpPr/>
      </xdr:nvSpPr>
      <xdr:spPr>
        <a:xfrm>
          <a:off x="13652500" y="16811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102241</xdr:rowOff>
    </xdr:from>
    <xdr:ext cx="534377" cy="259045"/>
    <xdr:sp macro="" textlink="">
      <xdr:nvSpPr>
        <xdr:cNvPr id="693" name="テキスト ボックス 692"/>
        <xdr:cNvSpPr txBox="1"/>
      </xdr:nvSpPr>
      <xdr:spPr>
        <a:xfrm>
          <a:off x="13436111" y="1690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42106</xdr:rowOff>
    </xdr:from>
    <xdr:to>
      <xdr:col>67</xdr:col>
      <xdr:colOff>101600</xdr:colOff>
      <xdr:row>98</xdr:row>
      <xdr:rowOff>143706</xdr:rowOff>
    </xdr:to>
    <xdr:sp macro="" textlink="">
      <xdr:nvSpPr>
        <xdr:cNvPr id="694" name="フローチャート: 判断 693"/>
        <xdr:cNvSpPr/>
      </xdr:nvSpPr>
      <xdr:spPr>
        <a:xfrm>
          <a:off x="12763500" y="1684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134833</xdr:rowOff>
    </xdr:from>
    <xdr:ext cx="534377" cy="259045"/>
    <xdr:sp macro="" textlink="">
      <xdr:nvSpPr>
        <xdr:cNvPr id="695" name="テキスト ボックス 694"/>
        <xdr:cNvSpPr txBox="1"/>
      </xdr:nvSpPr>
      <xdr:spPr>
        <a:xfrm>
          <a:off x="12547111" y="16936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137508</xdr:rowOff>
    </xdr:from>
    <xdr:to>
      <xdr:col>85</xdr:col>
      <xdr:colOff>177800</xdr:colOff>
      <xdr:row>95</xdr:row>
      <xdr:rowOff>67658</xdr:rowOff>
    </xdr:to>
    <xdr:sp macro="" textlink="">
      <xdr:nvSpPr>
        <xdr:cNvPr id="701" name="楕円 700"/>
        <xdr:cNvSpPr/>
      </xdr:nvSpPr>
      <xdr:spPr>
        <a:xfrm>
          <a:off x="16268700" y="16253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160385</xdr:rowOff>
    </xdr:from>
    <xdr:ext cx="534377" cy="259045"/>
    <xdr:sp macro="" textlink="">
      <xdr:nvSpPr>
        <xdr:cNvPr id="702" name="積立金該当値テキスト"/>
        <xdr:cNvSpPr txBox="1"/>
      </xdr:nvSpPr>
      <xdr:spPr>
        <a:xfrm>
          <a:off x="16370300" y="16105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95</xdr:row>
      <xdr:rowOff>98020</xdr:rowOff>
    </xdr:from>
    <xdr:to>
      <xdr:col>81</xdr:col>
      <xdr:colOff>101600</xdr:colOff>
      <xdr:row>96</xdr:row>
      <xdr:rowOff>28170</xdr:rowOff>
    </xdr:to>
    <xdr:sp macro="" textlink="">
      <xdr:nvSpPr>
        <xdr:cNvPr id="703" name="楕円 702"/>
        <xdr:cNvSpPr/>
      </xdr:nvSpPr>
      <xdr:spPr>
        <a:xfrm>
          <a:off x="15430500" y="1638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44697</xdr:rowOff>
    </xdr:from>
    <xdr:ext cx="534377" cy="259045"/>
    <xdr:sp macro="" textlink="">
      <xdr:nvSpPr>
        <xdr:cNvPr id="704" name="テキスト ボックス 703"/>
        <xdr:cNvSpPr txBox="1"/>
      </xdr:nvSpPr>
      <xdr:spPr>
        <a:xfrm>
          <a:off x="15214111" y="16160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138697</xdr:rowOff>
    </xdr:from>
    <xdr:to>
      <xdr:col>76</xdr:col>
      <xdr:colOff>165100</xdr:colOff>
      <xdr:row>97</xdr:row>
      <xdr:rowOff>68847</xdr:rowOff>
    </xdr:to>
    <xdr:sp macro="" textlink="">
      <xdr:nvSpPr>
        <xdr:cNvPr id="705" name="楕円 704"/>
        <xdr:cNvSpPr/>
      </xdr:nvSpPr>
      <xdr:spPr>
        <a:xfrm>
          <a:off x="14541500" y="16597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85374</xdr:rowOff>
    </xdr:from>
    <xdr:ext cx="534377" cy="259045"/>
    <xdr:sp macro="" textlink="">
      <xdr:nvSpPr>
        <xdr:cNvPr id="706" name="テキスト ボックス 705"/>
        <xdr:cNvSpPr txBox="1"/>
      </xdr:nvSpPr>
      <xdr:spPr>
        <a:xfrm>
          <a:off x="14325111" y="16373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56417</xdr:rowOff>
    </xdr:from>
    <xdr:to>
      <xdr:col>72</xdr:col>
      <xdr:colOff>38100</xdr:colOff>
      <xdr:row>95</xdr:row>
      <xdr:rowOff>158017</xdr:rowOff>
    </xdr:to>
    <xdr:sp macro="" textlink="">
      <xdr:nvSpPr>
        <xdr:cNvPr id="707" name="楕円 706"/>
        <xdr:cNvSpPr/>
      </xdr:nvSpPr>
      <xdr:spPr>
        <a:xfrm>
          <a:off x="13652500" y="16344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3094</xdr:rowOff>
    </xdr:from>
    <xdr:ext cx="534377" cy="259045"/>
    <xdr:sp macro="" textlink="">
      <xdr:nvSpPr>
        <xdr:cNvPr id="708" name="テキスト ボックス 707"/>
        <xdr:cNvSpPr txBox="1"/>
      </xdr:nvSpPr>
      <xdr:spPr>
        <a:xfrm>
          <a:off x="13436111" y="16119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148565</xdr:rowOff>
    </xdr:from>
    <xdr:to>
      <xdr:col>67</xdr:col>
      <xdr:colOff>101600</xdr:colOff>
      <xdr:row>96</xdr:row>
      <xdr:rowOff>78715</xdr:rowOff>
    </xdr:to>
    <xdr:sp macro="" textlink="">
      <xdr:nvSpPr>
        <xdr:cNvPr id="709" name="楕円 708"/>
        <xdr:cNvSpPr/>
      </xdr:nvSpPr>
      <xdr:spPr>
        <a:xfrm>
          <a:off x="12763500" y="1643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95242</xdr:rowOff>
    </xdr:from>
    <xdr:ext cx="534377" cy="259045"/>
    <xdr:sp macro="" textlink="">
      <xdr:nvSpPr>
        <xdr:cNvPr id="710" name="テキスト ボックス 709"/>
        <xdr:cNvSpPr txBox="1"/>
      </xdr:nvSpPr>
      <xdr:spPr>
        <a:xfrm>
          <a:off x="12547111" y="16211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1" name="直線コネクタ 72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2" name="テキスト ボックス 72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3" name="直線コネクタ 72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4" name="テキスト ボックス 72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5" name="直線コネクタ 72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26" name="テキスト ボックス 72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27" name="直線コネクタ 72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28" name="テキスト ボックス 72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29" name="直線コネクタ 72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0" name="テキスト ボックス 72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1" name="直線コネクタ 73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2" name="テキスト ボックス 73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46083</xdr:rowOff>
    </xdr:from>
    <xdr:to>
      <xdr:col>116</xdr:col>
      <xdr:colOff>62864</xdr:colOff>
      <xdr:row>39</xdr:row>
      <xdr:rowOff>98878</xdr:rowOff>
    </xdr:to>
    <xdr:cxnSp macro="">
      <xdr:nvCxnSpPr>
        <xdr:cNvPr id="736" name="直線コネクタ 735"/>
        <xdr:cNvCxnSpPr/>
      </xdr:nvCxnSpPr>
      <xdr:spPr>
        <a:xfrm flipV="1">
          <a:off x="22159595" y="5189583"/>
          <a:ext cx="1269" cy="159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3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38" name="直線コネクタ 73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164210</xdr:rowOff>
    </xdr:from>
    <xdr:ext cx="534377" cy="259045"/>
    <xdr:sp macro="" textlink="">
      <xdr:nvSpPr>
        <xdr:cNvPr id="739" name="投資及び出資金最大値テキスト"/>
        <xdr:cNvSpPr txBox="1"/>
      </xdr:nvSpPr>
      <xdr:spPr>
        <a:xfrm>
          <a:off x="22212300" y="4964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46083</xdr:rowOff>
    </xdr:from>
    <xdr:to>
      <xdr:col>116</xdr:col>
      <xdr:colOff>152400</xdr:colOff>
      <xdr:row>30</xdr:row>
      <xdr:rowOff>46083</xdr:rowOff>
    </xdr:to>
    <xdr:cxnSp macro="">
      <xdr:nvCxnSpPr>
        <xdr:cNvPr id="740" name="直線コネクタ 739"/>
        <xdr:cNvCxnSpPr/>
      </xdr:nvCxnSpPr>
      <xdr:spPr>
        <a:xfrm>
          <a:off x="22072600" y="5189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41" name="直線コネクタ 740"/>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43959</xdr:rowOff>
    </xdr:from>
    <xdr:ext cx="469744" cy="259045"/>
    <xdr:sp macro="" textlink="">
      <xdr:nvSpPr>
        <xdr:cNvPr id="742" name="投資及び出資金平均値テキスト"/>
        <xdr:cNvSpPr txBox="1"/>
      </xdr:nvSpPr>
      <xdr:spPr>
        <a:xfrm>
          <a:off x="22212300" y="638760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21082</xdr:rowOff>
    </xdr:from>
    <xdr:to>
      <xdr:col>116</xdr:col>
      <xdr:colOff>114300</xdr:colOff>
      <xdr:row>38</xdr:row>
      <xdr:rowOff>122682</xdr:rowOff>
    </xdr:to>
    <xdr:sp macro="" textlink="">
      <xdr:nvSpPr>
        <xdr:cNvPr id="743" name="フローチャート: 判断 742"/>
        <xdr:cNvSpPr/>
      </xdr:nvSpPr>
      <xdr:spPr>
        <a:xfrm>
          <a:off x="22110700" y="653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44" name="直線コネクタ 743"/>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21299</xdr:rowOff>
    </xdr:from>
    <xdr:to>
      <xdr:col>112</xdr:col>
      <xdr:colOff>38100</xdr:colOff>
      <xdr:row>38</xdr:row>
      <xdr:rowOff>122899</xdr:rowOff>
    </xdr:to>
    <xdr:sp macro="" textlink="">
      <xdr:nvSpPr>
        <xdr:cNvPr id="745" name="フローチャート: 判断 744"/>
        <xdr:cNvSpPr/>
      </xdr:nvSpPr>
      <xdr:spPr>
        <a:xfrm>
          <a:off x="21272500" y="6536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139427</xdr:rowOff>
    </xdr:from>
    <xdr:ext cx="469744" cy="259045"/>
    <xdr:sp macro="" textlink="">
      <xdr:nvSpPr>
        <xdr:cNvPr id="746" name="テキスト ボックス 745"/>
        <xdr:cNvSpPr txBox="1"/>
      </xdr:nvSpPr>
      <xdr:spPr>
        <a:xfrm>
          <a:off x="21088428" y="631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47" name="直線コネクタ 746"/>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54610</xdr:rowOff>
    </xdr:from>
    <xdr:to>
      <xdr:col>107</xdr:col>
      <xdr:colOff>101600</xdr:colOff>
      <xdr:row>38</xdr:row>
      <xdr:rowOff>156210</xdr:rowOff>
    </xdr:to>
    <xdr:sp macro="" textlink="">
      <xdr:nvSpPr>
        <xdr:cNvPr id="748" name="フローチャート: 判断 747"/>
        <xdr:cNvSpPr/>
      </xdr:nvSpPr>
      <xdr:spPr>
        <a:xfrm>
          <a:off x="20383500" y="6569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1287</xdr:rowOff>
    </xdr:from>
    <xdr:ext cx="469744" cy="259045"/>
    <xdr:sp macro="" textlink="">
      <xdr:nvSpPr>
        <xdr:cNvPr id="749" name="テキスト ボックス 748"/>
        <xdr:cNvSpPr txBox="1"/>
      </xdr:nvSpPr>
      <xdr:spPr>
        <a:xfrm>
          <a:off x="20199428" y="6344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50" name="直線コネクタ 749"/>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51" name="フローチャート: 判断 750"/>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52" name="テキスト ボックス 751"/>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102289</xdr:rowOff>
    </xdr:from>
    <xdr:to>
      <xdr:col>98</xdr:col>
      <xdr:colOff>38100</xdr:colOff>
      <xdr:row>39</xdr:row>
      <xdr:rowOff>32439</xdr:rowOff>
    </xdr:to>
    <xdr:sp macro="" textlink="">
      <xdr:nvSpPr>
        <xdr:cNvPr id="753" name="フローチャート: 判断 752"/>
        <xdr:cNvSpPr/>
      </xdr:nvSpPr>
      <xdr:spPr>
        <a:xfrm>
          <a:off x="18605500" y="6617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48966</xdr:rowOff>
    </xdr:from>
    <xdr:ext cx="469744" cy="259045"/>
    <xdr:sp macro="" textlink="">
      <xdr:nvSpPr>
        <xdr:cNvPr id="754" name="テキスト ボックス 753"/>
        <xdr:cNvSpPr txBox="1"/>
      </xdr:nvSpPr>
      <xdr:spPr>
        <a:xfrm>
          <a:off x="18421428" y="6392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60" name="楕円 759"/>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134455</xdr:rowOff>
    </xdr:from>
    <xdr:ext cx="249299" cy="259045"/>
    <xdr:sp macro="" textlink="">
      <xdr:nvSpPr>
        <xdr:cNvPr id="761" name="投資及び出資金該当値テキスト"/>
        <xdr:cNvSpPr txBox="1"/>
      </xdr:nvSpPr>
      <xdr:spPr>
        <a:xfrm>
          <a:off x="22212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62" name="楕円 761"/>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63" name="テキスト ボックス 762"/>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64" name="楕円 76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65" name="テキスト ボックス 764"/>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66" name="楕円 765"/>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67" name="テキスト ボックス 766"/>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68" name="楕円 767"/>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69" name="テキスト ボックス 768"/>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0" name="直線コネクタ 779"/>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1" name="テキスト ボックス 780"/>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2" name="直線コネクタ 781"/>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3" name="テキスト ボックス 782"/>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4" name="直線コネクタ 78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5" name="テキスト ボックス 784"/>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6" name="直線コネクタ 785"/>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7" name="テキスト ボックス 786"/>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8" name="直線コネクタ 787"/>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9" name="テキスト ボックス 788"/>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0" name="直線コネクタ 78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1" name="テキスト ボックス 790"/>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2"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72796</xdr:rowOff>
    </xdr:from>
    <xdr:to>
      <xdr:col>116</xdr:col>
      <xdr:colOff>62864</xdr:colOff>
      <xdr:row>59</xdr:row>
      <xdr:rowOff>44450</xdr:rowOff>
    </xdr:to>
    <xdr:cxnSp macro="">
      <xdr:nvCxnSpPr>
        <xdr:cNvPr id="793" name="直線コネクタ 792"/>
        <xdr:cNvCxnSpPr/>
      </xdr:nvCxnSpPr>
      <xdr:spPr>
        <a:xfrm flipV="1">
          <a:off x="22159595" y="8816746"/>
          <a:ext cx="1269" cy="1343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4"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5" name="直線コネクタ 794"/>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19473</xdr:rowOff>
    </xdr:from>
    <xdr:ext cx="534377" cy="259045"/>
    <xdr:sp macro="" textlink="">
      <xdr:nvSpPr>
        <xdr:cNvPr id="796" name="貸付金最大値テキスト"/>
        <xdr:cNvSpPr txBox="1"/>
      </xdr:nvSpPr>
      <xdr:spPr>
        <a:xfrm>
          <a:off x="22212300" y="859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72796</xdr:rowOff>
    </xdr:from>
    <xdr:to>
      <xdr:col>116</xdr:col>
      <xdr:colOff>152400</xdr:colOff>
      <xdr:row>51</xdr:row>
      <xdr:rowOff>72796</xdr:rowOff>
    </xdr:to>
    <xdr:cxnSp macro="">
      <xdr:nvCxnSpPr>
        <xdr:cNvPr id="797" name="直線コネクタ 796"/>
        <xdr:cNvCxnSpPr/>
      </xdr:nvCxnSpPr>
      <xdr:spPr>
        <a:xfrm>
          <a:off x="22072600" y="88167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7950</xdr:rowOff>
    </xdr:from>
    <xdr:to>
      <xdr:col>116</xdr:col>
      <xdr:colOff>63500</xdr:colOff>
      <xdr:row>58</xdr:row>
      <xdr:rowOff>12446</xdr:rowOff>
    </xdr:to>
    <xdr:cxnSp macro="">
      <xdr:nvCxnSpPr>
        <xdr:cNvPr id="798" name="直線コネクタ 797"/>
        <xdr:cNvCxnSpPr/>
      </xdr:nvCxnSpPr>
      <xdr:spPr>
        <a:xfrm flipV="1">
          <a:off x="21323300" y="9952050"/>
          <a:ext cx="838200" cy="4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60545</xdr:rowOff>
    </xdr:from>
    <xdr:ext cx="469744" cy="259045"/>
    <xdr:sp macro="" textlink="">
      <xdr:nvSpPr>
        <xdr:cNvPr id="799" name="貸付金平均値テキスト"/>
        <xdr:cNvSpPr txBox="1"/>
      </xdr:nvSpPr>
      <xdr:spPr>
        <a:xfrm>
          <a:off x="22212300" y="10004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82118</xdr:rowOff>
    </xdr:from>
    <xdr:to>
      <xdr:col>116</xdr:col>
      <xdr:colOff>114300</xdr:colOff>
      <xdr:row>59</xdr:row>
      <xdr:rowOff>12268</xdr:rowOff>
    </xdr:to>
    <xdr:sp macro="" textlink="">
      <xdr:nvSpPr>
        <xdr:cNvPr id="800" name="フローチャート: 判断 799"/>
        <xdr:cNvSpPr/>
      </xdr:nvSpPr>
      <xdr:spPr>
        <a:xfrm>
          <a:off x="22110700" y="10026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12141</xdr:rowOff>
    </xdr:from>
    <xdr:to>
      <xdr:col>111</xdr:col>
      <xdr:colOff>177800</xdr:colOff>
      <xdr:row>58</xdr:row>
      <xdr:rowOff>12446</xdr:rowOff>
    </xdr:to>
    <xdr:cxnSp macro="">
      <xdr:nvCxnSpPr>
        <xdr:cNvPr id="801" name="直線コネクタ 800"/>
        <xdr:cNvCxnSpPr/>
      </xdr:nvCxnSpPr>
      <xdr:spPr>
        <a:xfrm>
          <a:off x="20434300" y="9956241"/>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54839</xdr:rowOff>
    </xdr:from>
    <xdr:to>
      <xdr:col>112</xdr:col>
      <xdr:colOff>38100</xdr:colOff>
      <xdr:row>58</xdr:row>
      <xdr:rowOff>156439</xdr:rowOff>
    </xdr:to>
    <xdr:sp macro="" textlink="">
      <xdr:nvSpPr>
        <xdr:cNvPr id="802" name="フローチャート: 判断 801"/>
        <xdr:cNvSpPr/>
      </xdr:nvSpPr>
      <xdr:spPr>
        <a:xfrm>
          <a:off x="212725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147566</xdr:rowOff>
    </xdr:from>
    <xdr:ext cx="469744" cy="259045"/>
    <xdr:sp macro="" textlink="">
      <xdr:nvSpPr>
        <xdr:cNvPr id="803" name="テキスト ボックス 802"/>
        <xdr:cNvSpPr txBox="1"/>
      </xdr:nvSpPr>
      <xdr:spPr>
        <a:xfrm>
          <a:off x="21088428" y="1009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12141</xdr:rowOff>
    </xdr:from>
    <xdr:to>
      <xdr:col>107</xdr:col>
      <xdr:colOff>50800</xdr:colOff>
      <xdr:row>58</xdr:row>
      <xdr:rowOff>16561</xdr:rowOff>
    </xdr:to>
    <xdr:cxnSp macro="">
      <xdr:nvCxnSpPr>
        <xdr:cNvPr id="804" name="直線コネクタ 803"/>
        <xdr:cNvCxnSpPr/>
      </xdr:nvCxnSpPr>
      <xdr:spPr>
        <a:xfrm flipV="1">
          <a:off x="19545300" y="9956241"/>
          <a:ext cx="889000" cy="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62611</xdr:rowOff>
    </xdr:from>
    <xdr:to>
      <xdr:col>107</xdr:col>
      <xdr:colOff>101600</xdr:colOff>
      <xdr:row>58</xdr:row>
      <xdr:rowOff>164211</xdr:rowOff>
    </xdr:to>
    <xdr:sp macro="" textlink="">
      <xdr:nvSpPr>
        <xdr:cNvPr id="805" name="フローチャート: 判断 804"/>
        <xdr:cNvSpPr/>
      </xdr:nvSpPr>
      <xdr:spPr>
        <a:xfrm>
          <a:off x="20383500" y="1000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155338</xdr:rowOff>
    </xdr:from>
    <xdr:ext cx="469744" cy="259045"/>
    <xdr:sp macro="" textlink="">
      <xdr:nvSpPr>
        <xdr:cNvPr id="806" name="テキスト ボックス 805"/>
        <xdr:cNvSpPr txBox="1"/>
      </xdr:nvSpPr>
      <xdr:spPr>
        <a:xfrm>
          <a:off x="20199428" y="1009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16561</xdr:rowOff>
    </xdr:from>
    <xdr:to>
      <xdr:col>102</xdr:col>
      <xdr:colOff>114300</xdr:colOff>
      <xdr:row>58</xdr:row>
      <xdr:rowOff>16790</xdr:rowOff>
    </xdr:to>
    <xdr:cxnSp macro="">
      <xdr:nvCxnSpPr>
        <xdr:cNvPr id="807" name="直線コネクタ 806"/>
        <xdr:cNvCxnSpPr/>
      </xdr:nvCxnSpPr>
      <xdr:spPr>
        <a:xfrm flipV="1">
          <a:off x="18656300" y="9960661"/>
          <a:ext cx="889000" cy="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59944</xdr:rowOff>
    </xdr:from>
    <xdr:to>
      <xdr:col>102</xdr:col>
      <xdr:colOff>165100</xdr:colOff>
      <xdr:row>58</xdr:row>
      <xdr:rowOff>161544</xdr:rowOff>
    </xdr:to>
    <xdr:sp macro="" textlink="">
      <xdr:nvSpPr>
        <xdr:cNvPr id="808" name="フローチャート: 判断 807"/>
        <xdr:cNvSpPr/>
      </xdr:nvSpPr>
      <xdr:spPr>
        <a:xfrm>
          <a:off x="19494500" y="10004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152671</xdr:rowOff>
    </xdr:from>
    <xdr:ext cx="469744" cy="259045"/>
    <xdr:sp macro="" textlink="">
      <xdr:nvSpPr>
        <xdr:cNvPr id="809" name="テキスト ボックス 808"/>
        <xdr:cNvSpPr txBox="1"/>
      </xdr:nvSpPr>
      <xdr:spPr>
        <a:xfrm>
          <a:off x="19310428" y="100967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60934</xdr:rowOff>
    </xdr:from>
    <xdr:to>
      <xdr:col>98</xdr:col>
      <xdr:colOff>38100</xdr:colOff>
      <xdr:row>58</xdr:row>
      <xdr:rowOff>162534</xdr:rowOff>
    </xdr:to>
    <xdr:sp macro="" textlink="">
      <xdr:nvSpPr>
        <xdr:cNvPr id="810" name="フローチャート: 判断 809"/>
        <xdr:cNvSpPr/>
      </xdr:nvSpPr>
      <xdr:spPr>
        <a:xfrm>
          <a:off x="18605500" y="1000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153661</xdr:rowOff>
    </xdr:from>
    <xdr:ext cx="469744" cy="259045"/>
    <xdr:sp macro="" textlink="">
      <xdr:nvSpPr>
        <xdr:cNvPr id="811" name="テキスト ボックス 810"/>
        <xdr:cNvSpPr txBox="1"/>
      </xdr:nvSpPr>
      <xdr:spPr>
        <a:xfrm>
          <a:off x="18421428" y="100977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2" name="テキスト ボックス 81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3" name="テキスト ボックス 81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4" name="テキスト ボックス 81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5" name="テキスト ボックス 81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6" name="テキスト ボックス 81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128600</xdr:rowOff>
    </xdr:from>
    <xdr:to>
      <xdr:col>116</xdr:col>
      <xdr:colOff>114300</xdr:colOff>
      <xdr:row>58</xdr:row>
      <xdr:rowOff>58750</xdr:rowOff>
    </xdr:to>
    <xdr:sp macro="" textlink="">
      <xdr:nvSpPr>
        <xdr:cNvPr id="817" name="楕円 816"/>
        <xdr:cNvSpPr/>
      </xdr:nvSpPr>
      <xdr:spPr>
        <a:xfrm>
          <a:off x="22110700" y="9901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151477</xdr:rowOff>
    </xdr:from>
    <xdr:ext cx="469744" cy="259045"/>
    <xdr:sp macro="" textlink="">
      <xdr:nvSpPr>
        <xdr:cNvPr id="818" name="貸付金該当値テキスト"/>
        <xdr:cNvSpPr txBox="1"/>
      </xdr:nvSpPr>
      <xdr:spPr>
        <a:xfrm>
          <a:off x="22212300" y="9752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133096</xdr:rowOff>
    </xdr:from>
    <xdr:to>
      <xdr:col>112</xdr:col>
      <xdr:colOff>38100</xdr:colOff>
      <xdr:row>58</xdr:row>
      <xdr:rowOff>63246</xdr:rowOff>
    </xdr:to>
    <xdr:sp macro="" textlink="">
      <xdr:nvSpPr>
        <xdr:cNvPr id="819" name="楕円 818"/>
        <xdr:cNvSpPr/>
      </xdr:nvSpPr>
      <xdr:spPr>
        <a:xfrm>
          <a:off x="21272500" y="99057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79773</xdr:rowOff>
    </xdr:from>
    <xdr:ext cx="469744" cy="259045"/>
    <xdr:sp macro="" textlink="">
      <xdr:nvSpPr>
        <xdr:cNvPr id="820" name="テキスト ボックス 819"/>
        <xdr:cNvSpPr txBox="1"/>
      </xdr:nvSpPr>
      <xdr:spPr>
        <a:xfrm>
          <a:off x="21088428" y="96809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132791</xdr:rowOff>
    </xdr:from>
    <xdr:to>
      <xdr:col>107</xdr:col>
      <xdr:colOff>101600</xdr:colOff>
      <xdr:row>58</xdr:row>
      <xdr:rowOff>62941</xdr:rowOff>
    </xdr:to>
    <xdr:sp macro="" textlink="">
      <xdr:nvSpPr>
        <xdr:cNvPr id="821" name="楕円 820"/>
        <xdr:cNvSpPr/>
      </xdr:nvSpPr>
      <xdr:spPr>
        <a:xfrm>
          <a:off x="20383500" y="9905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79468</xdr:rowOff>
    </xdr:from>
    <xdr:ext cx="469744" cy="259045"/>
    <xdr:sp macro="" textlink="">
      <xdr:nvSpPr>
        <xdr:cNvPr id="822" name="テキスト ボックス 821"/>
        <xdr:cNvSpPr txBox="1"/>
      </xdr:nvSpPr>
      <xdr:spPr>
        <a:xfrm>
          <a:off x="20199428" y="9680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137211</xdr:rowOff>
    </xdr:from>
    <xdr:to>
      <xdr:col>102</xdr:col>
      <xdr:colOff>165100</xdr:colOff>
      <xdr:row>58</xdr:row>
      <xdr:rowOff>67361</xdr:rowOff>
    </xdr:to>
    <xdr:sp macro="" textlink="">
      <xdr:nvSpPr>
        <xdr:cNvPr id="823" name="楕円 822"/>
        <xdr:cNvSpPr/>
      </xdr:nvSpPr>
      <xdr:spPr>
        <a:xfrm>
          <a:off x="19494500" y="990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83888</xdr:rowOff>
    </xdr:from>
    <xdr:ext cx="469744" cy="259045"/>
    <xdr:sp macro="" textlink="">
      <xdr:nvSpPr>
        <xdr:cNvPr id="824" name="テキスト ボックス 823"/>
        <xdr:cNvSpPr txBox="1"/>
      </xdr:nvSpPr>
      <xdr:spPr>
        <a:xfrm>
          <a:off x="19310428" y="96850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137440</xdr:rowOff>
    </xdr:from>
    <xdr:to>
      <xdr:col>98</xdr:col>
      <xdr:colOff>38100</xdr:colOff>
      <xdr:row>58</xdr:row>
      <xdr:rowOff>67590</xdr:rowOff>
    </xdr:to>
    <xdr:sp macro="" textlink="">
      <xdr:nvSpPr>
        <xdr:cNvPr id="825" name="楕円 824"/>
        <xdr:cNvSpPr/>
      </xdr:nvSpPr>
      <xdr:spPr>
        <a:xfrm>
          <a:off x="18605500" y="9910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84117</xdr:rowOff>
    </xdr:from>
    <xdr:ext cx="469744" cy="259045"/>
    <xdr:sp macro="" textlink="">
      <xdr:nvSpPr>
        <xdr:cNvPr id="826" name="テキスト ボックス 825"/>
        <xdr:cNvSpPr txBox="1"/>
      </xdr:nvSpPr>
      <xdr:spPr>
        <a:xfrm>
          <a:off x="18421428" y="968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7" name="正方形/長方形 826"/>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8" name="正方形/長方形 827"/>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9" name="正方形/長方形 828"/>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0" name="正方形/長方形 829"/>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1" name="正方形/長方形 830"/>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2" name="正方形/長方形 831"/>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3" name="正方形/長方形 832"/>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4" name="正方形/長方形 833"/>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5" name="テキスト ボックス 834"/>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6" name="直線コネクタ 835"/>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7" name="テキスト ボックス 836"/>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44450</xdr:rowOff>
    </xdr:from>
    <xdr:to>
      <xdr:col>120</xdr:col>
      <xdr:colOff>114300</xdr:colOff>
      <xdr:row>79</xdr:row>
      <xdr:rowOff>44450</xdr:rowOff>
    </xdr:to>
    <xdr:cxnSp macro="">
      <xdr:nvCxnSpPr>
        <xdr:cNvPr id="838" name="直線コネクタ 837"/>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73677</xdr:rowOff>
    </xdr:from>
    <xdr:ext cx="531299" cy="259045"/>
    <xdr:sp macro="" textlink="">
      <xdr:nvSpPr>
        <xdr:cNvPr id="839" name="テキスト ボックス 838"/>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40" name="直線コネクタ 839"/>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35577</xdr:rowOff>
    </xdr:from>
    <xdr:ext cx="531299" cy="259045"/>
    <xdr:sp macro="" textlink="">
      <xdr:nvSpPr>
        <xdr:cNvPr id="841" name="テキスト ボックス 840"/>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42" name="直線コネクタ 841"/>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168927</xdr:rowOff>
    </xdr:from>
    <xdr:ext cx="531299" cy="259045"/>
    <xdr:sp macro="" textlink="">
      <xdr:nvSpPr>
        <xdr:cNvPr id="843" name="テキスト ボックス 842"/>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44" name="直線コネクタ 843"/>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130827</xdr:rowOff>
    </xdr:from>
    <xdr:ext cx="531299" cy="259045"/>
    <xdr:sp macro="" textlink="">
      <xdr:nvSpPr>
        <xdr:cNvPr id="845" name="テキスト ボックス 844"/>
        <xdr:cNvSpPr txBox="1"/>
      </xdr:nvSpPr>
      <xdr:spPr>
        <a:xfrm>
          <a:off x="17756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46" name="直線コネクタ 845"/>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47" name="テキスト ボックス 846"/>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91427</xdr:rowOff>
    </xdr:from>
    <xdr:to>
      <xdr:col>116</xdr:col>
      <xdr:colOff>62864</xdr:colOff>
      <xdr:row>78</xdr:row>
      <xdr:rowOff>164922</xdr:rowOff>
    </xdr:to>
    <xdr:cxnSp macro="">
      <xdr:nvCxnSpPr>
        <xdr:cNvPr id="851" name="直線コネクタ 850"/>
        <xdr:cNvCxnSpPr/>
      </xdr:nvCxnSpPr>
      <xdr:spPr>
        <a:xfrm flipV="1">
          <a:off x="22159595" y="12092927"/>
          <a:ext cx="1269" cy="14450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168749</xdr:rowOff>
    </xdr:from>
    <xdr:ext cx="534377" cy="259045"/>
    <xdr:sp macro="" textlink="">
      <xdr:nvSpPr>
        <xdr:cNvPr id="852" name="繰出金最小値テキスト"/>
        <xdr:cNvSpPr txBox="1"/>
      </xdr:nvSpPr>
      <xdr:spPr>
        <a:xfrm>
          <a:off x="22212300" y="13541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164922</xdr:rowOff>
    </xdr:from>
    <xdr:to>
      <xdr:col>116</xdr:col>
      <xdr:colOff>152400</xdr:colOff>
      <xdr:row>78</xdr:row>
      <xdr:rowOff>164922</xdr:rowOff>
    </xdr:to>
    <xdr:cxnSp macro="">
      <xdr:nvCxnSpPr>
        <xdr:cNvPr id="853" name="直線コネクタ 852"/>
        <xdr:cNvCxnSpPr/>
      </xdr:nvCxnSpPr>
      <xdr:spPr>
        <a:xfrm>
          <a:off x="22072600" y="13538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38104</xdr:rowOff>
    </xdr:from>
    <xdr:ext cx="534377" cy="259045"/>
    <xdr:sp macro="" textlink="">
      <xdr:nvSpPr>
        <xdr:cNvPr id="854" name="繰出金最大値テキスト"/>
        <xdr:cNvSpPr txBox="1"/>
      </xdr:nvSpPr>
      <xdr:spPr>
        <a:xfrm>
          <a:off x="22212300" y="11868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98,534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91427</xdr:rowOff>
    </xdr:from>
    <xdr:to>
      <xdr:col>116</xdr:col>
      <xdr:colOff>152400</xdr:colOff>
      <xdr:row>70</xdr:row>
      <xdr:rowOff>91427</xdr:rowOff>
    </xdr:to>
    <xdr:cxnSp macro="">
      <xdr:nvCxnSpPr>
        <xdr:cNvPr id="855" name="直線コネクタ 854"/>
        <xdr:cNvCxnSpPr/>
      </xdr:nvCxnSpPr>
      <xdr:spPr>
        <a:xfrm>
          <a:off x="22072600" y="120929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87332</xdr:rowOff>
    </xdr:from>
    <xdr:to>
      <xdr:col>116</xdr:col>
      <xdr:colOff>63500</xdr:colOff>
      <xdr:row>75</xdr:row>
      <xdr:rowOff>100952</xdr:rowOff>
    </xdr:to>
    <xdr:cxnSp macro="">
      <xdr:nvCxnSpPr>
        <xdr:cNvPr id="856" name="直線コネクタ 855"/>
        <xdr:cNvCxnSpPr/>
      </xdr:nvCxnSpPr>
      <xdr:spPr>
        <a:xfrm>
          <a:off x="21323300" y="12946082"/>
          <a:ext cx="838200" cy="13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166197</xdr:rowOff>
    </xdr:from>
    <xdr:ext cx="534377" cy="259045"/>
    <xdr:sp macro="" textlink="">
      <xdr:nvSpPr>
        <xdr:cNvPr id="857" name="繰出金平均値テキスト"/>
        <xdr:cNvSpPr txBox="1"/>
      </xdr:nvSpPr>
      <xdr:spPr>
        <a:xfrm>
          <a:off x="22212300" y="13196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16320</xdr:rowOff>
    </xdr:from>
    <xdr:to>
      <xdr:col>116</xdr:col>
      <xdr:colOff>114300</xdr:colOff>
      <xdr:row>77</xdr:row>
      <xdr:rowOff>117920</xdr:rowOff>
    </xdr:to>
    <xdr:sp macro="" textlink="">
      <xdr:nvSpPr>
        <xdr:cNvPr id="858" name="フローチャート: 判断 857"/>
        <xdr:cNvSpPr/>
      </xdr:nvSpPr>
      <xdr:spPr>
        <a:xfrm>
          <a:off x="22110700" y="13217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87332</xdr:rowOff>
    </xdr:from>
    <xdr:to>
      <xdr:col>111</xdr:col>
      <xdr:colOff>177800</xdr:colOff>
      <xdr:row>75</xdr:row>
      <xdr:rowOff>108744</xdr:rowOff>
    </xdr:to>
    <xdr:cxnSp macro="">
      <xdr:nvCxnSpPr>
        <xdr:cNvPr id="859" name="直線コネクタ 858"/>
        <xdr:cNvCxnSpPr/>
      </xdr:nvCxnSpPr>
      <xdr:spPr>
        <a:xfrm flipV="1">
          <a:off x="20434300" y="12946082"/>
          <a:ext cx="889000" cy="21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6795</xdr:rowOff>
    </xdr:from>
    <xdr:to>
      <xdr:col>112</xdr:col>
      <xdr:colOff>38100</xdr:colOff>
      <xdr:row>77</xdr:row>
      <xdr:rowOff>108395</xdr:rowOff>
    </xdr:to>
    <xdr:sp macro="" textlink="">
      <xdr:nvSpPr>
        <xdr:cNvPr id="860" name="フローチャート: 判断 859"/>
        <xdr:cNvSpPr/>
      </xdr:nvSpPr>
      <xdr:spPr>
        <a:xfrm>
          <a:off x="21272500" y="13208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99522</xdr:rowOff>
    </xdr:from>
    <xdr:ext cx="534377" cy="259045"/>
    <xdr:sp macro="" textlink="">
      <xdr:nvSpPr>
        <xdr:cNvPr id="861" name="テキスト ボックス 860"/>
        <xdr:cNvSpPr txBox="1"/>
      </xdr:nvSpPr>
      <xdr:spPr>
        <a:xfrm>
          <a:off x="21056111" y="13301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52127</xdr:rowOff>
    </xdr:from>
    <xdr:to>
      <xdr:col>107</xdr:col>
      <xdr:colOff>50800</xdr:colOff>
      <xdr:row>75</xdr:row>
      <xdr:rowOff>108744</xdr:rowOff>
    </xdr:to>
    <xdr:cxnSp macro="">
      <xdr:nvCxnSpPr>
        <xdr:cNvPr id="862" name="直線コネクタ 861"/>
        <xdr:cNvCxnSpPr/>
      </xdr:nvCxnSpPr>
      <xdr:spPr>
        <a:xfrm>
          <a:off x="19545300" y="12910877"/>
          <a:ext cx="889000" cy="56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146698</xdr:rowOff>
    </xdr:from>
    <xdr:to>
      <xdr:col>107</xdr:col>
      <xdr:colOff>101600</xdr:colOff>
      <xdr:row>77</xdr:row>
      <xdr:rowOff>76848</xdr:rowOff>
    </xdr:to>
    <xdr:sp macro="" textlink="">
      <xdr:nvSpPr>
        <xdr:cNvPr id="863" name="フローチャート: 判断 862"/>
        <xdr:cNvSpPr/>
      </xdr:nvSpPr>
      <xdr:spPr>
        <a:xfrm>
          <a:off x="20383500" y="13176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67975</xdr:rowOff>
    </xdr:from>
    <xdr:ext cx="534377" cy="259045"/>
    <xdr:sp macro="" textlink="">
      <xdr:nvSpPr>
        <xdr:cNvPr id="864" name="テキスト ボックス 863"/>
        <xdr:cNvSpPr txBox="1"/>
      </xdr:nvSpPr>
      <xdr:spPr>
        <a:xfrm>
          <a:off x="20167111" y="13269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52127</xdr:rowOff>
    </xdr:from>
    <xdr:to>
      <xdr:col>102</xdr:col>
      <xdr:colOff>114300</xdr:colOff>
      <xdr:row>75</xdr:row>
      <xdr:rowOff>86817</xdr:rowOff>
    </xdr:to>
    <xdr:cxnSp macro="">
      <xdr:nvCxnSpPr>
        <xdr:cNvPr id="865" name="直線コネクタ 864"/>
        <xdr:cNvCxnSpPr/>
      </xdr:nvCxnSpPr>
      <xdr:spPr>
        <a:xfrm flipV="1">
          <a:off x="18656300" y="12910877"/>
          <a:ext cx="889000" cy="346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120656</xdr:rowOff>
    </xdr:from>
    <xdr:to>
      <xdr:col>102</xdr:col>
      <xdr:colOff>165100</xdr:colOff>
      <xdr:row>77</xdr:row>
      <xdr:rowOff>50806</xdr:rowOff>
    </xdr:to>
    <xdr:sp macro="" textlink="">
      <xdr:nvSpPr>
        <xdr:cNvPr id="866" name="フローチャート: 判断 865"/>
        <xdr:cNvSpPr/>
      </xdr:nvSpPr>
      <xdr:spPr>
        <a:xfrm>
          <a:off x="19494500" y="13150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41933</xdr:rowOff>
    </xdr:from>
    <xdr:ext cx="534377" cy="259045"/>
    <xdr:sp macro="" textlink="">
      <xdr:nvSpPr>
        <xdr:cNvPr id="867" name="テキスト ボックス 866"/>
        <xdr:cNvSpPr txBox="1"/>
      </xdr:nvSpPr>
      <xdr:spPr>
        <a:xfrm>
          <a:off x="19278111" y="132435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87471</xdr:rowOff>
    </xdr:from>
    <xdr:to>
      <xdr:col>98</xdr:col>
      <xdr:colOff>38100</xdr:colOff>
      <xdr:row>77</xdr:row>
      <xdr:rowOff>17621</xdr:rowOff>
    </xdr:to>
    <xdr:sp macro="" textlink="">
      <xdr:nvSpPr>
        <xdr:cNvPr id="868" name="フローチャート: 判断 867"/>
        <xdr:cNvSpPr/>
      </xdr:nvSpPr>
      <xdr:spPr>
        <a:xfrm>
          <a:off x="18605500" y="13117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8748</xdr:rowOff>
    </xdr:from>
    <xdr:ext cx="534377" cy="259045"/>
    <xdr:sp macro="" textlink="">
      <xdr:nvSpPr>
        <xdr:cNvPr id="869" name="テキスト ボックス 868"/>
        <xdr:cNvSpPr txBox="1"/>
      </xdr:nvSpPr>
      <xdr:spPr>
        <a:xfrm>
          <a:off x="18389111" y="1321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50152</xdr:rowOff>
    </xdr:from>
    <xdr:to>
      <xdr:col>116</xdr:col>
      <xdr:colOff>114300</xdr:colOff>
      <xdr:row>75</xdr:row>
      <xdr:rowOff>151752</xdr:rowOff>
    </xdr:to>
    <xdr:sp macro="" textlink="">
      <xdr:nvSpPr>
        <xdr:cNvPr id="875" name="楕円 874"/>
        <xdr:cNvSpPr/>
      </xdr:nvSpPr>
      <xdr:spPr>
        <a:xfrm>
          <a:off x="22110700" y="129089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73029</xdr:rowOff>
    </xdr:from>
    <xdr:ext cx="534377" cy="259045"/>
    <xdr:sp macro="" textlink="">
      <xdr:nvSpPr>
        <xdr:cNvPr id="876" name="繰出金該当値テキスト"/>
        <xdr:cNvSpPr txBox="1"/>
      </xdr:nvSpPr>
      <xdr:spPr>
        <a:xfrm>
          <a:off x="22212300" y="12760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36532</xdr:rowOff>
    </xdr:from>
    <xdr:to>
      <xdr:col>112</xdr:col>
      <xdr:colOff>38100</xdr:colOff>
      <xdr:row>75</xdr:row>
      <xdr:rowOff>138132</xdr:rowOff>
    </xdr:to>
    <xdr:sp macro="" textlink="">
      <xdr:nvSpPr>
        <xdr:cNvPr id="877" name="楕円 876"/>
        <xdr:cNvSpPr/>
      </xdr:nvSpPr>
      <xdr:spPr>
        <a:xfrm>
          <a:off x="21272500" y="12895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154659</xdr:rowOff>
    </xdr:from>
    <xdr:ext cx="534377" cy="259045"/>
    <xdr:sp macro="" textlink="">
      <xdr:nvSpPr>
        <xdr:cNvPr id="878" name="テキスト ボックス 877"/>
        <xdr:cNvSpPr txBox="1"/>
      </xdr:nvSpPr>
      <xdr:spPr>
        <a:xfrm>
          <a:off x="21056111" y="1267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57944</xdr:rowOff>
    </xdr:from>
    <xdr:to>
      <xdr:col>107</xdr:col>
      <xdr:colOff>101600</xdr:colOff>
      <xdr:row>75</xdr:row>
      <xdr:rowOff>159544</xdr:rowOff>
    </xdr:to>
    <xdr:sp macro="" textlink="">
      <xdr:nvSpPr>
        <xdr:cNvPr id="879" name="楕円 878"/>
        <xdr:cNvSpPr/>
      </xdr:nvSpPr>
      <xdr:spPr>
        <a:xfrm>
          <a:off x="20383500" y="12916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4621</xdr:rowOff>
    </xdr:from>
    <xdr:ext cx="534377" cy="259045"/>
    <xdr:sp macro="" textlink="">
      <xdr:nvSpPr>
        <xdr:cNvPr id="880" name="テキスト ボックス 879"/>
        <xdr:cNvSpPr txBox="1"/>
      </xdr:nvSpPr>
      <xdr:spPr>
        <a:xfrm>
          <a:off x="20167111" y="12691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1327</xdr:rowOff>
    </xdr:from>
    <xdr:to>
      <xdr:col>102</xdr:col>
      <xdr:colOff>165100</xdr:colOff>
      <xdr:row>75</xdr:row>
      <xdr:rowOff>102927</xdr:rowOff>
    </xdr:to>
    <xdr:sp macro="" textlink="">
      <xdr:nvSpPr>
        <xdr:cNvPr id="881" name="楕円 880"/>
        <xdr:cNvSpPr/>
      </xdr:nvSpPr>
      <xdr:spPr>
        <a:xfrm>
          <a:off x="19494500" y="12860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119454</xdr:rowOff>
    </xdr:from>
    <xdr:ext cx="534377" cy="259045"/>
    <xdr:sp macro="" textlink="">
      <xdr:nvSpPr>
        <xdr:cNvPr id="882" name="テキスト ボックス 881"/>
        <xdr:cNvSpPr txBox="1"/>
      </xdr:nvSpPr>
      <xdr:spPr>
        <a:xfrm>
          <a:off x="19278111" y="12635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36017</xdr:rowOff>
    </xdr:from>
    <xdr:to>
      <xdr:col>98</xdr:col>
      <xdr:colOff>38100</xdr:colOff>
      <xdr:row>75</xdr:row>
      <xdr:rowOff>137617</xdr:rowOff>
    </xdr:to>
    <xdr:sp macro="" textlink="">
      <xdr:nvSpPr>
        <xdr:cNvPr id="883" name="楕円 882"/>
        <xdr:cNvSpPr/>
      </xdr:nvSpPr>
      <xdr:spPr>
        <a:xfrm>
          <a:off x="18605500" y="12894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154144</xdr:rowOff>
    </xdr:from>
    <xdr:ext cx="534377" cy="259045"/>
    <xdr:sp macro="" textlink="">
      <xdr:nvSpPr>
        <xdr:cNvPr id="884" name="テキスト ボックス 883"/>
        <xdr:cNvSpPr txBox="1"/>
      </xdr:nvSpPr>
      <xdr:spPr>
        <a:xfrm>
          <a:off x="18389111" y="12669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5" name="直線コネクタ 89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6" name="テキスト ボックス 89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7" name="直線コネクタ 89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8" name="テキスト ボックス 89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0" name="直線コネクタ 89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2" name="直線コネクタ 90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4" name="直線コネクタ 90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5" name="直線コネクタ 90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7" name="フローチャート: 判断 90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8" name="直線コネクタ 90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9" name="フローチャート: 判断 90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0" name="テキスト ボックス 909"/>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1" name="直線コネクタ 91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2" name="フローチャート: 判断 91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3" name="テキスト ボックス 912"/>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4" name="直線コネクタ 91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5" name="フローチャート: 判断 91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6" name="テキスト ボックス 915"/>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7" name="フローチャート: 判断 91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8" name="テキスト ボックス 917"/>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9" name="テキスト ボックス 91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0" name="テキスト ボックス 91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1" name="テキスト ボックス 92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2" name="テキスト ボックス 92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3" name="テキスト ボックス 92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4" name="楕円 92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6" name="楕円 92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7" name="テキスト ボックス 926"/>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8" name="楕円 92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9" name="テキスト ボックス 928"/>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0" name="楕円 92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1" name="テキスト ボックス 930"/>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2" name="楕円 93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3" name="テキスト ボックス 932"/>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4" name="正方形/長方形 93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5" name="正方形/長方形 93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6" name="テキスト ボックス 93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住民一人あたりの人件費は、継続雇用の会計年度職員による期末手当の期間率の増加に伴い、</a:t>
          </a:r>
          <a:r>
            <a:rPr kumimoji="1" lang="en-US" altLang="ja-JP" sz="1300">
              <a:latin typeface="ＭＳ Ｐゴシック" panose="020B0600070205080204" pitchFamily="50" charset="-128"/>
              <a:ea typeface="ＭＳ Ｐゴシック" panose="020B0600070205080204" pitchFamily="50" charset="-128"/>
            </a:rPr>
            <a:t>1,053</a:t>
          </a:r>
          <a:r>
            <a:rPr kumimoji="1" lang="ja-JP" altLang="en-US" sz="1300">
              <a:latin typeface="ＭＳ Ｐゴシック" panose="020B0600070205080204" pitchFamily="50" charset="-128"/>
              <a:ea typeface="ＭＳ Ｐゴシック" panose="020B0600070205080204" pitchFamily="50" charset="-128"/>
            </a:rPr>
            <a:t>円増加している。また特別定額給付金事業が皆減したこと、新型コロナウイルス感染症対応地方創生臨時交付金を活用した補助事業が減少したことにより補助費等が</a:t>
          </a:r>
          <a:r>
            <a:rPr kumimoji="1" lang="en-US" altLang="ja-JP" sz="1300">
              <a:latin typeface="ＭＳ Ｐゴシック" panose="020B0600070205080204" pitchFamily="50" charset="-128"/>
              <a:ea typeface="ＭＳ Ｐゴシック" panose="020B0600070205080204" pitchFamily="50" charset="-128"/>
            </a:rPr>
            <a:t>101,299</a:t>
          </a:r>
          <a:r>
            <a:rPr kumimoji="1" lang="ja-JP" altLang="en-US" sz="1300">
              <a:latin typeface="ＭＳ Ｐゴシック" panose="020B0600070205080204" pitchFamily="50" charset="-128"/>
              <a:ea typeface="ＭＳ Ｐゴシック" panose="020B0600070205080204" pitchFamily="50" charset="-128"/>
            </a:rPr>
            <a:t>円減少し、普通建設事業費においてもデジタル防災無線整備事業が完了したことで、</a:t>
          </a:r>
          <a:r>
            <a:rPr kumimoji="1" lang="en-US" altLang="ja-JP" sz="1300">
              <a:latin typeface="ＭＳ Ｐゴシック" panose="020B0600070205080204" pitchFamily="50" charset="-128"/>
              <a:ea typeface="ＭＳ Ｐゴシック" panose="020B0600070205080204" pitchFamily="50" charset="-128"/>
            </a:rPr>
            <a:t>23,907</a:t>
          </a:r>
          <a:r>
            <a:rPr kumimoji="1" lang="ja-JP" altLang="en-US" sz="1300">
              <a:latin typeface="ＭＳ Ｐゴシック" panose="020B0600070205080204" pitchFamily="50" charset="-128"/>
              <a:ea typeface="ＭＳ Ｐゴシック" panose="020B0600070205080204" pitchFamily="50" charset="-128"/>
            </a:rPr>
            <a:t>円の反動減となっている。扶助費においては、住民税非課税世帯等臨時特別給付金給付事業による給付事業が実施されたことから、前年度比</a:t>
          </a:r>
          <a:r>
            <a:rPr kumimoji="1" lang="en-US" altLang="ja-JP" sz="1300">
              <a:latin typeface="ＭＳ Ｐゴシック" panose="020B0600070205080204" pitchFamily="50" charset="-128"/>
              <a:ea typeface="ＭＳ Ｐゴシック" panose="020B0600070205080204" pitchFamily="50" charset="-128"/>
            </a:rPr>
            <a:t>26,128</a:t>
          </a:r>
          <a:r>
            <a:rPr kumimoji="1" lang="ja-JP" altLang="en-US" sz="1300">
              <a:latin typeface="ＭＳ Ｐゴシック" panose="020B0600070205080204" pitchFamily="50" charset="-128"/>
              <a:ea typeface="ＭＳ Ｐゴシック" panose="020B0600070205080204" pitchFamily="50" charset="-128"/>
            </a:rPr>
            <a:t>円増加した。しかしながら、コロナ禍に実施された事業は、感染症収束に伴い減少すると考えられるが、コロナ禍前に実施していた事業の再開が見込まれ、今後歳出拡大が危惧される。事業再開に当たっては、慎重に検討し、事業費が大幅に膨らむことがないように、精査を重ねて財政運営を行う。</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香川県三木町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3</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27,432
27,226
75.78
14,060,260
13,193,258
824,826
6,481,479
8,046,937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(R4.1.1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4.3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R03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107696</xdr:rowOff>
    </xdr:from>
    <xdr:to>
      <xdr:col>24</xdr:col>
      <xdr:colOff>62865</xdr:colOff>
      <xdr:row>38</xdr:row>
      <xdr:rowOff>26162</xdr:rowOff>
    </xdr:to>
    <xdr:cxnSp macro="">
      <xdr:nvCxnSpPr>
        <xdr:cNvPr id="56" name="直線コネクタ 55"/>
        <xdr:cNvCxnSpPr/>
      </xdr:nvCxnSpPr>
      <xdr:spPr>
        <a:xfrm flipV="1">
          <a:off x="4633595" y="5251196"/>
          <a:ext cx="1270" cy="1290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29989</xdr:rowOff>
    </xdr:from>
    <xdr:ext cx="469744" cy="259045"/>
    <xdr:sp macro="" textlink="">
      <xdr:nvSpPr>
        <xdr:cNvPr id="57" name="議会費最小値テキスト"/>
        <xdr:cNvSpPr txBox="1"/>
      </xdr:nvSpPr>
      <xdr:spPr>
        <a:xfrm>
          <a:off x="4686300" y="65450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26162</xdr:rowOff>
    </xdr:from>
    <xdr:to>
      <xdr:col>24</xdr:col>
      <xdr:colOff>152400</xdr:colOff>
      <xdr:row>38</xdr:row>
      <xdr:rowOff>26162</xdr:rowOff>
    </xdr:to>
    <xdr:cxnSp macro="">
      <xdr:nvCxnSpPr>
        <xdr:cNvPr id="58" name="直線コネクタ 57"/>
        <xdr:cNvCxnSpPr/>
      </xdr:nvCxnSpPr>
      <xdr:spPr>
        <a:xfrm>
          <a:off x="4546600" y="654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54373</xdr:rowOff>
    </xdr:from>
    <xdr:ext cx="469744" cy="259045"/>
    <xdr:sp macro="" textlink="">
      <xdr:nvSpPr>
        <xdr:cNvPr id="59" name="議会費最大値テキスト"/>
        <xdr:cNvSpPr txBox="1"/>
      </xdr:nvSpPr>
      <xdr:spPr>
        <a:xfrm>
          <a:off x="4686300" y="502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107696</xdr:rowOff>
    </xdr:from>
    <xdr:to>
      <xdr:col>24</xdr:col>
      <xdr:colOff>152400</xdr:colOff>
      <xdr:row>30</xdr:row>
      <xdr:rowOff>107696</xdr:rowOff>
    </xdr:to>
    <xdr:cxnSp macro="">
      <xdr:nvCxnSpPr>
        <xdr:cNvPr id="60" name="直線コネクタ 59"/>
        <xdr:cNvCxnSpPr/>
      </xdr:nvCxnSpPr>
      <xdr:spPr>
        <a:xfrm>
          <a:off x="4546600" y="525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116840</xdr:rowOff>
    </xdr:from>
    <xdr:to>
      <xdr:col>24</xdr:col>
      <xdr:colOff>63500</xdr:colOff>
      <xdr:row>33</xdr:row>
      <xdr:rowOff>164084</xdr:rowOff>
    </xdr:to>
    <xdr:cxnSp macro="">
      <xdr:nvCxnSpPr>
        <xdr:cNvPr id="61" name="直線コネクタ 60"/>
        <xdr:cNvCxnSpPr/>
      </xdr:nvCxnSpPr>
      <xdr:spPr>
        <a:xfrm flipV="1">
          <a:off x="3797300" y="5774690"/>
          <a:ext cx="8382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9034</xdr:rowOff>
    </xdr:from>
    <xdr:ext cx="469744" cy="259045"/>
    <xdr:sp macro="" textlink="">
      <xdr:nvSpPr>
        <xdr:cNvPr id="62" name="議会費平均値テキスト"/>
        <xdr:cNvSpPr txBox="1"/>
      </xdr:nvSpPr>
      <xdr:spPr>
        <a:xfrm>
          <a:off x="4686300" y="60097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30607</xdr:rowOff>
    </xdr:from>
    <xdr:to>
      <xdr:col>24</xdr:col>
      <xdr:colOff>114300</xdr:colOff>
      <xdr:row>35</xdr:row>
      <xdr:rowOff>132207</xdr:rowOff>
    </xdr:to>
    <xdr:sp macro="" textlink="">
      <xdr:nvSpPr>
        <xdr:cNvPr id="63" name="フローチャート: 判断 62"/>
        <xdr:cNvSpPr/>
      </xdr:nvSpPr>
      <xdr:spPr>
        <a:xfrm>
          <a:off x="4584700" y="6031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144653</xdr:rowOff>
    </xdr:from>
    <xdr:to>
      <xdr:col>19</xdr:col>
      <xdr:colOff>177800</xdr:colOff>
      <xdr:row>33</xdr:row>
      <xdr:rowOff>164084</xdr:rowOff>
    </xdr:to>
    <xdr:cxnSp macro="">
      <xdr:nvCxnSpPr>
        <xdr:cNvPr id="64" name="直線コネクタ 63"/>
        <xdr:cNvCxnSpPr/>
      </xdr:nvCxnSpPr>
      <xdr:spPr>
        <a:xfrm>
          <a:off x="2908300" y="5802503"/>
          <a:ext cx="889000" cy="194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30988</xdr:rowOff>
    </xdr:from>
    <xdr:to>
      <xdr:col>20</xdr:col>
      <xdr:colOff>38100</xdr:colOff>
      <xdr:row>35</xdr:row>
      <xdr:rowOff>132588</xdr:rowOff>
    </xdr:to>
    <xdr:sp macro="" textlink="">
      <xdr:nvSpPr>
        <xdr:cNvPr id="65" name="フローチャート: 判断 64"/>
        <xdr:cNvSpPr/>
      </xdr:nvSpPr>
      <xdr:spPr>
        <a:xfrm>
          <a:off x="37465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123715</xdr:rowOff>
    </xdr:from>
    <xdr:ext cx="469744" cy="259045"/>
    <xdr:sp macro="" textlink="">
      <xdr:nvSpPr>
        <xdr:cNvPr id="66" name="テキスト ボックス 65"/>
        <xdr:cNvSpPr txBox="1"/>
      </xdr:nvSpPr>
      <xdr:spPr>
        <a:xfrm>
          <a:off x="3562428" y="6124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144653</xdr:rowOff>
    </xdr:from>
    <xdr:to>
      <xdr:col>15</xdr:col>
      <xdr:colOff>50800</xdr:colOff>
      <xdr:row>33</xdr:row>
      <xdr:rowOff>171323</xdr:rowOff>
    </xdr:to>
    <xdr:cxnSp macro="">
      <xdr:nvCxnSpPr>
        <xdr:cNvPr id="67" name="直線コネクタ 66"/>
        <xdr:cNvCxnSpPr/>
      </xdr:nvCxnSpPr>
      <xdr:spPr>
        <a:xfrm flipV="1">
          <a:off x="2019300" y="5802503"/>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161290</xdr:rowOff>
    </xdr:from>
    <xdr:to>
      <xdr:col>15</xdr:col>
      <xdr:colOff>101600</xdr:colOff>
      <xdr:row>35</xdr:row>
      <xdr:rowOff>91440</xdr:rowOff>
    </xdr:to>
    <xdr:sp macro="" textlink="">
      <xdr:nvSpPr>
        <xdr:cNvPr id="68" name="フローチャート: 判断 67"/>
        <xdr:cNvSpPr/>
      </xdr:nvSpPr>
      <xdr:spPr>
        <a:xfrm>
          <a:off x="2857500" y="5990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82567</xdr:rowOff>
    </xdr:from>
    <xdr:ext cx="469744" cy="259045"/>
    <xdr:sp macro="" textlink="">
      <xdr:nvSpPr>
        <xdr:cNvPr id="69" name="テキスト ボックス 68"/>
        <xdr:cNvSpPr txBox="1"/>
      </xdr:nvSpPr>
      <xdr:spPr>
        <a:xfrm>
          <a:off x="2673428" y="6083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171323</xdr:rowOff>
    </xdr:from>
    <xdr:to>
      <xdr:col>10</xdr:col>
      <xdr:colOff>114300</xdr:colOff>
      <xdr:row>34</xdr:row>
      <xdr:rowOff>20447</xdr:rowOff>
    </xdr:to>
    <xdr:cxnSp macro="">
      <xdr:nvCxnSpPr>
        <xdr:cNvPr id="70" name="直線コネクタ 69"/>
        <xdr:cNvCxnSpPr/>
      </xdr:nvCxnSpPr>
      <xdr:spPr>
        <a:xfrm flipV="1">
          <a:off x="1130300" y="5829173"/>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165100</xdr:rowOff>
    </xdr:from>
    <xdr:to>
      <xdr:col>10</xdr:col>
      <xdr:colOff>165100</xdr:colOff>
      <xdr:row>35</xdr:row>
      <xdr:rowOff>95250</xdr:rowOff>
    </xdr:to>
    <xdr:sp macro="" textlink="">
      <xdr:nvSpPr>
        <xdr:cNvPr id="71" name="フローチャート: 判断 70"/>
        <xdr:cNvSpPr/>
      </xdr:nvSpPr>
      <xdr:spPr>
        <a:xfrm>
          <a:off x="1968500" y="5994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86377</xdr:rowOff>
    </xdr:from>
    <xdr:ext cx="469744" cy="259045"/>
    <xdr:sp macro="" textlink="">
      <xdr:nvSpPr>
        <xdr:cNvPr id="72" name="テキスト ボックス 71"/>
        <xdr:cNvSpPr txBox="1"/>
      </xdr:nvSpPr>
      <xdr:spPr>
        <a:xfrm>
          <a:off x="1784428" y="6087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155956</xdr:rowOff>
    </xdr:from>
    <xdr:to>
      <xdr:col>6</xdr:col>
      <xdr:colOff>38100</xdr:colOff>
      <xdr:row>35</xdr:row>
      <xdr:rowOff>86106</xdr:rowOff>
    </xdr:to>
    <xdr:sp macro="" textlink="">
      <xdr:nvSpPr>
        <xdr:cNvPr id="73" name="フローチャート: 判断 72"/>
        <xdr:cNvSpPr/>
      </xdr:nvSpPr>
      <xdr:spPr>
        <a:xfrm>
          <a:off x="1079500" y="5985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77233</xdr:rowOff>
    </xdr:from>
    <xdr:ext cx="469744" cy="259045"/>
    <xdr:sp macro="" textlink="">
      <xdr:nvSpPr>
        <xdr:cNvPr id="74" name="テキスト ボックス 73"/>
        <xdr:cNvSpPr txBox="1"/>
      </xdr:nvSpPr>
      <xdr:spPr>
        <a:xfrm>
          <a:off x="895428" y="6077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66040</xdr:rowOff>
    </xdr:from>
    <xdr:to>
      <xdr:col>24</xdr:col>
      <xdr:colOff>114300</xdr:colOff>
      <xdr:row>33</xdr:row>
      <xdr:rowOff>167640</xdr:rowOff>
    </xdr:to>
    <xdr:sp macro="" textlink="">
      <xdr:nvSpPr>
        <xdr:cNvPr id="80" name="楕円 79"/>
        <xdr:cNvSpPr/>
      </xdr:nvSpPr>
      <xdr:spPr>
        <a:xfrm>
          <a:off x="4584700" y="5723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88917</xdr:rowOff>
    </xdr:from>
    <xdr:ext cx="469744" cy="259045"/>
    <xdr:sp macro="" textlink="">
      <xdr:nvSpPr>
        <xdr:cNvPr id="81" name="議会費該当値テキスト"/>
        <xdr:cNvSpPr txBox="1"/>
      </xdr:nvSpPr>
      <xdr:spPr>
        <a:xfrm>
          <a:off x="4686300" y="5575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113284</xdr:rowOff>
    </xdr:from>
    <xdr:to>
      <xdr:col>20</xdr:col>
      <xdr:colOff>38100</xdr:colOff>
      <xdr:row>34</xdr:row>
      <xdr:rowOff>43434</xdr:rowOff>
    </xdr:to>
    <xdr:sp macro="" textlink="">
      <xdr:nvSpPr>
        <xdr:cNvPr id="82" name="楕円 81"/>
        <xdr:cNvSpPr/>
      </xdr:nvSpPr>
      <xdr:spPr>
        <a:xfrm>
          <a:off x="3746500" y="5771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59961</xdr:rowOff>
    </xdr:from>
    <xdr:ext cx="469744" cy="259045"/>
    <xdr:sp macro="" textlink="">
      <xdr:nvSpPr>
        <xdr:cNvPr id="83" name="テキスト ボックス 82"/>
        <xdr:cNvSpPr txBox="1"/>
      </xdr:nvSpPr>
      <xdr:spPr>
        <a:xfrm>
          <a:off x="3562428" y="5546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93853</xdr:rowOff>
    </xdr:from>
    <xdr:to>
      <xdr:col>15</xdr:col>
      <xdr:colOff>101600</xdr:colOff>
      <xdr:row>34</xdr:row>
      <xdr:rowOff>24003</xdr:rowOff>
    </xdr:to>
    <xdr:sp macro="" textlink="">
      <xdr:nvSpPr>
        <xdr:cNvPr id="84" name="楕円 83"/>
        <xdr:cNvSpPr/>
      </xdr:nvSpPr>
      <xdr:spPr>
        <a:xfrm>
          <a:off x="2857500" y="57517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40530</xdr:rowOff>
    </xdr:from>
    <xdr:ext cx="469744" cy="259045"/>
    <xdr:sp macro="" textlink="">
      <xdr:nvSpPr>
        <xdr:cNvPr id="85" name="テキスト ボックス 84"/>
        <xdr:cNvSpPr txBox="1"/>
      </xdr:nvSpPr>
      <xdr:spPr>
        <a:xfrm>
          <a:off x="2673428" y="5526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120523</xdr:rowOff>
    </xdr:from>
    <xdr:to>
      <xdr:col>10</xdr:col>
      <xdr:colOff>165100</xdr:colOff>
      <xdr:row>34</xdr:row>
      <xdr:rowOff>50673</xdr:rowOff>
    </xdr:to>
    <xdr:sp macro="" textlink="">
      <xdr:nvSpPr>
        <xdr:cNvPr id="86" name="楕円 85"/>
        <xdr:cNvSpPr/>
      </xdr:nvSpPr>
      <xdr:spPr>
        <a:xfrm>
          <a:off x="1968500" y="5778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67200</xdr:rowOff>
    </xdr:from>
    <xdr:ext cx="469744" cy="259045"/>
    <xdr:sp macro="" textlink="">
      <xdr:nvSpPr>
        <xdr:cNvPr id="87" name="テキスト ボックス 86"/>
        <xdr:cNvSpPr txBox="1"/>
      </xdr:nvSpPr>
      <xdr:spPr>
        <a:xfrm>
          <a:off x="1784428" y="55536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141097</xdr:rowOff>
    </xdr:from>
    <xdr:to>
      <xdr:col>6</xdr:col>
      <xdr:colOff>38100</xdr:colOff>
      <xdr:row>34</xdr:row>
      <xdr:rowOff>71247</xdr:rowOff>
    </xdr:to>
    <xdr:sp macro="" textlink="">
      <xdr:nvSpPr>
        <xdr:cNvPr id="88" name="楕円 87"/>
        <xdr:cNvSpPr/>
      </xdr:nvSpPr>
      <xdr:spPr>
        <a:xfrm>
          <a:off x="1079500" y="5798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87774</xdr:rowOff>
    </xdr:from>
    <xdr:ext cx="469744" cy="259045"/>
    <xdr:sp macro="" textlink="">
      <xdr:nvSpPr>
        <xdr:cNvPr id="89" name="テキスト ボックス 88"/>
        <xdr:cNvSpPr txBox="1"/>
      </xdr:nvSpPr>
      <xdr:spPr>
        <a:xfrm>
          <a:off x="895428" y="5574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18378</xdr:rowOff>
    </xdr:from>
    <xdr:to>
      <xdr:col>24</xdr:col>
      <xdr:colOff>62865</xdr:colOff>
      <xdr:row>58</xdr:row>
      <xdr:rowOff>95276</xdr:rowOff>
    </xdr:to>
    <xdr:cxnSp macro="">
      <xdr:nvCxnSpPr>
        <xdr:cNvPr id="113" name="直線コネクタ 112"/>
        <xdr:cNvCxnSpPr/>
      </xdr:nvCxnSpPr>
      <xdr:spPr>
        <a:xfrm flipV="1">
          <a:off x="4633595" y="8762328"/>
          <a:ext cx="1270" cy="12770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99103</xdr:rowOff>
    </xdr:from>
    <xdr:ext cx="534377" cy="259045"/>
    <xdr:sp macro="" textlink="">
      <xdr:nvSpPr>
        <xdr:cNvPr id="114" name="総務費最小値テキスト"/>
        <xdr:cNvSpPr txBox="1"/>
      </xdr:nvSpPr>
      <xdr:spPr>
        <a:xfrm>
          <a:off x="4686300" y="100432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31,660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95276</xdr:rowOff>
    </xdr:from>
    <xdr:to>
      <xdr:col>24</xdr:col>
      <xdr:colOff>152400</xdr:colOff>
      <xdr:row>58</xdr:row>
      <xdr:rowOff>95276</xdr:rowOff>
    </xdr:to>
    <xdr:cxnSp macro="">
      <xdr:nvCxnSpPr>
        <xdr:cNvPr id="115" name="直線コネクタ 114"/>
        <xdr:cNvCxnSpPr/>
      </xdr:nvCxnSpPr>
      <xdr:spPr>
        <a:xfrm>
          <a:off x="4546600" y="10039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136505</xdr:rowOff>
    </xdr:from>
    <xdr:ext cx="599010" cy="259045"/>
    <xdr:sp macro="" textlink="">
      <xdr:nvSpPr>
        <xdr:cNvPr id="116" name="総務費最大値テキスト"/>
        <xdr:cNvSpPr txBox="1"/>
      </xdr:nvSpPr>
      <xdr:spPr>
        <a:xfrm>
          <a:off x="4686300" y="85375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366,843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18378</xdr:rowOff>
    </xdr:from>
    <xdr:to>
      <xdr:col>24</xdr:col>
      <xdr:colOff>152400</xdr:colOff>
      <xdr:row>51</xdr:row>
      <xdr:rowOff>18378</xdr:rowOff>
    </xdr:to>
    <xdr:cxnSp macro="">
      <xdr:nvCxnSpPr>
        <xdr:cNvPr id="117" name="直線コネクタ 116"/>
        <xdr:cNvCxnSpPr/>
      </xdr:nvCxnSpPr>
      <xdr:spPr>
        <a:xfrm>
          <a:off x="4546600" y="8762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63843</xdr:rowOff>
    </xdr:from>
    <xdr:to>
      <xdr:col>24</xdr:col>
      <xdr:colOff>63500</xdr:colOff>
      <xdr:row>56</xdr:row>
      <xdr:rowOff>5417</xdr:rowOff>
    </xdr:to>
    <xdr:cxnSp macro="">
      <xdr:nvCxnSpPr>
        <xdr:cNvPr id="118" name="直線コネクタ 117"/>
        <xdr:cNvCxnSpPr/>
      </xdr:nvCxnSpPr>
      <xdr:spPr>
        <a:xfrm>
          <a:off x="3797300" y="9322143"/>
          <a:ext cx="838200" cy="2844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39319</xdr:rowOff>
    </xdr:from>
    <xdr:ext cx="534377" cy="259045"/>
    <xdr:sp macro="" textlink="">
      <xdr:nvSpPr>
        <xdr:cNvPr id="119" name="総務費平均値テキスト"/>
        <xdr:cNvSpPr txBox="1"/>
      </xdr:nvSpPr>
      <xdr:spPr>
        <a:xfrm>
          <a:off x="4686300" y="98119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60892</xdr:rowOff>
    </xdr:from>
    <xdr:to>
      <xdr:col>24</xdr:col>
      <xdr:colOff>114300</xdr:colOff>
      <xdr:row>57</xdr:row>
      <xdr:rowOff>162492</xdr:rowOff>
    </xdr:to>
    <xdr:sp macro="" textlink="">
      <xdr:nvSpPr>
        <xdr:cNvPr id="120" name="フローチャート: 判断 119"/>
        <xdr:cNvSpPr/>
      </xdr:nvSpPr>
      <xdr:spPr>
        <a:xfrm>
          <a:off x="4584700" y="9833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54</xdr:row>
      <xdr:rowOff>63843</xdr:rowOff>
    </xdr:from>
    <xdr:to>
      <xdr:col>19</xdr:col>
      <xdr:colOff>177800</xdr:colOff>
      <xdr:row>57</xdr:row>
      <xdr:rowOff>45463</xdr:rowOff>
    </xdr:to>
    <xdr:cxnSp macro="">
      <xdr:nvCxnSpPr>
        <xdr:cNvPr id="121" name="直線コネクタ 120"/>
        <xdr:cNvCxnSpPr/>
      </xdr:nvCxnSpPr>
      <xdr:spPr>
        <a:xfrm flipV="1">
          <a:off x="2908300" y="9322143"/>
          <a:ext cx="889000" cy="495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67636</xdr:rowOff>
    </xdr:from>
    <xdr:to>
      <xdr:col>20</xdr:col>
      <xdr:colOff>38100</xdr:colOff>
      <xdr:row>55</xdr:row>
      <xdr:rowOff>169236</xdr:rowOff>
    </xdr:to>
    <xdr:sp macro="" textlink="">
      <xdr:nvSpPr>
        <xdr:cNvPr id="122" name="フローチャート: 判断 121"/>
        <xdr:cNvSpPr/>
      </xdr:nvSpPr>
      <xdr:spPr>
        <a:xfrm>
          <a:off x="37465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160363</xdr:rowOff>
    </xdr:from>
    <xdr:ext cx="599010" cy="259045"/>
    <xdr:sp macro="" textlink="">
      <xdr:nvSpPr>
        <xdr:cNvPr id="123" name="テキスト ボックス 122"/>
        <xdr:cNvSpPr txBox="1"/>
      </xdr:nvSpPr>
      <xdr:spPr>
        <a:xfrm>
          <a:off x="3497795" y="959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14560</xdr:rowOff>
    </xdr:from>
    <xdr:to>
      <xdr:col>15</xdr:col>
      <xdr:colOff>50800</xdr:colOff>
      <xdr:row>57</xdr:row>
      <xdr:rowOff>45463</xdr:rowOff>
    </xdr:to>
    <xdr:cxnSp macro="">
      <xdr:nvCxnSpPr>
        <xdr:cNvPr id="124" name="直線コネクタ 123"/>
        <xdr:cNvCxnSpPr/>
      </xdr:nvCxnSpPr>
      <xdr:spPr>
        <a:xfrm>
          <a:off x="2019300" y="9615760"/>
          <a:ext cx="889000" cy="202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130509</xdr:rowOff>
    </xdr:from>
    <xdr:to>
      <xdr:col>15</xdr:col>
      <xdr:colOff>101600</xdr:colOff>
      <xdr:row>58</xdr:row>
      <xdr:rowOff>60659</xdr:rowOff>
    </xdr:to>
    <xdr:sp macro="" textlink="">
      <xdr:nvSpPr>
        <xdr:cNvPr id="125" name="フローチャート: 判断 124"/>
        <xdr:cNvSpPr/>
      </xdr:nvSpPr>
      <xdr:spPr>
        <a:xfrm>
          <a:off x="2857500" y="990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51786</xdr:rowOff>
    </xdr:from>
    <xdr:ext cx="534377" cy="259045"/>
    <xdr:sp macro="" textlink="">
      <xdr:nvSpPr>
        <xdr:cNvPr id="126" name="テキスト ボックス 125"/>
        <xdr:cNvSpPr txBox="1"/>
      </xdr:nvSpPr>
      <xdr:spPr>
        <a:xfrm>
          <a:off x="2641111" y="9995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14560</xdr:rowOff>
    </xdr:from>
    <xdr:to>
      <xdr:col>10</xdr:col>
      <xdr:colOff>114300</xdr:colOff>
      <xdr:row>56</xdr:row>
      <xdr:rowOff>59717</xdr:rowOff>
    </xdr:to>
    <xdr:cxnSp macro="">
      <xdr:nvCxnSpPr>
        <xdr:cNvPr id="127" name="直線コネクタ 126"/>
        <xdr:cNvCxnSpPr/>
      </xdr:nvCxnSpPr>
      <xdr:spPr>
        <a:xfrm flipV="1">
          <a:off x="1130300" y="9615760"/>
          <a:ext cx="889000" cy="45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88176</xdr:rowOff>
    </xdr:from>
    <xdr:to>
      <xdr:col>10</xdr:col>
      <xdr:colOff>165100</xdr:colOff>
      <xdr:row>58</xdr:row>
      <xdr:rowOff>18326</xdr:rowOff>
    </xdr:to>
    <xdr:sp macro="" textlink="">
      <xdr:nvSpPr>
        <xdr:cNvPr id="128" name="フローチャート: 判断 127"/>
        <xdr:cNvSpPr/>
      </xdr:nvSpPr>
      <xdr:spPr>
        <a:xfrm>
          <a:off x="1968500" y="9860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9453</xdr:rowOff>
    </xdr:from>
    <xdr:ext cx="534377" cy="259045"/>
    <xdr:sp macro="" textlink="">
      <xdr:nvSpPr>
        <xdr:cNvPr id="129" name="テキスト ボックス 128"/>
        <xdr:cNvSpPr txBox="1"/>
      </xdr:nvSpPr>
      <xdr:spPr>
        <a:xfrm>
          <a:off x="1752111" y="9953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118774</xdr:rowOff>
    </xdr:from>
    <xdr:to>
      <xdr:col>6</xdr:col>
      <xdr:colOff>38100</xdr:colOff>
      <xdr:row>58</xdr:row>
      <xdr:rowOff>48924</xdr:rowOff>
    </xdr:to>
    <xdr:sp macro="" textlink="">
      <xdr:nvSpPr>
        <xdr:cNvPr id="130" name="フローチャート: 判断 129"/>
        <xdr:cNvSpPr/>
      </xdr:nvSpPr>
      <xdr:spPr>
        <a:xfrm>
          <a:off x="1079500" y="98914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40051</xdr:rowOff>
    </xdr:from>
    <xdr:ext cx="534377" cy="259045"/>
    <xdr:sp macro="" textlink="">
      <xdr:nvSpPr>
        <xdr:cNvPr id="131" name="テキスト ボックス 130"/>
        <xdr:cNvSpPr txBox="1"/>
      </xdr:nvSpPr>
      <xdr:spPr>
        <a:xfrm>
          <a:off x="863111" y="9984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126067</xdr:rowOff>
    </xdr:from>
    <xdr:to>
      <xdr:col>24</xdr:col>
      <xdr:colOff>114300</xdr:colOff>
      <xdr:row>56</xdr:row>
      <xdr:rowOff>56217</xdr:rowOff>
    </xdr:to>
    <xdr:sp macro="" textlink="">
      <xdr:nvSpPr>
        <xdr:cNvPr id="137" name="楕円 136"/>
        <xdr:cNvSpPr/>
      </xdr:nvSpPr>
      <xdr:spPr>
        <a:xfrm>
          <a:off x="4584700" y="9555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148944</xdr:rowOff>
    </xdr:from>
    <xdr:ext cx="599010" cy="259045"/>
    <xdr:sp macro="" textlink="">
      <xdr:nvSpPr>
        <xdr:cNvPr id="138" name="総務費該当値テキスト"/>
        <xdr:cNvSpPr txBox="1"/>
      </xdr:nvSpPr>
      <xdr:spPr>
        <a:xfrm>
          <a:off x="4686300" y="9407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54</xdr:row>
      <xdr:rowOff>13043</xdr:rowOff>
    </xdr:from>
    <xdr:to>
      <xdr:col>20</xdr:col>
      <xdr:colOff>38100</xdr:colOff>
      <xdr:row>54</xdr:row>
      <xdr:rowOff>114643</xdr:rowOff>
    </xdr:to>
    <xdr:sp macro="" textlink="">
      <xdr:nvSpPr>
        <xdr:cNvPr id="139" name="楕円 138"/>
        <xdr:cNvSpPr/>
      </xdr:nvSpPr>
      <xdr:spPr>
        <a:xfrm>
          <a:off x="3746500" y="9271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52</xdr:row>
      <xdr:rowOff>131170</xdr:rowOff>
    </xdr:from>
    <xdr:ext cx="599010" cy="259045"/>
    <xdr:sp macro="" textlink="">
      <xdr:nvSpPr>
        <xdr:cNvPr id="140" name="テキスト ボックス 139"/>
        <xdr:cNvSpPr txBox="1"/>
      </xdr:nvSpPr>
      <xdr:spPr>
        <a:xfrm>
          <a:off x="3497795" y="9046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219,910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166113</xdr:rowOff>
    </xdr:from>
    <xdr:to>
      <xdr:col>15</xdr:col>
      <xdr:colOff>101600</xdr:colOff>
      <xdr:row>57</xdr:row>
      <xdr:rowOff>96263</xdr:rowOff>
    </xdr:to>
    <xdr:sp macro="" textlink="">
      <xdr:nvSpPr>
        <xdr:cNvPr id="141" name="楕円 140"/>
        <xdr:cNvSpPr/>
      </xdr:nvSpPr>
      <xdr:spPr>
        <a:xfrm>
          <a:off x="2857500" y="9767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112790</xdr:rowOff>
    </xdr:from>
    <xdr:ext cx="534377" cy="259045"/>
    <xdr:sp macro="" textlink="">
      <xdr:nvSpPr>
        <xdr:cNvPr id="142" name="テキスト ボックス 141"/>
        <xdr:cNvSpPr txBox="1"/>
      </xdr:nvSpPr>
      <xdr:spPr>
        <a:xfrm>
          <a:off x="2641111" y="9542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135210</xdr:rowOff>
    </xdr:from>
    <xdr:to>
      <xdr:col>10</xdr:col>
      <xdr:colOff>165100</xdr:colOff>
      <xdr:row>56</xdr:row>
      <xdr:rowOff>65360</xdr:rowOff>
    </xdr:to>
    <xdr:sp macro="" textlink="">
      <xdr:nvSpPr>
        <xdr:cNvPr id="143" name="楕円 142"/>
        <xdr:cNvSpPr/>
      </xdr:nvSpPr>
      <xdr:spPr>
        <a:xfrm>
          <a:off x="1968500" y="9564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54</xdr:row>
      <xdr:rowOff>81887</xdr:rowOff>
    </xdr:from>
    <xdr:ext cx="599010" cy="259045"/>
    <xdr:sp macro="" textlink="">
      <xdr:nvSpPr>
        <xdr:cNvPr id="144" name="テキスト ボックス 143"/>
        <xdr:cNvSpPr txBox="1"/>
      </xdr:nvSpPr>
      <xdr:spPr>
        <a:xfrm>
          <a:off x="1719795" y="93401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8917</xdr:rowOff>
    </xdr:from>
    <xdr:to>
      <xdr:col>6</xdr:col>
      <xdr:colOff>38100</xdr:colOff>
      <xdr:row>56</xdr:row>
      <xdr:rowOff>110517</xdr:rowOff>
    </xdr:to>
    <xdr:sp macro="" textlink="">
      <xdr:nvSpPr>
        <xdr:cNvPr id="145" name="楕円 144"/>
        <xdr:cNvSpPr/>
      </xdr:nvSpPr>
      <xdr:spPr>
        <a:xfrm>
          <a:off x="1079500" y="9610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54</xdr:row>
      <xdr:rowOff>127044</xdr:rowOff>
    </xdr:from>
    <xdr:ext cx="599010" cy="259045"/>
    <xdr:sp macro="" textlink="">
      <xdr:nvSpPr>
        <xdr:cNvPr id="146" name="テキスト ボックス 145"/>
        <xdr:cNvSpPr txBox="1"/>
      </xdr:nvSpPr>
      <xdr:spPr>
        <a:xfrm>
          <a:off x="830795" y="9385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202,885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111163</xdr:rowOff>
    </xdr:from>
    <xdr:to>
      <xdr:col>24</xdr:col>
      <xdr:colOff>62865</xdr:colOff>
      <xdr:row>78</xdr:row>
      <xdr:rowOff>58677</xdr:rowOff>
    </xdr:to>
    <xdr:cxnSp macro="">
      <xdr:nvCxnSpPr>
        <xdr:cNvPr id="171" name="直線コネクタ 170"/>
        <xdr:cNvCxnSpPr/>
      </xdr:nvCxnSpPr>
      <xdr:spPr>
        <a:xfrm flipV="1">
          <a:off x="4633595" y="12284113"/>
          <a:ext cx="1270" cy="1147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62504</xdr:rowOff>
    </xdr:from>
    <xdr:ext cx="599010" cy="259045"/>
    <xdr:sp macro="" textlink="">
      <xdr:nvSpPr>
        <xdr:cNvPr id="172" name="民生費最小値テキスト"/>
        <xdr:cNvSpPr txBox="1"/>
      </xdr:nvSpPr>
      <xdr:spPr>
        <a:xfrm>
          <a:off x="4686300" y="13435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120,633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58677</xdr:rowOff>
    </xdr:from>
    <xdr:to>
      <xdr:col>24</xdr:col>
      <xdr:colOff>152400</xdr:colOff>
      <xdr:row>78</xdr:row>
      <xdr:rowOff>58677</xdr:rowOff>
    </xdr:to>
    <xdr:cxnSp macro="">
      <xdr:nvCxnSpPr>
        <xdr:cNvPr id="173" name="直線コネクタ 172"/>
        <xdr:cNvCxnSpPr/>
      </xdr:nvCxnSpPr>
      <xdr:spPr>
        <a:xfrm>
          <a:off x="4546600" y="13431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70</xdr:row>
      <xdr:rowOff>57840</xdr:rowOff>
    </xdr:from>
    <xdr:ext cx="599010" cy="259045"/>
    <xdr:sp macro="" textlink="">
      <xdr:nvSpPr>
        <xdr:cNvPr id="174" name="民生費最大値テキスト"/>
        <xdr:cNvSpPr txBox="1"/>
      </xdr:nvSpPr>
      <xdr:spPr>
        <a:xfrm>
          <a:off x="4686300" y="12059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271,245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71</xdr:row>
      <xdr:rowOff>111163</xdr:rowOff>
    </xdr:from>
    <xdr:to>
      <xdr:col>24</xdr:col>
      <xdr:colOff>152400</xdr:colOff>
      <xdr:row>71</xdr:row>
      <xdr:rowOff>111163</xdr:rowOff>
    </xdr:to>
    <xdr:cxnSp macro="">
      <xdr:nvCxnSpPr>
        <xdr:cNvPr id="175" name="直線コネクタ 174"/>
        <xdr:cNvCxnSpPr/>
      </xdr:nvCxnSpPr>
      <xdr:spPr>
        <a:xfrm>
          <a:off x="4546600" y="1228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55194</xdr:rowOff>
    </xdr:from>
    <xdr:to>
      <xdr:col>24</xdr:col>
      <xdr:colOff>63500</xdr:colOff>
      <xdr:row>77</xdr:row>
      <xdr:rowOff>87305</xdr:rowOff>
    </xdr:to>
    <xdr:cxnSp macro="">
      <xdr:nvCxnSpPr>
        <xdr:cNvPr id="176" name="直線コネクタ 175"/>
        <xdr:cNvCxnSpPr/>
      </xdr:nvCxnSpPr>
      <xdr:spPr>
        <a:xfrm flipV="1">
          <a:off x="3797300" y="13085394"/>
          <a:ext cx="838200" cy="203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5323</xdr:rowOff>
    </xdr:from>
    <xdr:ext cx="599010" cy="259045"/>
    <xdr:sp macro="" textlink="">
      <xdr:nvSpPr>
        <xdr:cNvPr id="177" name="民生費平均値テキスト"/>
        <xdr:cNvSpPr txBox="1"/>
      </xdr:nvSpPr>
      <xdr:spPr>
        <a:xfrm>
          <a:off x="4686300" y="1303552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26896</xdr:rowOff>
    </xdr:from>
    <xdr:to>
      <xdr:col>24</xdr:col>
      <xdr:colOff>114300</xdr:colOff>
      <xdr:row>76</xdr:row>
      <xdr:rowOff>128496</xdr:rowOff>
    </xdr:to>
    <xdr:sp macro="" textlink="">
      <xdr:nvSpPr>
        <xdr:cNvPr id="178" name="フローチャート: 判断 177"/>
        <xdr:cNvSpPr/>
      </xdr:nvSpPr>
      <xdr:spPr>
        <a:xfrm>
          <a:off x="4584700" y="13057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87305</xdr:rowOff>
    </xdr:from>
    <xdr:to>
      <xdr:col>19</xdr:col>
      <xdr:colOff>177800</xdr:colOff>
      <xdr:row>77</xdr:row>
      <xdr:rowOff>113525</xdr:rowOff>
    </xdr:to>
    <xdr:cxnSp macro="">
      <xdr:nvCxnSpPr>
        <xdr:cNvPr id="179" name="直線コネクタ 178"/>
        <xdr:cNvCxnSpPr/>
      </xdr:nvCxnSpPr>
      <xdr:spPr>
        <a:xfrm flipV="1">
          <a:off x="2908300" y="13288955"/>
          <a:ext cx="889000" cy="262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66193</xdr:rowOff>
    </xdr:from>
    <xdr:to>
      <xdr:col>20</xdr:col>
      <xdr:colOff>38100</xdr:colOff>
      <xdr:row>77</xdr:row>
      <xdr:rowOff>167793</xdr:rowOff>
    </xdr:to>
    <xdr:sp macro="" textlink="">
      <xdr:nvSpPr>
        <xdr:cNvPr id="180" name="フローチャート: 判断 179"/>
        <xdr:cNvSpPr/>
      </xdr:nvSpPr>
      <xdr:spPr>
        <a:xfrm>
          <a:off x="3746500" y="1326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158920</xdr:rowOff>
    </xdr:from>
    <xdr:ext cx="599010" cy="259045"/>
    <xdr:sp macro="" textlink="">
      <xdr:nvSpPr>
        <xdr:cNvPr id="181" name="テキスト ボックス 180"/>
        <xdr:cNvSpPr txBox="1"/>
      </xdr:nvSpPr>
      <xdr:spPr>
        <a:xfrm>
          <a:off x="3497795" y="133605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113525</xdr:rowOff>
    </xdr:from>
    <xdr:to>
      <xdr:col>15</xdr:col>
      <xdr:colOff>50800</xdr:colOff>
      <xdr:row>77</xdr:row>
      <xdr:rowOff>120231</xdr:rowOff>
    </xdr:to>
    <xdr:cxnSp macro="">
      <xdr:nvCxnSpPr>
        <xdr:cNvPr id="182" name="直線コネクタ 181"/>
        <xdr:cNvCxnSpPr/>
      </xdr:nvCxnSpPr>
      <xdr:spPr>
        <a:xfrm flipV="1">
          <a:off x="2019300" y="13315175"/>
          <a:ext cx="889000" cy="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110548</xdr:rowOff>
    </xdr:from>
    <xdr:to>
      <xdr:col>15</xdr:col>
      <xdr:colOff>101600</xdr:colOff>
      <xdr:row>78</xdr:row>
      <xdr:rowOff>40698</xdr:rowOff>
    </xdr:to>
    <xdr:sp macro="" textlink="">
      <xdr:nvSpPr>
        <xdr:cNvPr id="183" name="フローチャート: 判断 182"/>
        <xdr:cNvSpPr/>
      </xdr:nvSpPr>
      <xdr:spPr>
        <a:xfrm>
          <a:off x="2857500" y="13312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31825</xdr:rowOff>
    </xdr:from>
    <xdr:ext cx="599010" cy="259045"/>
    <xdr:sp macro="" textlink="">
      <xdr:nvSpPr>
        <xdr:cNvPr id="184" name="テキスト ボックス 183"/>
        <xdr:cNvSpPr txBox="1"/>
      </xdr:nvSpPr>
      <xdr:spPr>
        <a:xfrm>
          <a:off x="2608795" y="13404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58722</xdr:rowOff>
    </xdr:from>
    <xdr:to>
      <xdr:col>10</xdr:col>
      <xdr:colOff>114300</xdr:colOff>
      <xdr:row>77</xdr:row>
      <xdr:rowOff>120231</xdr:rowOff>
    </xdr:to>
    <xdr:cxnSp macro="">
      <xdr:nvCxnSpPr>
        <xdr:cNvPr id="185" name="直線コネクタ 184"/>
        <xdr:cNvCxnSpPr/>
      </xdr:nvCxnSpPr>
      <xdr:spPr>
        <a:xfrm>
          <a:off x="1130300" y="13260372"/>
          <a:ext cx="889000" cy="6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155301</xdr:rowOff>
    </xdr:from>
    <xdr:to>
      <xdr:col>10</xdr:col>
      <xdr:colOff>165100</xdr:colOff>
      <xdr:row>78</xdr:row>
      <xdr:rowOff>85451</xdr:rowOff>
    </xdr:to>
    <xdr:sp macro="" textlink="">
      <xdr:nvSpPr>
        <xdr:cNvPr id="186" name="フローチャート: 判断 185"/>
        <xdr:cNvSpPr/>
      </xdr:nvSpPr>
      <xdr:spPr>
        <a:xfrm>
          <a:off x="1968500" y="13356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76578</xdr:rowOff>
    </xdr:from>
    <xdr:ext cx="599010" cy="259045"/>
    <xdr:sp macro="" textlink="">
      <xdr:nvSpPr>
        <xdr:cNvPr id="187" name="テキスト ボックス 186"/>
        <xdr:cNvSpPr txBox="1"/>
      </xdr:nvSpPr>
      <xdr:spPr>
        <a:xfrm>
          <a:off x="1719795" y="13449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149670</xdr:rowOff>
    </xdr:from>
    <xdr:to>
      <xdr:col>6</xdr:col>
      <xdr:colOff>38100</xdr:colOff>
      <xdr:row>78</xdr:row>
      <xdr:rowOff>79820</xdr:rowOff>
    </xdr:to>
    <xdr:sp macro="" textlink="">
      <xdr:nvSpPr>
        <xdr:cNvPr id="188" name="フローチャート: 判断 187"/>
        <xdr:cNvSpPr/>
      </xdr:nvSpPr>
      <xdr:spPr>
        <a:xfrm>
          <a:off x="1079500" y="133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70947</xdr:rowOff>
    </xdr:from>
    <xdr:ext cx="599010" cy="259045"/>
    <xdr:sp macro="" textlink="">
      <xdr:nvSpPr>
        <xdr:cNvPr id="189" name="テキスト ボックス 188"/>
        <xdr:cNvSpPr txBox="1"/>
      </xdr:nvSpPr>
      <xdr:spPr>
        <a:xfrm>
          <a:off x="830795" y="134440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4394</xdr:rowOff>
    </xdr:from>
    <xdr:to>
      <xdr:col>24</xdr:col>
      <xdr:colOff>114300</xdr:colOff>
      <xdr:row>76</xdr:row>
      <xdr:rowOff>105994</xdr:rowOff>
    </xdr:to>
    <xdr:sp macro="" textlink="">
      <xdr:nvSpPr>
        <xdr:cNvPr id="195" name="楕円 194"/>
        <xdr:cNvSpPr/>
      </xdr:nvSpPr>
      <xdr:spPr>
        <a:xfrm>
          <a:off x="4584700" y="13034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27271</xdr:rowOff>
    </xdr:from>
    <xdr:ext cx="599010" cy="259045"/>
    <xdr:sp macro="" textlink="">
      <xdr:nvSpPr>
        <xdr:cNvPr id="196" name="民生費該当値テキスト"/>
        <xdr:cNvSpPr txBox="1"/>
      </xdr:nvSpPr>
      <xdr:spPr>
        <a:xfrm>
          <a:off x="4686300" y="12886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166,090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36505</xdr:rowOff>
    </xdr:from>
    <xdr:to>
      <xdr:col>20</xdr:col>
      <xdr:colOff>38100</xdr:colOff>
      <xdr:row>77</xdr:row>
      <xdr:rowOff>138105</xdr:rowOff>
    </xdr:to>
    <xdr:sp macro="" textlink="">
      <xdr:nvSpPr>
        <xdr:cNvPr id="197" name="楕円 196"/>
        <xdr:cNvSpPr/>
      </xdr:nvSpPr>
      <xdr:spPr>
        <a:xfrm>
          <a:off x="3746500" y="13238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154632</xdr:rowOff>
    </xdr:from>
    <xdr:ext cx="599010" cy="259045"/>
    <xdr:sp macro="" textlink="">
      <xdr:nvSpPr>
        <xdr:cNvPr id="198" name="テキスト ボックス 197"/>
        <xdr:cNvSpPr txBox="1"/>
      </xdr:nvSpPr>
      <xdr:spPr>
        <a:xfrm>
          <a:off x="3497795" y="13013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139,376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62725</xdr:rowOff>
    </xdr:from>
    <xdr:to>
      <xdr:col>15</xdr:col>
      <xdr:colOff>101600</xdr:colOff>
      <xdr:row>77</xdr:row>
      <xdr:rowOff>164325</xdr:rowOff>
    </xdr:to>
    <xdr:sp macro="" textlink="">
      <xdr:nvSpPr>
        <xdr:cNvPr id="199" name="楕円 198"/>
        <xdr:cNvSpPr/>
      </xdr:nvSpPr>
      <xdr:spPr>
        <a:xfrm>
          <a:off x="2857500" y="13264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9402</xdr:rowOff>
    </xdr:from>
    <xdr:ext cx="599010" cy="259045"/>
    <xdr:sp macro="" textlink="">
      <xdr:nvSpPr>
        <xdr:cNvPr id="200" name="テキスト ボックス 199"/>
        <xdr:cNvSpPr txBox="1"/>
      </xdr:nvSpPr>
      <xdr:spPr>
        <a:xfrm>
          <a:off x="2608795" y="1303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69431</xdr:rowOff>
    </xdr:from>
    <xdr:to>
      <xdr:col>10</xdr:col>
      <xdr:colOff>165100</xdr:colOff>
      <xdr:row>77</xdr:row>
      <xdr:rowOff>171031</xdr:rowOff>
    </xdr:to>
    <xdr:sp macro="" textlink="">
      <xdr:nvSpPr>
        <xdr:cNvPr id="201" name="楕円 200"/>
        <xdr:cNvSpPr/>
      </xdr:nvSpPr>
      <xdr:spPr>
        <a:xfrm>
          <a:off x="1968500" y="13271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16108</xdr:rowOff>
    </xdr:from>
    <xdr:ext cx="599010" cy="259045"/>
    <xdr:sp macro="" textlink="">
      <xdr:nvSpPr>
        <xdr:cNvPr id="202" name="テキスト ボックス 201"/>
        <xdr:cNvSpPr txBox="1"/>
      </xdr:nvSpPr>
      <xdr:spPr>
        <a:xfrm>
          <a:off x="1719795" y="130463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7922</xdr:rowOff>
    </xdr:from>
    <xdr:to>
      <xdr:col>6</xdr:col>
      <xdr:colOff>38100</xdr:colOff>
      <xdr:row>77</xdr:row>
      <xdr:rowOff>109522</xdr:rowOff>
    </xdr:to>
    <xdr:sp macro="" textlink="">
      <xdr:nvSpPr>
        <xdr:cNvPr id="203" name="楕円 202"/>
        <xdr:cNvSpPr/>
      </xdr:nvSpPr>
      <xdr:spPr>
        <a:xfrm>
          <a:off x="1079500" y="1320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126049</xdr:rowOff>
    </xdr:from>
    <xdr:ext cx="599010" cy="259045"/>
    <xdr:sp macro="" textlink="">
      <xdr:nvSpPr>
        <xdr:cNvPr id="204" name="テキスト ボックス 203"/>
        <xdr:cNvSpPr txBox="1"/>
      </xdr:nvSpPr>
      <xdr:spPr>
        <a:xfrm>
          <a:off x="830795" y="129847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5" name="テキスト ボックス 214"/>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6" name="直線コネクタ 215"/>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7" name="テキスト ボックス 216"/>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8" name="直線コネクタ 217"/>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9" name="テキスト ボックス 218"/>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0" name="直線コネクタ 219"/>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1" name="テキスト ボックス 220"/>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2" name="直線コネクタ 221"/>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3" name="テキスト ボックス 222"/>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4" name="直線コネクタ 223"/>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5" name="テキスト ボックス 224"/>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6" name="直線コネクタ 225"/>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7" name="テキスト ボックス 226"/>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0"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136418</xdr:rowOff>
    </xdr:from>
    <xdr:to>
      <xdr:col>24</xdr:col>
      <xdr:colOff>62865</xdr:colOff>
      <xdr:row>98</xdr:row>
      <xdr:rowOff>144239</xdr:rowOff>
    </xdr:to>
    <xdr:cxnSp macro="">
      <xdr:nvCxnSpPr>
        <xdr:cNvPr id="231" name="直線コネクタ 230"/>
        <xdr:cNvCxnSpPr/>
      </xdr:nvCxnSpPr>
      <xdr:spPr>
        <a:xfrm flipV="1">
          <a:off x="4633595" y="15566918"/>
          <a:ext cx="1270" cy="1379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148066</xdr:rowOff>
    </xdr:from>
    <xdr:ext cx="534377" cy="259045"/>
    <xdr:sp macro="" textlink="">
      <xdr:nvSpPr>
        <xdr:cNvPr id="232" name="衛生費最小値テキスト"/>
        <xdr:cNvSpPr txBox="1"/>
      </xdr:nvSpPr>
      <xdr:spPr>
        <a:xfrm>
          <a:off x="4686300" y="16950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144239</xdr:rowOff>
    </xdr:from>
    <xdr:to>
      <xdr:col>24</xdr:col>
      <xdr:colOff>152400</xdr:colOff>
      <xdr:row>98</xdr:row>
      <xdr:rowOff>144239</xdr:rowOff>
    </xdr:to>
    <xdr:cxnSp macro="">
      <xdr:nvCxnSpPr>
        <xdr:cNvPr id="233" name="直線コネクタ 232"/>
        <xdr:cNvCxnSpPr/>
      </xdr:nvCxnSpPr>
      <xdr:spPr>
        <a:xfrm>
          <a:off x="4546600" y="16946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83095</xdr:rowOff>
    </xdr:from>
    <xdr:ext cx="599010" cy="259045"/>
    <xdr:sp macro="" textlink="">
      <xdr:nvSpPr>
        <xdr:cNvPr id="234" name="衛生費最大値テキスト"/>
        <xdr:cNvSpPr txBox="1"/>
      </xdr:nvSpPr>
      <xdr:spPr>
        <a:xfrm>
          <a:off x="4686300" y="153421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112,201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136418</xdr:rowOff>
    </xdr:from>
    <xdr:to>
      <xdr:col>24</xdr:col>
      <xdr:colOff>152400</xdr:colOff>
      <xdr:row>90</xdr:row>
      <xdr:rowOff>136418</xdr:rowOff>
    </xdr:to>
    <xdr:cxnSp macro="">
      <xdr:nvCxnSpPr>
        <xdr:cNvPr id="235" name="直線コネクタ 234"/>
        <xdr:cNvCxnSpPr/>
      </xdr:nvCxnSpPr>
      <xdr:spPr>
        <a:xfrm>
          <a:off x="4546600" y="1556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155997</xdr:rowOff>
    </xdr:from>
    <xdr:to>
      <xdr:col>24</xdr:col>
      <xdr:colOff>63500</xdr:colOff>
      <xdr:row>98</xdr:row>
      <xdr:rowOff>110227</xdr:rowOff>
    </xdr:to>
    <xdr:cxnSp macro="">
      <xdr:nvCxnSpPr>
        <xdr:cNvPr id="236" name="直線コネクタ 235"/>
        <xdr:cNvCxnSpPr/>
      </xdr:nvCxnSpPr>
      <xdr:spPr>
        <a:xfrm flipV="1">
          <a:off x="3797300" y="16786647"/>
          <a:ext cx="838200" cy="125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48733</xdr:rowOff>
    </xdr:from>
    <xdr:ext cx="534377" cy="259045"/>
    <xdr:sp macro="" textlink="">
      <xdr:nvSpPr>
        <xdr:cNvPr id="237" name="衛生費平均値テキスト"/>
        <xdr:cNvSpPr txBox="1"/>
      </xdr:nvSpPr>
      <xdr:spPr>
        <a:xfrm>
          <a:off x="4686300" y="1650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42,361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25856</xdr:rowOff>
    </xdr:from>
    <xdr:to>
      <xdr:col>24</xdr:col>
      <xdr:colOff>114300</xdr:colOff>
      <xdr:row>97</xdr:row>
      <xdr:rowOff>127456</xdr:rowOff>
    </xdr:to>
    <xdr:sp macro="" textlink="">
      <xdr:nvSpPr>
        <xdr:cNvPr id="238" name="フローチャート: 判断 237"/>
        <xdr:cNvSpPr/>
      </xdr:nvSpPr>
      <xdr:spPr>
        <a:xfrm>
          <a:off x="4584700" y="1665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110227</xdr:rowOff>
    </xdr:from>
    <xdr:to>
      <xdr:col>19</xdr:col>
      <xdr:colOff>177800</xdr:colOff>
      <xdr:row>98</xdr:row>
      <xdr:rowOff>150118</xdr:rowOff>
    </xdr:to>
    <xdr:cxnSp macro="">
      <xdr:nvCxnSpPr>
        <xdr:cNvPr id="239" name="直線コネクタ 238"/>
        <xdr:cNvCxnSpPr/>
      </xdr:nvCxnSpPr>
      <xdr:spPr>
        <a:xfrm flipV="1">
          <a:off x="2908300" y="16912327"/>
          <a:ext cx="889000" cy="39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156206</xdr:rowOff>
    </xdr:from>
    <xdr:to>
      <xdr:col>20</xdr:col>
      <xdr:colOff>38100</xdr:colOff>
      <xdr:row>98</xdr:row>
      <xdr:rowOff>86356</xdr:rowOff>
    </xdr:to>
    <xdr:sp macro="" textlink="">
      <xdr:nvSpPr>
        <xdr:cNvPr id="240" name="フローチャート: 判断 239"/>
        <xdr:cNvSpPr/>
      </xdr:nvSpPr>
      <xdr:spPr>
        <a:xfrm>
          <a:off x="3746500" y="16786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102883</xdr:rowOff>
    </xdr:from>
    <xdr:ext cx="534377" cy="259045"/>
    <xdr:sp macro="" textlink="">
      <xdr:nvSpPr>
        <xdr:cNvPr id="241" name="テキスト ボックス 240"/>
        <xdr:cNvSpPr txBox="1"/>
      </xdr:nvSpPr>
      <xdr:spPr>
        <a:xfrm>
          <a:off x="3530111" y="1656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137088</xdr:rowOff>
    </xdr:from>
    <xdr:to>
      <xdr:col>15</xdr:col>
      <xdr:colOff>50800</xdr:colOff>
      <xdr:row>98</xdr:row>
      <xdr:rowOff>150118</xdr:rowOff>
    </xdr:to>
    <xdr:cxnSp macro="">
      <xdr:nvCxnSpPr>
        <xdr:cNvPr id="242" name="直線コネクタ 241"/>
        <xdr:cNvCxnSpPr/>
      </xdr:nvCxnSpPr>
      <xdr:spPr>
        <a:xfrm>
          <a:off x="2019300" y="16939188"/>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98</xdr:row>
      <xdr:rowOff>24354</xdr:rowOff>
    </xdr:from>
    <xdr:to>
      <xdr:col>15</xdr:col>
      <xdr:colOff>101600</xdr:colOff>
      <xdr:row>98</xdr:row>
      <xdr:rowOff>125954</xdr:rowOff>
    </xdr:to>
    <xdr:sp macro="" textlink="">
      <xdr:nvSpPr>
        <xdr:cNvPr id="243" name="フローチャート: 判断 242"/>
        <xdr:cNvSpPr/>
      </xdr:nvSpPr>
      <xdr:spPr>
        <a:xfrm>
          <a:off x="28575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142481</xdr:rowOff>
    </xdr:from>
    <xdr:ext cx="534377" cy="259045"/>
    <xdr:sp macro="" textlink="">
      <xdr:nvSpPr>
        <xdr:cNvPr id="244" name="テキスト ボックス 243"/>
        <xdr:cNvSpPr txBox="1"/>
      </xdr:nvSpPr>
      <xdr:spPr>
        <a:xfrm>
          <a:off x="2641111" y="16601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137088</xdr:rowOff>
    </xdr:from>
    <xdr:to>
      <xdr:col>10</xdr:col>
      <xdr:colOff>114300</xdr:colOff>
      <xdr:row>98</xdr:row>
      <xdr:rowOff>139912</xdr:rowOff>
    </xdr:to>
    <xdr:cxnSp macro="">
      <xdr:nvCxnSpPr>
        <xdr:cNvPr id="245" name="直線コネクタ 244"/>
        <xdr:cNvCxnSpPr/>
      </xdr:nvCxnSpPr>
      <xdr:spPr>
        <a:xfrm flipV="1">
          <a:off x="1130300" y="16939188"/>
          <a:ext cx="889000" cy="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36339</xdr:rowOff>
    </xdr:from>
    <xdr:to>
      <xdr:col>10</xdr:col>
      <xdr:colOff>165100</xdr:colOff>
      <xdr:row>98</xdr:row>
      <xdr:rowOff>137939</xdr:rowOff>
    </xdr:to>
    <xdr:sp macro="" textlink="">
      <xdr:nvSpPr>
        <xdr:cNvPr id="246" name="フローチャート: 判断 245"/>
        <xdr:cNvSpPr/>
      </xdr:nvSpPr>
      <xdr:spPr>
        <a:xfrm>
          <a:off x="1968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154466</xdr:rowOff>
    </xdr:from>
    <xdr:ext cx="534377" cy="259045"/>
    <xdr:sp macro="" textlink="">
      <xdr:nvSpPr>
        <xdr:cNvPr id="247" name="テキスト ボックス 246"/>
        <xdr:cNvSpPr txBox="1"/>
      </xdr:nvSpPr>
      <xdr:spPr>
        <a:xfrm>
          <a:off x="1752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169139</xdr:rowOff>
    </xdr:from>
    <xdr:to>
      <xdr:col>6</xdr:col>
      <xdr:colOff>38100</xdr:colOff>
      <xdr:row>98</xdr:row>
      <xdr:rowOff>99289</xdr:rowOff>
    </xdr:to>
    <xdr:sp macro="" textlink="">
      <xdr:nvSpPr>
        <xdr:cNvPr id="248" name="フローチャート: 判断 247"/>
        <xdr:cNvSpPr/>
      </xdr:nvSpPr>
      <xdr:spPr>
        <a:xfrm>
          <a:off x="1079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115816</xdr:rowOff>
    </xdr:from>
    <xdr:ext cx="534377" cy="259045"/>
    <xdr:sp macro="" textlink="">
      <xdr:nvSpPr>
        <xdr:cNvPr id="249" name="テキスト ボックス 248"/>
        <xdr:cNvSpPr txBox="1"/>
      </xdr:nvSpPr>
      <xdr:spPr>
        <a:xfrm>
          <a:off x="863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105197</xdr:rowOff>
    </xdr:from>
    <xdr:to>
      <xdr:col>24</xdr:col>
      <xdr:colOff>114300</xdr:colOff>
      <xdr:row>98</xdr:row>
      <xdr:rowOff>35347</xdr:rowOff>
    </xdr:to>
    <xdr:sp macro="" textlink="">
      <xdr:nvSpPr>
        <xdr:cNvPr id="255" name="楕円 254"/>
        <xdr:cNvSpPr/>
      </xdr:nvSpPr>
      <xdr:spPr>
        <a:xfrm>
          <a:off x="4584700" y="1673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83624</xdr:rowOff>
    </xdr:from>
    <xdr:ext cx="534377" cy="259045"/>
    <xdr:sp macro="" textlink="">
      <xdr:nvSpPr>
        <xdr:cNvPr id="256" name="衛生費該当値テキスト"/>
        <xdr:cNvSpPr txBox="1"/>
      </xdr:nvSpPr>
      <xdr:spPr>
        <a:xfrm>
          <a:off x="4686300" y="16714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59427</xdr:rowOff>
    </xdr:from>
    <xdr:to>
      <xdr:col>20</xdr:col>
      <xdr:colOff>38100</xdr:colOff>
      <xdr:row>98</xdr:row>
      <xdr:rowOff>161027</xdr:rowOff>
    </xdr:to>
    <xdr:sp macro="" textlink="">
      <xdr:nvSpPr>
        <xdr:cNvPr id="257" name="楕円 256"/>
        <xdr:cNvSpPr/>
      </xdr:nvSpPr>
      <xdr:spPr>
        <a:xfrm>
          <a:off x="3746500" y="16861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152154</xdr:rowOff>
    </xdr:from>
    <xdr:ext cx="534377" cy="259045"/>
    <xdr:sp macro="" textlink="">
      <xdr:nvSpPr>
        <xdr:cNvPr id="258" name="テキスト ボックス 257"/>
        <xdr:cNvSpPr txBox="1"/>
      </xdr:nvSpPr>
      <xdr:spPr>
        <a:xfrm>
          <a:off x="3530111" y="16954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99318</xdr:rowOff>
    </xdr:from>
    <xdr:to>
      <xdr:col>15</xdr:col>
      <xdr:colOff>101600</xdr:colOff>
      <xdr:row>99</xdr:row>
      <xdr:rowOff>29468</xdr:rowOff>
    </xdr:to>
    <xdr:sp macro="" textlink="">
      <xdr:nvSpPr>
        <xdr:cNvPr id="259" name="楕円 258"/>
        <xdr:cNvSpPr/>
      </xdr:nvSpPr>
      <xdr:spPr>
        <a:xfrm>
          <a:off x="2857500" y="1690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20595</xdr:rowOff>
    </xdr:from>
    <xdr:ext cx="534377" cy="259045"/>
    <xdr:sp macro="" textlink="">
      <xdr:nvSpPr>
        <xdr:cNvPr id="260" name="テキスト ボックス 259"/>
        <xdr:cNvSpPr txBox="1"/>
      </xdr:nvSpPr>
      <xdr:spPr>
        <a:xfrm>
          <a:off x="2641111" y="16994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86288</xdr:rowOff>
    </xdr:from>
    <xdr:to>
      <xdr:col>10</xdr:col>
      <xdr:colOff>165100</xdr:colOff>
      <xdr:row>99</xdr:row>
      <xdr:rowOff>16438</xdr:rowOff>
    </xdr:to>
    <xdr:sp macro="" textlink="">
      <xdr:nvSpPr>
        <xdr:cNvPr id="261" name="楕円 260"/>
        <xdr:cNvSpPr/>
      </xdr:nvSpPr>
      <xdr:spPr>
        <a:xfrm>
          <a:off x="1968500" y="16888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99</xdr:row>
      <xdr:rowOff>7565</xdr:rowOff>
    </xdr:from>
    <xdr:ext cx="534377" cy="259045"/>
    <xdr:sp macro="" textlink="">
      <xdr:nvSpPr>
        <xdr:cNvPr id="262" name="テキスト ボックス 261"/>
        <xdr:cNvSpPr txBox="1"/>
      </xdr:nvSpPr>
      <xdr:spPr>
        <a:xfrm>
          <a:off x="1752111" y="16981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89112</xdr:rowOff>
    </xdr:from>
    <xdr:to>
      <xdr:col>6</xdr:col>
      <xdr:colOff>38100</xdr:colOff>
      <xdr:row>99</xdr:row>
      <xdr:rowOff>19262</xdr:rowOff>
    </xdr:to>
    <xdr:sp macro="" textlink="">
      <xdr:nvSpPr>
        <xdr:cNvPr id="263" name="楕円 262"/>
        <xdr:cNvSpPr/>
      </xdr:nvSpPr>
      <xdr:spPr>
        <a:xfrm>
          <a:off x="1079500" y="16891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10389</xdr:rowOff>
    </xdr:from>
    <xdr:ext cx="534377" cy="259045"/>
    <xdr:sp macro="" textlink="">
      <xdr:nvSpPr>
        <xdr:cNvPr id="264" name="テキスト ボックス 263"/>
        <xdr:cNvSpPr txBox="1"/>
      </xdr:nvSpPr>
      <xdr:spPr>
        <a:xfrm>
          <a:off x="863111" y="16983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5" name="直線コネクタ 274"/>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6" name="テキスト ボックス 275"/>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7" name="直線コネクタ 276"/>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8" name="テキスト ボックス 277"/>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9" name="直線コネクタ 278"/>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0" name="テキスト ボックス 279"/>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1" name="直線コネクタ 280"/>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2" name="テキスト ボックス 281"/>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3" name="直線コネクタ 282"/>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4" name="テキスト ボックス 283"/>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5" name="直線コネクタ 284"/>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6" name="テキスト ボックス 285"/>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8" name="テキスト ボックス 287"/>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25073</xdr:rowOff>
    </xdr:from>
    <xdr:to>
      <xdr:col>54</xdr:col>
      <xdr:colOff>189865</xdr:colOff>
      <xdr:row>39</xdr:row>
      <xdr:rowOff>98878</xdr:rowOff>
    </xdr:to>
    <xdr:cxnSp macro="">
      <xdr:nvCxnSpPr>
        <xdr:cNvPr id="290" name="直線コネクタ 289"/>
        <xdr:cNvCxnSpPr/>
      </xdr:nvCxnSpPr>
      <xdr:spPr>
        <a:xfrm flipV="1">
          <a:off x="10475595" y="5340023"/>
          <a:ext cx="1270" cy="14454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1"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2" name="直線コネクタ 291"/>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143200</xdr:rowOff>
    </xdr:from>
    <xdr:ext cx="469744" cy="259045"/>
    <xdr:sp macro="" textlink="">
      <xdr:nvSpPr>
        <xdr:cNvPr id="293" name="労働費最大値テキスト"/>
        <xdr:cNvSpPr txBox="1"/>
      </xdr:nvSpPr>
      <xdr:spPr>
        <a:xfrm>
          <a:off x="10528300" y="51152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4,426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25073</xdr:rowOff>
    </xdr:from>
    <xdr:to>
      <xdr:col>55</xdr:col>
      <xdr:colOff>88900</xdr:colOff>
      <xdr:row>31</xdr:row>
      <xdr:rowOff>25073</xdr:rowOff>
    </xdr:to>
    <xdr:cxnSp macro="">
      <xdr:nvCxnSpPr>
        <xdr:cNvPr id="294" name="直線コネクタ 293"/>
        <xdr:cNvCxnSpPr/>
      </xdr:nvCxnSpPr>
      <xdr:spPr>
        <a:xfrm>
          <a:off x="10388600" y="5340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115534</xdr:rowOff>
    </xdr:from>
    <xdr:to>
      <xdr:col>55</xdr:col>
      <xdr:colOff>0</xdr:colOff>
      <xdr:row>38</xdr:row>
      <xdr:rowOff>117166</xdr:rowOff>
    </xdr:to>
    <xdr:cxnSp macro="">
      <xdr:nvCxnSpPr>
        <xdr:cNvPr id="295" name="直線コネクタ 294"/>
        <xdr:cNvCxnSpPr/>
      </xdr:nvCxnSpPr>
      <xdr:spPr>
        <a:xfrm flipV="1">
          <a:off x="9639300" y="6630634"/>
          <a:ext cx="8382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69613</xdr:rowOff>
    </xdr:from>
    <xdr:ext cx="378565" cy="259045"/>
    <xdr:sp macro="" textlink="">
      <xdr:nvSpPr>
        <xdr:cNvPr id="296" name="労働費平均値テキスト"/>
        <xdr:cNvSpPr txBox="1"/>
      </xdr:nvSpPr>
      <xdr:spPr>
        <a:xfrm>
          <a:off x="10528300" y="658471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91186</xdr:rowOff>
    </xdr:from>
    <xdr:to>
      <xdr:col>55</xdr:col>
      <xdr:colOff>50800</xdr:colOff>
      <xdr:row>39</xdr:row>
      <xdr:rowOff>21336</xdr:rowOff>
    </xdr:to>
    <xdr:sp macro="" textlink="">
      <xdr:nvSpPr>
        <xdr:cNvPr id="297" name="フローチャート: 判断 296"/>
        <xdr:cNvSpPr/>
      </xdr:nvSpPr>
      <xdr:spPr>
        <a:xfrm>
          <a:off x="10426700" y="6606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117166</xdr:rowOff>
    </xdr:from>
    <xdr:to>
      <xdr:col>50</xdr:col>
      <xdr:colOff>114300</xdr:colOff>
      <xdr:row>38</xdr:row>
      <xdr:rowOff>119126</xdr:rowOff>
    </xdr:to>
    <xdr:cxnSp macro="">
      <xdr:nvCxnSpPr>
        <xdr:cNvPr id="298" name="直線コネクタ 297"/>
        <xdr:cNvCxnSpPr/>
      </xdr:nvCxnSpPr>
      <xdr:spPr>
        <a:xfrm flipV="1">
          <a:off x="8750300" y="6632266"/>
          <a:ext cx="889000" cy="1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88574</xdr:rowOff>
    </xdr:from>
    <xdr:to>
      <xdr:col>50</xdr:col>
      <xdr:colOff>165100</xdr:colOff>
      <xdr:row>39</xdr:row>
      <xdr:rowOff>18724</xdr:rowOff>
    </xdr:to>
    <xdr:sp macro="" textlink="">
      <xdr:nvSpPr>
        <xdr:cNvPr id="299" name="フローチャート: 判断 298"/>
        <xdr:cNvSpPr/>
      </xdr:nvSpPr>
      <xdr:spPr>
        <a:xfrm>
          <a:off x="9588500" y="6603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9851</xdr:rowOff>
    </xdr:from>
    <xdr:ext cx="378565" cy="259045"/>
    <xdr:sp macro="" textlink="">
      <xdr:nvSpPr>
        <xdr:cNvPr id="300" name="テキスト ボックス 299"/>
        <xdr:cNvSpPr txBox="1"/>
      </xdr:nvSpPr>
      <xdr:spPr>
        <a:xfrm>
          <a:off x="9450017" y="669640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119126</xdr:rowOff>
    </xdr:from>
    <xdr:to>
      <xdr:col>45</xdr:col>
      <xdr:colOff>177800</xdr:colOff>
      <xdr:row>38</xdr:row>
      <xdr:rowOff>120432</xdr:rowOff>
    </xdr:to>
    <xdr:cxnSp macro="">
      <xdr:nvCxnSpPr>
        <xdr:cNvPr id="301" name="直線コネクタ 300"/>
        <xdr:cNvCxnSpPr/>
      </xdr:nvCxnSpPr>
      <xdr:spPr>
        <a:xfrm flipV="1">
          <a:off x="7861300" y="6634226"/>
          <a:ext cx="889000" cy="1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75837</xdr:rowOff>
    </xdr:from>
    <xdr:to>
      <xdr:col>46</xdr:col>
      <xdr:colOff>38100</xdr:colOff>
      <xdr:row>39</xdr:row>
      <xdr:rowOff>5987</xdr:rowOff>
    </xdr:to>
    <xdr:sp macro="" textlink="">
      <xdr:nvSpPr>
        <xdr:cNvPr id="302" name="フローチャート: 判断 301"/>
        <xdr:cNvSpPr/>
      </xdr:nvSpPr>
      <xdr:spPr>
        <a:xfrm>
          <a:off x="86995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168564</xdr:rowOff>
    </xdr:from>
    <xdr:ext cx="378565" cy="259045"/>
    <xdr:sp macro="" textlink="">
      <xdr:nvSpPr>
        <xdr:cNvPr id="303" name="テキスト ボックス 302"/>
        <xdr:cNvSpPr txBox="1"/>
      </xdr:nvSpPr>
      <xdr:spPr>
        <a:xfrm>
          <a:off x="8561017" y="66836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120432</xdr:rowOff>
    </xdr:from>
    <xdr:to>
      <xdr:col>41</xdr:col>
      <xdr:colOff>50800</xdr:colOff>
      <xdr:row>38</xdr:row>
      <xdr:rowOff>121086</xdr:rowOff>
    </xdr:to>
    <xdr:cxnSp macro="">
      <xdr:nvCxnSpPr>
        <xdr:cNvPr id="304" name="直線コネクタ 303"/>
        <xdr:cNvCxnSpPr/>
      </xdr:nvCxnSpPr>
      <xdr:spPr>
        <a:xfrm flipV="1">
          <a:off x="6972300" y="6635532"/>
          <a:ext cx="889000" cy="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84001</xdr:rowOff>
    </xdr:from>
    <xdr:to>
      <xdr:col>41</xdr:col>
      <xdr:colOff>101600</xdr:colOff>
      <xdr:row>39</xdr:row>
      <xdr:rowOff>14151</xdr:rowOff>
    </xdr:to>
    <xdr:sp macro="" textlink="">
      <xdr:nvSpPr>
        <xdr:cNvPr id="305" name="フローチャート: 判断 304"/>
        <xdr:cNvSpPr/>
      </xdr:nvSpPr>
      <xdr:spPr>
        <a:xfrm>
          <a:off x="7810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5278</xdr:rowOff>
    </xdr:from>
    <xdr:ext cx="378565" cy="259045"/>
    <xdr:sp macro="" textlink="">
      <xdr:nvSpPr>
        <xdr:cNvPr id="306" name="テキスト ボックス 305"/>
        <xdr:cNvSpPr txBox="1"/>
      </xdr:nvSpPr>
      <xdr:spPr>
        <a:xfrm>
          <a:off x="7672017" y="66918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64407</xdr:rowOff>
    </xdr:from>
    <xdr:to>
      <xdr:col>36</xdr:col>
      <xdr:colOff>165100</xdr:colOff>
      <xdr:row>38</xdr:row>
      <xdr:rowOff>166007</xdr:rowOff>
    </xdr:to>
    <xdr:sp macro="" textlink="">
      <xdr:nvSpPr>
        <xdr:cNvPr id="307" name="フローチャート: 判断 306"/>
        <xdr:cNvSpPr/>
      </xdr:nvSpPr>
      <xdr:spPr>
        <a:xfrm>
          <a:off x="6921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37</xdr:row>
      <xdr:rowOff>11084</xdr:rowOff>
    </xdr:from>
    <xdr:ext cx="378565" cy="259045"/>
    <xdr:sp macro="" textlink="">
      <xdr:nvSpPr>
        <xdr:cNvPr id="308" name="テキスト ボックス 307"/>
        <xdr:cNvSpPr txBox="1"/>
      </xdr:nvSpPr>
      <xdr:spPr>
        <a:xfrm>
          <a:off x="6783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64734</xdr:rowOff>
    </xdr:from>
    <xdr:to>
      <xdr:col>55</xdr:col>
      <xdr:colOff>50800</xdr:colOff>
      <xdr:row>38</xdr:row>
      <xdr:rowOff>166334</xdr:rowOff>
    </xdr:to>
    <xdr:sp macro="" textlink="">
      <xdr:nvSpPr>
        <xdr:cNvPr id="314" name="楕円 313"/>
        <xdr:cNvSpPr/>
      </xdr:nvSpPr>
      <xdr:spPr>
        <a:xfrm>
          <a:off x="10426700" y="6579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87611</xdr:rowOff>
    </xdr:from>
    <xdr:ext cx="378565" cy="259045"/>
    <xdr:sp macro="" textlink="">
      <xdr:nvSpPr>
        <xdr:cNvPr id="315" name="労働費該当値テキスト"/>
        <xdr:cNvSpPr txBox="1"/>
      </xdr:nvSpPr>
      <xdr:spPr>
        <a:xfrm>
          <a:off x="10528300" y="64312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66366</xdr:rowOff>
    </xdr:from>
    <xdr:to>
      <xdr:col>50</xdr:col>
      <xdr:colOff>165100</xdr:colOff>
      <xdr:row>38</xdr:row>
      <xdr:rowOff>167966</xdr:rowOff>
    </xdr:to>
    <xdr:sp macro="" textlink="">
      <xdr:nvSpPr>
        <xdr:cNvPr id="316" name="楕円 315"/>
        <xdr:cNvSpPr/>
      </xdr:nvSpPr>
      <xdr:spPr>
        <a:xfrm>
          <a:off x="9588500" y="6581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13043</xdr:rowOff>
    </xdr:from>
    <xdr:ext cx="378565" cy="259045"/>
    <xdr:sp macro="" textlink="">
      <xdr:nvSpPr>
        <xdr:cNvPr id="317" name="テキスト ボックス 316"/>
        <xdr:cNvSpPr txBox="1"/>
      </xdr:nvSpPr>
      <xdr:spPr>
        <a:xfrm>
          <a:off x="9450017" y="63566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68326</xdr:rowOff>
    </xdr:from>
    <xdr:to>
      <xdr:col>46</xdr:col>
      <xdr:colOff>38100</xdr:colOff>
      <xdr:row>38</xdr:row>
      <xdr:rowOff>169926</xdr:rowOff>
    </xdr:to>
    <xdr:sp macro="" textlink="">
      <xdr:nvSpPr>
        <xdr:cNvPr id="318" name="楕円 317"/>
        <xdr:cNvSpPr/>
      </xdr:nvSpPr>
      <xdr:spPr>
        <a:xfrm>
          <a:off x="8699500" y="6583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15003</xdr:rowOff>
    </xdr:from>
    <xdr:ext cx="378565" cy="259045"/>
    <xdr:sp macro="" textlink="">
      <xdr:nvSpPr>
        <xdr:cNvPr id="319" name="テキスト ボックス 318"/>
        <xdr:cNvSpPr txBox="1"/>
      </xdr:nvSpPr>
      <xdr:spPr>
        <a:xfrm>
          <a:off x="8561017" y="63586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69632</xdr:rowOff>
    </xdr:from>
    <xdr:to>
      <xdr:col>41</xdr:col>
      <xdr:colOff>101600</xdr:colOff>
      <xdr:row>38</xdr:row>
      <xdr:rowOff>171232</xdr:rowOff>
    </xdr:to>
    <xdr:sp macro="" textlink="">
      <xdr:nvSpPr>
        <xdr:cNvPr id="320" name="楕円 319"/>
        <xdr:cNvSpPr/>
      </xdr:nvSpPr>
      <xdr:spPr>
        <a:xfrm>
          <a:off x="7810500" y="6584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16309</xdr:rowOff>
    </xdr:from>
    <xdr:ext cx="378565" cy="259045"/>
    <xdr:sp macro="" textlink="">
      <xdr:nvSpPr>
        <xdr:cNvPr id="321" name="テキスト ボックス 320"/>
        <xdr:cNvSpPr txBox="1"/>
      </xdr:nvSpPr>
      <xdr:spPr>
        <a:xfrm>
          <a:off x="7672017" y="635995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70286</xdr:rowOff>
    </xdr:from>
    <xdr:to>
      <xdr:col>36</xdr:col>
      <xdr:colOff>165100</xdr:colOff>
      <xdr:row>39</xdr:row>
      <xdr:rowOff>436</xdr:rowOff>
    </xdr:to>
    <xdr:sp macro="" textlink="">
      <xdr:nvSpPr>
        <xdr:cNvPr id="322" name="楕円 321"/>
        <xdr:cNvSpPr/>
      </xdr:nvSpPr>
      <xdr:spPr>
        <a:xfrm>
          <a:off x="6921500" y="6585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163013</xdr:rowOff>
    </xdr:from>
    <xdr:ext cx="378565" cy="259045"/>
    <xdr:sp macro="" textlink="">
      <xdr:nvSpPr>
        <xdr:cNvPr id="323" name="テキスト ボックス 322"/>
        <xdr:cNvSpPr txBox="1"/>
      </xdr:nvSpPr>
      <xdr:spPr>
        <a:xfrm>
          <a:off x="6783017" y="66781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45" name="テキスト ボックス 344"/>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7" name="テキスト ボックス 346"/>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120351</xdr:rowOff>
    </xdr:from>
    <xdr:to>
      <xdr:col>54</xdr:col>
      <xdr:colOff>189865</xdr:colOff>
      <xdr:row>59</xdr:row>
      <xdr:rowOff>87530</xdr:rowOff>
    </xdr:to>
    <xdr:cxnSp macro="">
      <xdr:nvCxnSpPr>
        <xdr:cNvPr id="349" name="直線コネクタ 348"/>
        <xdr:cNvCxnSpPr/>
      </xdr:nvCxnSpPr>
      <xdr:spPr>
        <a:xfrm flipV="1">
          <a:off x="10475595" y="8692851"/>
          <a:ext cx="1270" cy="1510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91357</xdr:rowOff>
    </xdr:from>
    <xdr:ext cx="378565" cy="259045"/>
    <xdr:sp macro="" textlink="">
      <xdr:nvSpPr>
        <xdr:cNvPr id="350" name="農林水産業費最小値テキスト"/>
        <xdr:cNvSpPr txBox="1"/>
      </xdr:nvSpPr>
      <xdr:spPr>
        <a:xfrm>
          <a:off x="10528300" y="102069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87530</xdr:rowOff>
    </xdr:from>
    <xdr:to>
      <xdr:col>55</xdr:col>
      <xdr:colOff>88900</xdr:colOff>
      <xdr:row>59</xdr:row>
      <xdr:rowOff>87530</xdr:rowOff>
    </xdr:to>
    <xdr:cxnSp macro="">
      <xdr:nvCxnSpPr>
        <xdr:cNvPr id="351" name="直線コネクタ 350"/>
        <xdr:cNvCxnSpPr/>
      </xdr:nvCxnSpPr>
      <xdr:spPr>
        <a:xfrm>
          <a:off x="10388600" y="10203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67028</xdr:rowOff>
    </xdr:from>
    <xdr:ext cx="534377" cy="259045"/>
    <xdr:sp macro="" textlink="">
      <xdr:nvSpPr>
        <xdr:cNvPr id="352" name="農林水産業費最大値テキスト"/>
        <xdr:cNvSpPr txBox="1"/>
      </xdr:nvSpPr>
      <xdr:spPr>
        <a:xfrm>
          <a:off x="10528300" y="8468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93,185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120351</xdr:rowOff>
    </xdr:from>
    <xdr:to>
      <xdr:col>55</xdr:col>
      <xdr:colOff>88900</xdr:colOff>
      <xdr:row>50</xdr:row>
      <xdr:rowOff>120351</xdr:rowOff>
    </xdr:to>
    <xdr:cxnSp macro="">
      <xdr:nvCxnSpPr>
        <xdr:cNvPr id="353" name="直線コネクタ 352"/>
        <xdr:cNvCxnSpPr/>
      </xdr:nvCxnSpPr>
      <xdr:spPr>
        <a:xfrm>
          <a:off x="10388600" y="8692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61845</xdr:rowOff>
    </xdr:from>
    <xdr:to>
      <xdr:col>55</xdr:col>
      <xdr:colOff>0</xdr:colOff>
      <xdr:row>57</xdr:row>
      <xdr:rowOff>154739</xdr:rowOff>
    </xdr:to>
    <xdr:cxnSp macro="">
      <xdr:nvCxnSpPr>
        <xdr:cNvPr id="354" name="直線コネクタ 353"/>
        <xdr:cNvCxnSpPr/>
      </xdr:nvCxnSpPr>
      <xdr:spPr>
        <a:xfrm>
          <a:off x="9639300" y="9834495"/>
          <a:ext cx="838200" cy="92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42050</xdr:rowOff>
    </xdr:from>
    <xdr:ext cx="469744" cy="259045"/>
    <xdr:sp macro="" textlink="">
      <xdr:nvSpPr>
        <xdr:cNvPr id="355" name="農林水産業費平均値テキスト"/>
        <xdr:cNvSpPr txBox="1"/>
      </xdr:nvSpPr>
      <xdr:spPr>
        <a:xfrm>
          <a:off x="10528300" y="99861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63623</xdr:rowOff>
    </xdr:from>
    <xdr:to>
      <xdr:col>55</xdr:col>
      <xdr:colOff>50800</xdr:colOff>
      <xdr:row>58</xdr:row>
      <xdr:rowOff>165223</xdr:rowOff>
    </xdr:to>
    <xdr:sp macro="" textlink="">
      <xdr:nvSpPr>
        <xdr:cNvPr id="356" name="フローチャート: 判断 355"/>
        <xdr:cNvSpPr/>
      </xdr:nvSpPr>
      <xdr:spPr>
        <a:xfrm>
          <a:off x="10426700" y="10007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61845</xdr:rowOff>
    </xdr:from>
    <xdr:to>
      <xdr:col>50</xdr:col>
      <xdr:colOff>114300</xdr:colOff>
      <xdr:row>57</xdr:row>
      <xdr:rowOff>115142</xdr:rowOff>
    </xdr:to>
    <xdr:cxnSp macro="">
      <xdr:nvCxnSpPr>
        <xdr:cNvPr id="357" name="直線コネクタ 356"/>
        <xdr:cNvCxnSpPr/>
      </xdr:nvCxnSpPr>
      <xdr:spPr>
        <a:xfrm flipV="1">
          <a:off x="8750300" y="9834495"/>
          <a:ext cx="889000" cy="532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46234</xdr:rowOff>
    </xdr:from>
    <xdr:to>
      <xdr:col>50</xdr:col>
      <xdr:colOff>165100</xdr:colOff>
      <xdr:row>58</xdr:row>
      <xdr:rowOff>147834</xdr:rowOff>
    </xdr:to>
    <xdr:sp macro="" textlink="">
      <xdr:nvSpPr>
        <xdr:cNvPr id="358" name="フローチャート: 判断 357"/>
        <xdr:cNvSpPr/>
      </xdr:nvSpPr>
      <xdr:spPr>
        <a:xfrm>
          <a:off x="9588500" y="9990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138961</xdr:rowOff>
    </xdr:from>
    <xdr:ext cx="534377" cy="259045"/>
    <xdr:sp macro="" textlink="">
      <xdr:nvSpPr>
        <xdr:cNvPr id="359" name="テキスト ボックス 358"/>
        <xdr:cNvSpPr txBox="1"/>
      </xdr:nvSpPr>
      <xdr:spPr>
        <a:xfrm>
          <a:off x="9372111" y="1008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115142</xdr:rowOff>
    </xdr:from>
    <xdr:to>
      <xdr:col>45</xdr:col>
      <xdr:colOff>177800</xdr:colOff>
      <xdr:row>57</xdr:row>
      <xdr:rowOff>131454</xdr:rowOff>
    </xdr:to>
    <xdr:cxnSp macro="">
      <xdr:nvCxnSpPr>
        <xdr:cNvPr id="360" name="直線コネクタ 359"/>
        <xdr:cNvCxnSpPr/>
      </xdr:nvCxnSpPr>
      <xdr:spPr>
        <a:xfrm flipV="1">
          <a:off x="7861300" y="9887792"/>
          <a:ext cx="889000" cy="163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53239</xdr:rowOff>
    </xdr:from>
    <xdr:to>
      <xdr:col>46</xdr:col>
      <xdr:colOff>38100</xdr:colOff>
      <xdr:row>58</xdr:row>
      <xdr:rowOff>154839</xdr:rowOff>
    </xdr:to>
    <xdr:sp macro="" textlink="">
      <xdr:nvSpPr>
        <xdr:cNvPr id="361" name="フローチャート: 判断 360"/>
        <xdr:cNvSpPr/>
      </xdr:nvSpPr>
      <xdr:spPr>
        <a:xfrm>
          <a:off x="86995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145966</xdr:rowOff>
    </xdr:from>
    <xdr:ext cx="534377" cy="259045"/>
    <xdr:sp macro="" textlink="">
      <xdr:nvSpPr>
        <xdr:cNvPr id="362" name="テキスト ボックス 361"/>
        <xdr:cNvSpPr txBox="1"/>
      </xdr:nvSpPr>
      <xdr:spPr>
        <a:xfrm>
          <a:off x="8483111" y="10090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131454</xdr:rowOff>
    </xdr:from>
    <xdr:to>
      <xdr:col>41</xdr:col>
      <xdr:colOff>50800</xdr:colOff>
      <xdr:row>57</xdr:row>
      <xdr:rowOff>157417</xdr:rowOff>
    </xdr:to>
    <xdr:cxnSp macro="">
      <xdr:nvCxnSpPr>
        <xdr:cNvPr id="363" name="直線コネクタ 362"/>
        <xdr:cNvCxnSpPr/>
      </xdr:nvCxnSpPr>
      <xdr:spPr>
        <a:xfrm flipV="1">
          <a:off x="6972300" y="9904104"/>
          <a:ext cx="889000" cy="25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32534</xdr:rowOff>
    </xdr:from>
    <xdr:to>
      <xdr:col>41</xdr:col>
      <xdr:colOff>101600</xdr:colOff>
      <xdr:row>58</xdr:row>
      <xdr:rowOff>134134</xdr:rowOff>
    </xdr:to>
    <xdr:sp macro="" textlink="">
      <xdr:nvSpPr>
        <xdr:cNvPr id="364" name="フローチャート: 判断 363"/>
        <xdr:cNvSpPr/>
      </xdr:nvSpPr>
      <xdr:spPr>
        <a:xfrm>
          <a:off x="7810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125261</xdr:rowOff>
    </xdr:from>
    <xdr:ext cx="534377" cy="259045"/>
    <xdr:sp macro="" textlink="">
      <xdr:nvSpPr>
        <xdr:cNvPr id="365" name="テキスト ボックス 364"/>
        <xdr:cNvSpPr txBox="1"/>
      </xdr:nvSpPr>
      <xdr:spPr>
        <a:xfrm>
          <a:off x="7594111" y="10069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40812</xdr:rowOff>
    </xdr:from>
    <xdr:to>
      <xdr:col>36</xdr:col>
      <xdr:colOff>165100</xdr:colOff>
      <xdr:row>58</xdr:row>
      <xdr:rowOff>142412</xdr:rowOff>
    </xdr:to>
    <xdr:sp macro="" textlink="">
      <xdr:nvSpPr>
        <xdr:cNvPr id="366" name="フローチャート: 判断 365"/>
        <xdr:cNvSpPr/>
      </xdr:nvSpPr>
      <xdr:spPr>
        <a:xfrm>
          <a:off x="6921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133539</xdr:rowOff>
    </xdr:from>
    <xdr:ext cx="534377" cy="259045"/>
    <xdr:sp macro="" textlink="">
      <xdr:nvSpPr>
        <xdr:cNvPr id="367" name="テキスト ボックス 366"/>
        <xdr:cNvSpPr txBox="1"/>
      </xdr:nvSpPr>
      <xdr:spPr>
        <a:xfrm>
          <a:off x="6705111" y="10077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103939</xdr:rowOff>
    </xdr:from>
    <xdr:to>
      <xdr:col>55</xdr:col>
      <xdr:colOff>50800</xdr:colOff>
      <xdr:row>58</xdr:row>
      <xdr:rowOff>34089</xdr:rowOff>
    </xdr:to>
    <xdr:sp macro="" textlink="">
      <xdr:nvSpPr>
        <xdr:cNvPr id="373" name="楕円 372"/>
        <xdr:cNvSpPr/>
      </xdr:nvSpPr>
      <xdr:spPr>
        <a:xfrm>
          <a:off x="10426700" y="987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126816</xdr:rowOff>
    </xdr:from>
    <xdr:ext cx="534377" cy="259045"/>
    <xdr:sp macro="" textlink="">
      <xdr:nvSpPr>
        <xdr:cNvPr id="374" name="農林水産業費該当値テキスト"/>
        <xdr:cNvSpPr txBox="1"/>
      </xdr:nvSpPr>
      <xdr:spPr>
        <a:xfrm>
          <a:off x="10528300" y="972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11045</xdr:rowOff>
    </xdr:from>
    <xdr:to>
      <xdr:col>50</xdr:col>
      <xdr:colOff>165100</xdr:colOff>
      <xdr:row>57</xdr:row>
      <xdr:rowOff>112645</xdr:rowOff>
    </xdr:to>
    <xdr:sp macro="" textlink="">
      <xdr:nvSpPr>
        <xdr:cNvPr id="375" name="楕円 374"/>
        <xdr:cNvSpPr/>
      </xdr:nvSpPr>
      <xdr:spPr>
        <a:xfrm>
          <a:off x="9588500" y="978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129172</xdr:rowOff>
    </xdr:from>
    <xdr:ext cx="534377" cy="259045"/>
    <xdr:sp macro="" textlink="">
      <xdr:nvSpPr>
        <xdr:cNvPr id="376" name="テキスト ボックス 375"/>
        <xdr:cNvSpPr txBox="1"/>
      </xdr:nvSpPr>
      <xdr:spPr>
        <a:xfrm>
          <a:off x="9372111" y="9558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64342</xdr:rowOff>
    </xdr:from>
    <xdr:to>
      <xdr:col>46</xdr:col>
      <xdr:colOff>38100</xdr:colOff>
      <xdr:row>57</xdr:row>
      <xdr:rowOff>165942</xdr:rowOff>
    </xdr:to>
    <xdr:sp macro="" textlink="">
      <xdr:nvSpPr>
        <xdr:cNvPr id="377" name="楕円 376"/>
        <xdr:cNvSpPr/>
      </xdr:nvSpPr>
      <xdr:spPr>
        <a:xfrm>
          <a:off x="8699500" y="983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11019</xdr:rowOff>
    </xdr:from>
    <xdr:ext cx="534377" cy="259045"/>
    <xdr:sp macro="" textlink="">
      <xdr:nvSpPr>
        <xdr:cNvPr id="378" name="テキスト ボックス 377"/>
        <xdr:cNvSpPr txBox="1"/>
      </xdr:nvSpPr>
      <xdr:spPr>
        <a:xfrm>
          <a:off x="8483111" y="96122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80654</xdr:rowOff>
    </xdr:from>
    <xdr:to>
      <xdr:col>41</xdr:col>
      <xdr:colOff>101600</xdr:colOff>
      <xdr:row>58</xdr:row>
      <xdr:rowOff>10804</xdr:rowOff>
    </xdr:to>
    <xdr:sp macro="" textlink="">
      <xdr:nvSpPr>
        <xdr:cNvPr id="379" name="楕円 378"/>
        <xdr:cNvSpPr/>
      </xdr:nvSpPr>
      <xdr:spPr>
        <a:xfrm>
          <a:off x="7810500" y="9853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27331</xdr:rowOff>
    </xdr:from>
    <xdr:ext cx="534377" cy="259045"/>
    <xdr:sp macro="" textlink="">
      <xdr:nvSpPr>
        <xdr:cNvPr id="380" name="テキスト ボックス 379"/>
        <xdr:cNvSpPr txBox="1"/>
      </xdr:nvSpPr>
      <xdr:spPr>
        <a:xfrm>
          <a:off x="7594111" y="96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106617</xdr:rowOff>
    </xdr:from>
    <xdr:to>
      <xdr:col>36</xdr:col>
      <xdr:colOff>165100</xdr:colOff>
      <xdr:row>58</xdr:row>
      <xdr:rowOff>36767</xdr:rowOff>
    </xdr:to>
    <xdr:sp macro="" textlink="">
      <xdr:nvSpPr>
        <xdr:cNvPr id="381" name="楕円 380"/>
        <xdr:cNvSpPr/>
      </xdr:nvSpPr>
      <xdr:spPr>
        <a:xfrm>
          <a:off x="6921500" y="9879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53294</xdr:rowOff>
    </xdr:from>
    <xdr:ext cx="534377" cy="259045"/>
    <xdr:sp macro="" textlink="">
      <xdr:nvSpPr>
        <xdr:cNvPr id="382" name="テキスト ボックス 381"/>
        <xdr:cNvSpPr txBox="1"/>
      </xdr:nvSpPr>
      <xdr:spPr>
        <a:xfrm>
          <a:off x="6705111" y="9654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41677</xdr:rowOff>
    </xdr:from>
    <xdr:to>
      <xdr:col>54</xdr:col>
      <xdr:colOff>189865</xdr:colOff>
      <xdr:row>78</xdr:row>
      <xdr:rowOff>84196</xdr:rowOff>
    </xdr:to>
    <xdr:cxnSp macro="">
      <xdr:nvCxnSpPr>
        <xdr:cNvPr id="404" name="直線コネクタ 403"/>
        <xdr:cNvCxnSpPr/>
      </xdr:nvCxnSpPr>
      <xdr:spPr>
        <a:xfrm flipV="1">
          <a:off x="10475595" y="12043177"/>
          <a:ext cx="1270" cy="14141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88023</xdr:rowOff>
    </xdr:from>
    <xdr:ext cx="469744" cy="259045"/>
    <xdr:sp macro="" textlink="">
      <xdr:nvSpPr>
        <xdr:cNvPr id="405" name="商工費最小値テキスト"/>
        <xdr:cNvSpPr txBox="1"/>
      </xdr:nvSpPr>
      <xdr:spPr>
        <a:xfrm>
          <a:off x="10528300" y="134611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84196</xdr:rowOff>
    </xdr:from>
    <xdr:to>
      <xdr:col>55</xdr:col>
      <xdr:colOff>88900</xdr:colOff>
      <xdr:row>78</xdr:row>
      <xdr:rowOff>84196</xdr:rowOff>
    </xdr:to>
    <xdr:cxnSp macro="">
      <xdr:nvCxnSpPr>
        <xdr:cNvPr id="406" name="直線コネクタ 405"/>
        <xdr:cNvCxnSpPr/>
      </xdr:nvCxnSpPr>
      <xdr:spPr>
        <a:xfrm>
          <a:off x="10388600" y="134572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159804</xdr:rowOff>
    </xdr:from>
    <xdr:ext cx="534377" cy="259045"/>
    <xdr:sp macro="" textlink="">
      <xdr:nvSpPr>
        <xdr:cNvPr id="407" name="商工費最大値テキスト"/>
        <xdr:cNvSpPr txBox="1"/>
      </xdr:nvSpPr>
      <xdr:spPr>
        <a:xfrm>
          <a:off x="10528300" y="11818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32,144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41677</xdr:rowOff>
    </xdr:from>
    <xdr:to>
      <xdr:col>55</xdr:col>
      <xdr:colOff>88900</xdr:colOff>
      <xdr:row>70</xdr:row>
      <xdr:rowOff>41677</xdr:rowOff>
    </xdr:to>
    <xdr:cxnSp macro="">
      <xdr:nvCxnSpPr>
        <xdr:cNvPr id="408" name="直線コネクタ 407"/>
        <xdr:cNvCxnSpPr/>
      </xdr:nvCxnSpPr>
      <xdr:spPr>
        <a:xfrm>
          <a:off x="10388600" y="1204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47072</xdr:rowOff>
    </xdr:from>
    <xdr:to>
      <xdr:col>55</xdr:col>
      <xdr:colOff>0</xdr:colOff>
      <xdr:row>76</xdr:row>
      <xdr:rowOff>156936</xdr:rowOff>
    </xdr:to>
    <xdr:cxnSp macro="">
      <xdr:nvCxnSpPr>
        <xdr:cNvPr id="409" name="直線コネクタ 408"/>
        <xdr:cNvCxnSpPr/>
      </xdr:nvCxnSpPr>
      <xdr:spPr>
        <a:xfrm>
          <a:off x="9639300" y="13077272"/>
          <a:ext cx="838200" cy="109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51381</xdr:rowOff>
    </xdr:from>
    <xdr:ext cx="469744" cy="259045"/>
    <xdr:sp macro="" textlink="">
      <xdr:nvSpPr>
        <xdr:cNvPr id="410" name="商工費平均値テキスト"/>
        <xdr:cNvSpPr txBox="1"/>
      </xdr:nvSpPr>
      <xdr:spPr>
        <a:xfrm>
          <a:off x="10528300" y="129101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28504</xdr:rowOff>
    </xdr:from>
    <xdr:to>
      <xdr:col>55</xdr:col>
      <xdr:colOff>50800</xdr:colOff>
      <xdr:row>76</xdr:row>
      <xdr:rowOff>130104</xdr:rowOff>
    </xdr:to>
    <xdr:sp macro="" textlink="">
      <xdr:nvSpPr>
        <xdr:cNvPr id="411" name="フローチャート: 判断 410"/>
        <xdr:cNvSpPr/>
      </xdr:nvSpPr>
      <xdr:spPr>
        <a:xfrm>
          <a:off x="10426700" y="13058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47072</xdr:rowOff>
    </xdr:from>
    <xdr:to>
      <xdr:col>50</xdr:col>
      <xdr:colOff>114300</xdr:colOff>
      <xdr:row>77</xdr:row>
      <xdr:rowOff>37607</xdr:rowOff>
    </xdr:to>
    <xdr:cxnSp macro="">
      <xdr:nvCxnSpPr>
        <xdr:cNvPr id="412" name="直線コネクタ 411"/>
        <xdr:cNvCxnSpPr/>
      </xdr:nvCxnSpPr>
      <xdr:spPr>
        <a:xfrm flipV="1">
          <a:off x="8750300" y="13077272"/>
          <a:ext cx="889000" cy="1619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92604</xdr:rowOff>
    </xdr:from>
    <xdr:to>
      <xdr:col>50</xdr:col>
      <xdr:colOff>165100</xdr:colOff>
      <xdr:row>76</xdr:row>
      <xdr:rowOff>22754</xdr:rowOff>
    </xdr:to>
    <xdr:sp macro="" textlink="">
      <xdr:nvSpPr>
        <xdr:cNvPr id="413" name="フローチャート: 判断 412"/>
        <xdr:cNvSpPr/>
      </xdr:nvSpPr>
      <xdr:spPr>
        <a:xfrm>
          <a:off x="9588500" y="12951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39281</xdr:rowOff>
    </xdr:from>
    <xdr:ext cx="534377" cy="259045"/>
    <xdr:sp macro="" textlink="">
      <xdr:nvSpPr>
        <xdr:cNvPr id="414" name="テキスト ボックス 413"/>
        <xdr:cNvSpPr txBox="1"/>
      </xdr:nvSpPr>
      <xdr:spPr>
        <a:xfrm>
          <a:off x="9372111" y="12726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34086</xdr:rowOff>
    </xdr:from>
    <xdr:to>
      <xdr:col>45</xdr:col>
      <xdr:colOff>177800</xdr:colOff>
      <xdr:row>77</xdr:row>
      <xdr:rowOff>37607</xdr:rowOff>
    </xdr:to>
    <xdr:cxnSp macro="">
      <xdr:nvCxnSpPr>
        <xdr:cNvPr id="415" name="直線コネクタ 414"/>
        <xdr:cNvCxnSpPr/>
      </xdr:nvCxnSpPr>
      <xdr:spPr>
        <a:xfrm>
          <a:off x="7861300" y="13235736"/>
          <a:ext cx="889000" cy="3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117977</xdr:rowOff>
    </xdr:from>
    <xdr:to>
      <xdr:col>46</xdr:col>
      <xdr:colOff>38100</xdr:colOff>
      <xdr:row>77</xdr:row>
      <xdr:rowOff>48127</xdr:rowOff>
    </xdr:to>
    <xdr:sp macro="" textlink="">
      <xdr:nvSpPr>
        <xdr:cNvPr id="416" name="フローチャート: 判断 415"/>
        <xdr:cNvSpPr/>
      </xdr:nvSpPr>
      <xdr:spPr>
        <a:xfrm>
          <a:off x="8699500" y="13148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64655</xdr:rowOff>
    </xdr:from>
    <xdr:ext cx="469744" cy="259045"/>
    <xdr:sp macro="" textlink="">
      <xdr:nvSpPr>
        <xdr:cNvPr id="417" name="テキスト ボックス 416"/>
        <xdr:cNvSpPr txBox="1"/>
      </xdr:nvSpPr>
      <xdr:spPr>
        <a:xfrm>
          <a:off x="8515428" y="12923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34086</xdr:rowOff>
    </xdr:from>
    <xdr:to>
      <xdr:col>41</xdr:col>
      <xdr:colOff>50800</xdr:colOff>
      <xdr:row>77</xdr:row>
      <xdr:rowOff>43323</xdr:rowOff>
    </xdr:to>
    <xdr:cxnSp macro="">
      <xdr:nvCxnSpPr>
        <xdr:cNvPr id="418" name="直線コネクタ 417"/>
        <xdr:cNvCxnSpPr/>
      </xdr:nvCxnSpPr>
      <xdr:spPr>
        <a:xfrm flipV="1">
          <a:off x="6972300" y="13235736"/>
          <a:ext cx="889000" cy="9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123189</xdr:rowOff>
    </xdr:from>
    <xdr:to>
      <xdr:col>41</xdr:col>
      <xdr:colOff>101600</xdr:colOff>
      <xdr:row>77</xdr:row>
      <xdr:rowOff>53339</xdr:rowOff>
    </xdr:to>
    <xdr:sp macro="" textlink="">
      <xdr:nvSpPr>
        <xdr:cNvPr id="419" name="フローチャート: 判断 418"/>
        <xdr:cNvSpPr/>
      </xdr:nvSpPr>
      <xdr:spPr>
        <a:xfrm>
          <a:off x="7810500" y="13153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69867</xdr:rowOff>
    </xdr:from>
    <xdr:ext cx="469744" cy="259045"/>
    <xdr:sp macro="" textlink="">
      <xdr:nvSpPr>
        <xdr:cNvPr id="420" name="テキスト ボックス 419"/>
        <xdr:cNvSpPr txBox="1"/>
      </xdr:nvSpPr>
      <xdr:spPr>
        <a:xfrm>
          <a:off x="7626428" y="12928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152862</xdr:rowOff>
    </xdr:from>
    <xdr:to>
      <xdr:col>36</xdr:col>
      <xdr:colOff>165100</xdr:colOff>
      <xdr:row>77</xdr:row>
      <xdr:rowOff>83012</xdr:rowOff>
    </xdr:to>
    <xdr:sp macro="" textlink="">
      <xdr:nvSpPr>
        <xdr:cNvPr id="421" name="フローチャート: 判断 420"/>
        <xdr:cNvSpPr/>
      </xdr:nvSpPr>
      <xdr:spPr>
        <a:xfrm>
          <a:off x="6921500" y="13183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75</xdr:row>
      <xdr:rowOff>99539</xdr:rowOff>
    </xdr:from>
    <xdr:ext cx="469744" cy="259045"/>
    <xdr:sp macro="" textlink="">
      <xdr:nvSpPr>
        <xdr:cNvPr id="422" name="テキスト ボックス 421"/>
        <xdr:cNvSpPr txBox="1"/>
      </xdr:nvSpPr>
      <xdr:spPr>
        <a:xfrm>
          <a:off x="6737428" y="12958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106136</xdr:rowOff>
    </xdr:from>
    <xdr:to>
      <xdr:col>55</xdr:col>
      <xdr:colOff>50800</xdr:colOff>
      <xdr:row>77</xdr:row>
      <xdr:rowOff>36286</xdr:rowOff>
    </xdr:to>
    <xdr:sp macro="" textlink="">
      <xdr:nvSpPr>
        <xdr:cNvPr id="428" name="楕円 427"/>
        <xdr:cNvSpPr/>
      </xdr:nvSpPr>
      <xdr:spPr>
        <a:xfrm>
          <a:off x="10426700" y="13136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84563</xdr:rowOff>
    </xdr:from>
    <xdr:ext cx="469744" cy="259045"/>
    <xdr:sp macro="" textlink="">
      <xdr:nvSpPr>
        <xdr:cNvPr id="429" name="商工費該当値テキスト"/>
        <xdr:cNvSpPr txBox="1"/>
      </xdr:nvSpPr>
      <xdr:spPr>
        <a:xfrm>
          <a:off x="10528300" y="13114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75</xdr:row>
      <xdr:rowOff>167722</xdr:rowOff>
    </xdr:from>
    <xdr:to>
      <xdr:col>50</xdr:col>
      <xdr:colOff>165100</xdr:colOff>
      <xdr:row>76</xdr:row>
      <xdr:rowOff>97872</xdr:rowOff>
    </xdr:to>
    <xdr:sp macro="" textlink="">
      <xdr:nvSpPr>
        <xdr:cNvPr id="430" name="楕円 429"/>
        <xdr:cNvSpPr/>
      </xdr:nvSpPr>
      <xdr:spPr>
        <a:xfrm>
          <a:off x="9588500" y="13026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76</xdr:row>
      <xdr:rowOff>88999</xdr:rowOff>
    </xdr:from>
    <xdr:ext cx="469744" cy="259045"/>
    <xdr:sp macro="" textlink="">
      <xdr:nvSpPr>
        <xdr:cNvPr id="431" name="テキスト ボックス 430"/>
        <xdr:cNvSpPr txBox="1"/>
      </xdr:nvSpPr>
      <xdr:spPr>
        <a:xfrm>
          <a:off x="9404428" y="13119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158257</xdr:rowOff>
    </xdr:from>
    <xdr:to>
      <xdr:col>46</xdr:col>
      <xdr:colOff>38100</xdr:colOff>
      <xdr:row>77</xdr:row>
      <xdr:rowOff>88407</xdr:rowOff>
    </xdr:to>
    <xdr:sp macro="" textlink="">
      <xdr:nvSpPr>
        <xdr:cNvPr id="432" name="楕円 431"/>
        <xdr:cNvSpPr/>
      </xdr:nvSpPr>
      <xdr:spPr>
        <a:xfrm>
          <a:off x="8699500" y="1318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79534</xdr:rowOff>
    </xdr:from>
    <xdr:ext cx="469744" cy="259045"/>
    <xdr:sp macro="" textlink="">
      <xdr:nvSpPr>
        <xdr:cNvPr id="433" name="テキスト ボックス 432"/>
        <xdr:cNvSpPr txBox="1"/>
      </xdr:nvSpPr>
      <xdr:spPr>
        <a:xfrm>
          <a:off x="8515428" y="13281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154736</xdr:rowOff>
    </xdr:from>
    <xdr:to>
      <xdr:col>41</xdr:col>
      <xdr:colOff>101600</xdr:colOff>
      <xdr:row>77</xdr:row>
      <xdr:rowOff>84886</xdr:rowOff>
    </xdr:to>
    <xdr:sp macro="" textlink="">
      <xdr:nvSpPr>
        <xdr:cNvPr id="434" name="楕円 433"/>
        <xdr:cNvSpPr/>
      </xdr:nvSpPr>
      <xdr:spPr>
        <a:xfrm>
          <a:off x="7810500" y="13184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76013</xdr:rowOff>
    </xdr:from>
    <xdr:ext cx="469744" cy="259045"/>
    <xdr:sp macro="" textlink="">
      <xdr:nvSpPr>
        <xdr:cNvPr id="435" name="テキスト ボックス 434"/>
        <xdr:cNvSpPr txBox="1"/>
      </xdr:nvSpPr>
      <xdr:spPr>
        <a:xfrm>
          <a:off x="7626428" y="13277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163973</xdr:rowOff>
    </xdr:from>
    <xdr:to>
      <xdr:col>36</xdr:col>
      <xdr:colOff>165100</xdr:colOff>
      <xdr:row>77</xdr:row>
      <xdr:rowOff>94123</xdr:rowOff>
    </xdr:to>
    <xdr:sp macro="" textlink="">
      <xdr:nvSpPr>
        <xdr:cNvPr id="436" name="楕円 435"/>
        <xdr:cNvSpPr/>
      </xdr:nvSpPr>
      <xdr:spPr>
        <a:xfrm>
          <a:off x="6921500" y="1319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85250</xdr:rowOff>
    </xdr:from>
    <xdr:ext cx="469744" cy="259045"/>
    <xdr:sp macro="" textlink="">
      <xdr:nvSpPr>
        <xdr:cNvPr id="437" name="テキスト ボックス 436"/>
        <xdr:cNvSpPr txBox="1"/>
      </xdr:nvSpPr>
      <xdr:spPr>
        <a:xfrm>
          <a:off x="6737428" y="13286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39,287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139700</xdr:rowOff>
    </xdr:from>
    <xdr:to>
      <xdr:col>59</xdr:col>
      <xdr:colOff>50800</xdr:colOff>
      <xdr:row>99</xdr:row>
      <xdr:rowOff>139700</xdr:rowOff>
    </xdr:to>
    <xdr:cxnSp macro="">
      <xdr:nvCxnSpPr>
        <xdr:cNvPr id="448" name="直線コネクタ 447"/>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168927</xdr:rowOff>
    </xdr:from>
    <xdr:ext cx="248786" cy="259045"/>
    <xdr:sp macro="" textlink="">
      <xdr:nvSpPr>
        <xdr:cNvPr id="449" name="テキスト ボックス 448"/>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98</xdr:row>
      <xdr:rowOff>25400</xdr:rowOff>
    </xdr:from>
    <xdr:to>
      <xdr:col>59</xdr:col>
      <xdr:colOff>50800</xdr:colOff>
      <xdr:row>98</xdr:row>
      <xdr:rowOff>25400</xdr:rowOff>
    </xdr:to>
    <xdr:cxnSp macro="">
      <xdr:nvCxnSpPr>
        <xdr:cNvPr id="450" name="直線コネクタ 449"/>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97</xdr:row>
      <xdr:rowOff>54627</xdr:rowOff>
    </xdr:from>
    <xdr:ext cx="531299" cy="259045"/>
    <xdr:sp macro="" textlink="">
      <xdr:nvSpPr>
        <xdr:cNvPr id="451" name="テキスト ボックス 450"/>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82550</xdr:rowOff>
    </xdr:from>
    <xdr:to>
      <xdr:col>59</xdr:col>
      <xdr:colOff>50800</xdr:colOff>
      <xdr:row>96</xdr:row>
      <xdr:rowOff>82550</xdr:rowOff>
    </xdr:to>
    <xdr:cxnSp macro="">
      <xdr:nvCxnSpPr>
        <xdr:cNvPr id="452" name="直線コネクタ 451"/>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95</xdr:row>
      <xdr:rowOff>111777</xdr:rowOff>
    </xdr:from>
    <xdr:ext cx="531299" cy="259045"/>
    <xdr:sp macro="" textlink="">
      <xdr:nvSpPr>
        <xdr:cNvPr id="453" name="テキスト ボックス 452"/>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4" name="直線コネクタ 45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5" name="テキスト ボックス 45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25400</xdr:rowOff>
    </xdr:from>
    <xdr:to>
      <xdr:col>59</xdr:col>
      <xdr:colOff>50800</xdr:colOff>
      <xdr:row>93</xdr:row>
      <xdr:rowOff>25400</xdr:rowOff>
    </xdr:to>
    <xdr:cxnSp macro="">
      <xdr:nvCxnSpPr>
        <xdr:cNvPr id="456" name="直線コネクタ 455"/>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92</xdr:row>
      <xdr:rowOff>54627</xdr:rowOff>
    </xdr:from>
    <xdr:ext cx="531299" cy="259045"/>
    <xdr:sp macro="" textlink="">
      <xdr:nvSpPr>
        <xdr:cNvPr id="457" name="テキスト ボックス 456"/>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58" name="直線コネクタ 457"/>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90</xdr:row>
      <xdr:rowOff>111777</xdr:rowOff>
    </xdr:from>
    <xdr:ext cx="595419" cy="259045"/>
    <xdr:sp macro="" textlink="">
      <xdr:nvSpPr>
        <xdr:cNvPr id="459" name="テキスト ボックス 458"/>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89</xdr:row>
      <xdr:rowOff>139700</xdr:rowOff>
    </xdr:from>
    <xdr:to>
      <xdr:col>59</xdr:col>
      <xdr:colOff>50800</xdr:colOff>
      <xdr:row>89</xdr:row>
      <xdr:rowOff>139700</xdr:rowOff>
    </xdr:to>
    <xdr:cxnSp macro="">
      <xdr:nvCxnSpPr>
        <xdr:cNvPr id="460" name="直線コネクタ 459"/>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88</xdr:row>
      <xdr:rowOff>168927</xdr:rowOff>
    </xdr:from>
    <xdr:ext cx="595419" cy="259045"/>
    <xdr:sp macro="" textlink="">
      <xdr:nvSpPr>
        <xdr:cNvPr id="461" name="テキスト ボックス 460"/>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2" name="直線コネクタ 461"/>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3" name="テキスト ボックス 462"/>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4"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135999</xdr:rowOff>
    </xdr:from>
    <xdr:to>
      <xdr:col>54</xdr:col>
      <xdr:colOff>189865</xdr:colOff>
      <xdr:row>98</xdr:row>
      <xdr:rowOff>97994</xdr:rowOff>
    </xdr:to>
    <xdr:cxnSp macro="">
      <xdr:nvCxnSpPr>
        <xdr:cNvPr id="465" name="直線コネクタ 464"/>
        <xdr:cNvCxnSpPr/>
      </xdr:nvCxnSpPr>
      <xdr:spPr>
        <a:xfrm flipV="1">
          <a:off x="10475595" y="15566499"/>
          <a:ext cx="1270" cy="13335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101821</xdr:rowOff>
    </xdr:from>
    <xdr:ext cx="534377" cy="259045"/>
    <xdr:sp macro="" textlink="">
      <xdr:nvSpPr>
        <xdr:cNvPr id="466" name="土木費最小値テキスト"/>
        <xdr:cNvSpPr txBox="1"/>
      </xdr:nvSpPr>
      <xdr:spPr>
        <a:xfrm>
          <a:off x="10528300" y="1690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97994</xdr:rowOff>
    </xdr:from>
    <xdr:to>
      <xdr:col>55</xdr:col>
      <xdr:colOff>88900</xdr:colOff>
      <xdr:row>98</xdr:row>
      <xdr:rowOff>97994</xdr:rowOff>
    </xdr:to>
    <xdr:cxnSp macro="">
      <xdr:nvCxnSpPr>
        <xdr:cNvPr id="467" name="直線コネクタ 466"/>
        <xdr:cNvCxnSpPr/>
      </xdr:nvCxnSpPr>
      <xdr:spPr>
        <a:xfrm>
          <a:off x="10388600" y="16900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82676</xdr:rowOff>
    </xdr:from>
    <xdr:ext cx="599010" cy="259045"/>
    <xdr:sp macro="" textlink="">
      <xdr:nvSpPr>
        <xdr:cNvPr id="468" name="土木費最大値テキスト"/>
        <xdr:cNvSpPr txBox="1"/>
      </xdr:nvSpPr>
      <xdr:spPr>
        <a:xfrm>
          <a:off x="10528300" y="15341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108,259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135999</xdr:rowOff>
    </xdr:from>
    <xdr:to>
      <xdr:col>55</xdr:col>
      <xdr:colOff>88900</xdr:colOff>
      <xdr:row>90</xdr:row>
      <xdr:rowOff>135999</xdr:rowOff>
    </xdr:to>
    <xdr:cxnSp macro="">
      <xdr:nvCxnSpPr>
        <xdr:cNvPr id="469" name="直線コネクタ 468"/>
        <xdr:cNvCxnSpPr/>
      </xdr:nvCxnSpPr>
      <xdr:spPr>
        <a:xfrm>
          <a:off x="10388600" y="15566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65162</xdr:rowOff>
    </xdr:from>
    <xdr:to>
      <xdr:col>55</xdr:col>
      <xdr:colOff>0</xdr:colOff>
      <xdr:row>98</xdr:row>
      <xdr:rowOff>90508</xdr:rowOff>
    </xdr:to>
    <xdr:cxnSp macro="">
      <xdr:nvCxnSpPr>
        <xdr:cNvPr id="470" name="直線コネクタ 469"/>
        <xdr:cNvCxnSpPr/>
      </xdr:nvCxnSpPr>
      <xdr:spPr>
        <a:xfrm flipV="1">
          <a:off x="9639300" y="16867262"/>
          <a:ext cx="838200" cy="25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47311</xdr:rowOff>
    </xdr:from>
    <xdr:ext cx="534377" cy="259045"/>
    <xdr:sp macro="" textlink="">
      <xdr:nvSpPr>
        <xdr:cNvPr id="471" name="土木費平均値テキスト"/>
        <xdr:cNvSpPr txBox="1"/>
      </xdr:nvSpPr>
      <xdr:spPr>
        <a:xfrm>
          <a:off x="10528300" y="16335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24434</xdr:rowOff>
    </xdr:from>
    <xdr:to>
      <xdr:col>55</xdr:col>
      <xdr:colOff>50800</xdr:colOff>
      <xdr:row>96</xdr:row>
      <xdr:rowOff>126034</xdr:rowOff>
    </xdr:to>
    <xdr:sp macro="" textlink="">
      <xdr:nvSpPr>
        <xdr:cNvPr id="472" name="フローチャート: 判断 471"/>
        <xdr:cNvSpPr/>
      </xdr:nvSpPr>
      <xdr:spPr>
        <a:xfrm>
          <a:off x="10426700" y="16483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90508</xdr:rowOff>
    </xdr:from>
    <xdr:to>
      <xdr:col>50</xdr:col>
      <xdr:colOff>114300</xdr:colOff>
      <xdr:row>98</xdr:row>
      <xdr:rowOff>93266</xdr:rowOff>
    </xdr:to>
    <xdr:cxnSp macro="">
      <xdr:nvCxnSpPr>
        <xdr:cNvPr id="473" name="直線コネクタ 472"/>
        <xdr:cNvCxnSpPr/>
      </xdr:nvCxnSpPr>
      <xdr:spPr>
        <a:xfrm flipV="1">
          <a:off x="8750300" y="16892608"/>
          <a:ext cx="889000" cy="2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32793</xdr:rowOff>
    </xdr:from>
    <xdr:to>
      <xdr:col>50</xdr:col>
      <xdr:colOff>165100</xdr:colOff>
      <xdr:row>96</xdr:row>
      <xdr:rowOff>134393</xdr:rowOff>
    </xdr:to>
    <xdr:sp macro="" textlink="">
      <xdr:nvSpPr>
        <xdr:cNvPr id="474" name="フローチャート: 判断 473"/>
        <xdr:cNvSpPr/>
      </xdr:nvSpPr>
      <xdr:spPr>
        <a:xfrm>
          <a:off x="9588500" y="16491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150920</xdr:rowOff>
    </xdr:from>
    <xdr:ext cx="534377" cy="259045"/>
    <xdr:sp macro="" textlink="">
      <xdr:nvSpPr>
        <xdr:cNvPr id="475" name="テキスト ボックス 474"/>
        <xdr:cNvSpPr txBox="1"/>
      </xdr:nvSpPr>
      <xdr:spPr>
        <a:xfrm>
          <a:off x="9372111" y="16267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70749</xdr:rowOff>
    </xdr:from>
    <xdr:to>
      <xdr:col>45</xdr:col>
      <xdr:colOff>177800</xdr:colOff>
      <xdr:row>98</xdr:row>
      <xdr:rowOff>93266</xdr:rowOff>
    </xdr:to>
    <xdr:cxnSp macro="">
      <xdr:nvCxnSpPr>
        <xdr:cNvPr id="476" name="直線コネクタ 475"/>
        <xdr:cNvCxnSpPr/>
      </xdr:nvCxnSpPr>
      <xdr:spPr>
        <a:xfrm>
          <a:off x="7861300" y="16872849"/>
          <a:ext cx="889000" cy="22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45980</xdr:rowOff>
    </xdr:from>
    <xdr:to>
      <xdr:col>46</xdr:col>
      <xdr:colOff>38100</xdr:colOff>
      <xdr:row>96</xdr:row>
      <xdr:rowOff>147580</xdr:rowOff>
    </xdr:to>
    <xdr:sp macro="" textlink="">
      <xdr:nvSpPr>
        <xdr:cNvPr id="477" name="フローチャート: 判断 476"/>
        <xdr:cNvSpPr/>
      </xdr:nvSpPr>
      <xdr:spPr>
        <a:xfrm>
          <a:off x="8699500" y="16505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164107</xdr:rowOff>
    </xdr:from>
    <xdr:ext cx="534377" cy="259045"/>
    <xdr:sp macro="" textlink="">
      <xdr:nvSpPr>
        <xdr:cNvPr id="478" name="テキスト ボックス 477"/>
        <xdr:cNvSpPr txBox="1"/>
      </xdr:nvSpPr>
      <xdr:spPr>
        <a:xfrm>
          <a:off x="8483111" y="16280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53490</xdr:rowOff>
    </xdr:from>
    <xdr:to>
      <xdr:col>41</xdr:col>
      <xdr:colOff>50800</xdr:colOff>
      <xdr:row>98</xdr:row>
      <xdr:rowOff>70749</xdr:rowOff>
    </xdr:to>
    <xdr:cxnSp macro="">
      <xdr:nvCxnSpPr>
        <xdr:cNvPr id="479" name="直線コネクタ 478"/>
        <xdr:cNvCxnSpPr/>
      </xdr:nvCxnSpPr>
      <xdr:spPr>
        <a:xfrm>
          <a:off x="6972300" y="16855590"/>
          <a:ext cx="889000" cy="17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35237</xdr:rowOff>
    </xdr:from>
    <xdr:to>
      <xdr:col>41</xdr:col>
      <xdr:colOff>101600</xdr:colOff>
      <xdr:row>96</xdr:row>
      <xdr:rowOff>136837</xdr:rowOff>
    </xdr:to>
    <xdr:sp macro="" textlink="">
      <xdr:nvSpPr>
        <xdr:cNvPr id="480" name="フローチャート: 判断 479"/>
        <xdr:cNvSpPr/>
      </xdr:nvSpPr>
      <xdr:spPr>
        <a:xfrm>
          <a:off x="7810500" y="16494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153364</xdr:rowOff>
    </xdr:from>
    <xdr:ext cx="534377" cy="259045"/>
    <xdr:sp macro="" textlink="">
      <xdr:nvSpPr>
        <xdr:cNvPr id="481" name="テキスト ボックス 480"/>
        <xdr:cNvSpPr txBox="1"/>
      </xdr:nvSpPr>
      <xdr:spPr>
        <a:xfrm>
          <a:off x="7594111" y="1626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19120</xdr:rowOff>
    </xdr:from>
    <xdr:to>
      <xdr:col>36</xdr:col>
      <xdr:colOff>165100</xdr:colOff>
      <xdr:row>96</xdr:row>
      <xdr:rowOff>120720</xdr:rowOff>
    </xdr:to>
    <xdr:sp macro="" textlink="">
      <xdr:nvSpPr>
        <xdr:cNvPr id="482" name="フローチャート: 判断 481"/>
        <xdr:cNvSpPr/>
      </xdr:nvSpPr>
      <xdr:spPr>
        <a:xfrm>
          <a:off x="6921500" y="1647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137247</xdr:rowOff>
    </xdr:from>
    <xdr:ext cx="534377" cy="259045"/>
    <xdr:sp macro="" textlink="">
      <xdr:nvSpPr>
        <xdr:cNvPr id="483" name="テキスト ボックス 482"/>
        <xdr:cNvSpPr txBox="1"/>
      </xdr:nvSpPr>
      <xdr:spPr>
        <a:xfrm>
          <a:off x="6705111" y="16253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4" name="テキスト ボックス 48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5" name="テキスト ボックス 48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6" name="テキスト ボックス 48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7" name="テキスト ボックス 48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8" name="テキスト ボックス 48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14362</xdr:rowOff>
    </xdr:from>
    <xdr:to>
      <xdr:col>55</xdr:col>
      <xdr:colOff>50800</xdr:colOff>
      <xdr:row>98</xdr:row>
      <xdr:rowOff>115962</xdr:rowOff>
    </xdr:to>
    <xdr:sp macro="" textlink="">
      <xdr:nvSpPr>
        <xdr:cNvPr id="489" name="楕円 488"/>
        <xdr:cNvSpPr/>
      </xdr:nvSpPr>
      <xdr:spPr>
        <a:xfrm>
          <a:off x="10426700" y="16816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100739</xdr:rowOff>
    </xdr:from>
    <xdr:ext cx="534377" cy="259045"/>
    <xdr:sp macro="" textlink="">
      <xdr:nvSpPr>
        <xdr:cNvPr id="490" name="土木費該当値テキスト"/>
        <xdr:cNvSpPr txBox="1"/>
      </xdr:nvSpPr>
      <xdr:spPr>
        <a:xfrm>
          <a:off x="10528300" y="1673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39708</xdr:rowOff>
    </xdr:from>
    <xdr:to>
      <xdr:col>50</xdr:col>
      <xdr:colOff>165100</xdr:colOff>
      <xdr:row>98</xdr:row>
      <xdr:rowOff>141308</xdr:rowOff>
    </xdr:to>
    <xdr:sp macro="" textlink="">
      <xdr:nvSpPr>
        <xdr:cNvPr id="491" name="楕円 490"/>
        <xdr:cNvSpPr/>
      </xdr:nvSpPr>
      <xdr:spPr>
        <a:xfrm>
          <a:off x="9588500" y="16841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132435</xdr:rowOff>
    </xdr:from>
    <xdr:ext cx="534377" cy="259045"/>
    <xdr:sp macro="" textlink="">
      <xdr:nvSpPr>
        <xdr:cNvPr id="492" name="テキスト ボックス 491"/>
        <xdr:cNvSpPr txBox="1"/>
      </xdr:nvSpPr>
      <xdr:spPr>
        <a:xfrm>
          <a:off x="9372111" y="16934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42466</xdr:rowOff>
    </xdr:from>
    <xdr:to>
      <xdr:col>46</xdr:col>
      <xdr:colOff>38100</xdr:colOff>
      <xdr:row>98</xdr:row>
      <xdr:rowOff>144066</xdr:rowOff>
    </xdr:to>
    <xdr:sp macro="" textlink="">
      <xdr:nvSpPr>
        <xdr:cNvPr id="493" name="楕円 492"/>
        <xdr:cNvSpPr/>
      </xdr:nvSpPr>
      <xdr:spPr>
        <a:xfrm>
          <a:off x="8699500" y="16844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135193</xdr:rowOff>
    </xdr:from>
    <xdr:ext cx="534377" cy="259045"/>
    <xdr:sp macro="" textlink="">
      <xdr:nvSpPr>
        <xdr:cNvPr id="494" name="テキスト ボックス 493"/>
        <xdr:cNvSpPr txBox="1"/>
      </xdr:nvSpPr>
      <xdr:spPr>
        <a:xfrm>
          <a:off x="8483111" y="1693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19949</xdr:rowOff>
    </xdr:from>
    <xdr:to>
      <xdr:col>41</xdr:col>
      <xdr:colOff>101600</xdr:colOff>
      <xdr:row>98</xdr:row>
      <xdr:rowOff>121549</xdr:rowOff>
    </xdr:to>
    <xdr:sp macro="" textlink="">
      <xdr:nvSpPr>
        <xdr:cNvPr id="495" name="楕円 494"/>
        <xdr:cNvSpPr/>
      </xdr:nvSpPr>
      <xdr:spPr>
        <a:xfrm>
          <a:off x="7810500" y="16822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112676</xdr:rowOff>
    </xdr:from>
    <xdr:ext cx="534377" cy="259045"/>
    <xdr:sp macro="" textlink="">
      <xdr:nvSpPr>
        <xdr:cNvPr id="496" name="テキスト ボックス 495"/>
        <xdr:cNvSpPr txBox="1"/>
      </xdr:nvSpPr>
      <xdr:spPr>
        <a:xfrm>
          <a:off x="7594111" y="16914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2690</xdr:rowOff>
    </xdr:from>
    <xdr:to>
      <xdr:col>36</xdr:col>
      <xdr:colOff>165100</xdr:colOff>
      <xdr:row>98</xdr:row>
      <xdr:rowOff>104290</xdr:rowOff>
    </xdr:to>
    <xdr:sp macro="" textlink="">
      <xdr:nvSpPr>
        <xdr:cNvPr id="497" name="楕円 496"/>
        <xdr:cNvSpPr/>
      </xdr:nvSpPr>
      <xdr:spPr>
        <a:xfrm>
          <a:off x="6921500" y="1680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95417</xdr:rowOff>
    </xdr:from>
    <xdr:ext cx="534377" cy="259045"/>
    <xdr:sp macro="" textlink="">
      <xdr:nvSpPr>
        <xdr:cNvPr id="498" name="テキスト ボックス 497"/>
        <xdr:cNvSpPr txBox="1"/>
      </xdr:nvSpPr>
      <xdr:spPr>
        <a:xfrm>
          <a:off x="6705111" y="168975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9" name="正方形/長方形 498"/>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0" name="正方形/長方形 499"/>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1" name="正方形/長方形 500"/>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2" name="正方形/長方形 501"/>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3" name="正方形/長方形 502"/>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4" name="正方形/長方形 503"/>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5" name="正方形/長方形 504"/>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6" name="正方形/長方形 505"/>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7" name="テキスト ボックス 506"/>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8" name="直線コネクタ 507"/>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9" name="直線コネクタ 508"/>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10" name="テキスト ボックス 509"/>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1" name="直線コネクタ 510"/>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2" name="テキスト ボックス 511"/>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3" name="直線コネクタ 512"/>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4" name="テキスト ボックス 513"/>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5" name="直線コネクタ 514"/>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6" name="テキスト ボックス 515"/>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7" name="直線コネクタ 516"/>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8" name="テキスト ボックス 517"/>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9" name="直線コネクタ 51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20" name="テキスト ボックス 519"/>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1"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17475</xdr:rowOff>
    </xdr:from>
    <xdr:to>
      <xdr:col>85</xdr:col>
      <xdr:colOff>126364</xdr:colOff>
      <xdr:row>38</xdr:row>
      <xdr:rowOff>36811</xdr:rowOff>
    </xdr:to>
    <xdr:cxnSp macro="">
      <xdr:nvCxnSpPr>
        <xdr:cNvPr id="522" name="直線コネクタ 521"/>
        <xdr:cNvCxnSpPr/>
      </xdr:nvCxnSpPr>
      <xdr:spPr>
        <a:xfrm flipV="1">
          <a:off x="16317595" y="5332425"/>
          <a:ext cx="1269" cy="12194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40638</xdr:rowOff>
    </xdr:from>
    <xdr:ext cx="469744" cy="259045"/>
    <xdr:sp macro="" textlink="">
      <xdr:nvSpPr>
        <xdr:cNvPr id="523" name="消防費最小値テキスト"/>
        <xdr:cNvSpPr txBox="1"/>
      </xdr:nvSpPr>
      <xdr:spPr>
        <a:xfrm>
          <a:off x="16370300" y="6555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36811</xdr:rowOff>
    </xdr:from>
    <xdr:to>
      <xdr:col>86</xdr:col>
      <xdr:colOff>25400</xdr:colOff>
      <xdr:row>38</xdr:row>
      <xdr:rowOff>36811</xdr:rowOff>
    </xdr:to>
    <xdr:cxnSp macro="">
      <xdr:nvCxnSpPr>
        <xdr:cNvPr id="524" name="直線コネクタ 523"/>
        <xdr:cNvCxnSpPr/>
      </xdr:nvCxnSpPr>
      <xdr:spPr>
        <a:xfrm>
          <a:off x="16230600" y="65519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135602</xdr:rowOff>
    </xdr:from>
    <xdr:ext cx="534377" cy="259045"/>
    <xdr:sp macro="" textlink="">
      <xdr:nvSpPr>
        <xdr:cNvPr id="525" name="消防費最大値テキスト"/>
        <xdr:cNvSpPr txBox="1"/>
      </xdr:nvSpPr>
      <xdr:spPr>
        <a:xfrm>
          <a:off x="16370300" y="5107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73,416</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17475</xdr:rowOff>
    </xdr:from>
    <xdr:to>
      <xdr:col>86</xdr:col>
      <xdr:colOff>25400</xdr:colOff>
      <xdr:row>31</xdr:row>
      <xdr:rowOff>17475</xdr:rowOff>
    </xdr:to>
    <xdr:cxnSp macro="">
      <xdr:nvCxnSpPr>
        <xdr:cNvPr id="526" name="直線コネクタ 525"/>
        <xdr:cNvCxnSpPr/>
      </xdr:nvCxnSpPr>
      <xdr:spPr>
        <a:xfrm>
          <a:off x="16230600" y="5332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34</xdr:row>
      <xdr:rowOff>158941</xdr:rowOff>
    </xdr:from>
    <xdr:to>
      <xdr:col>85</xdr:col>
      <xdr:colOff>127000</xdr:colOff>
      <xdr:row>37</xdr:row>
      <xdr:rowOff>98209</xdr:rowOff>
    </xdr:to>
    <xdr:cxnSp macro="">
      <xdr:nvCxnSpPr>
        <xdr:cNvPr id="527" name="直線コネクタ 526"/>
        <xdr:cNvCxnSpPr/>
      </xdr:nvCxnSpPr>
      <xdr:spPr>
        <a:xfrm>
          <a:off x="15481300" y="5988241"/>
          <a:ext cx="838200" cy="45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35386</xdr:rowOff>
    </xdr:from>
    <xdr:ext cx="534377" cy="259045"/>
    <xdr:sp macro="" textlink="">
      <xdr:nvSpPr>
        <xdr:cNvPr id="528" name="消防費平均値テキスト"/>
        <xdr:cNvSpPr txBox="1"/>
      </xdr:nvSpPr>
      <xdr:spPr>
        <a:xfrm>
          <a:off x="16370300" y="62075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17,010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12509</xdr:rowOff>
    </xdr:from>
    <xdr:to>
      <xdr:col>85</xdr:col>
      <xdr:colOff>177800</xdr:colOff>
      <xdr:row>37</xdr:row>
      <xdr:rowOff>114109</xdr:rowOff>
    </xdr:to>
    <xdr:sp macro="" textlink="">
      <xdr:nvSpPr>
        <xdr:cNvPr id="529" name="フローチャート: 判断 528"/>
        <xdr:cNvSpPr/>
      </xdr:nvSpPr>
      <xdr:spPr>
        <a:xfrm>
          <a:off x="16268700" y="635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158941</xdr:rowOff>
    </xdr:from>
    <xdr:to>
      <xdr:col>81</xdr:col>
      <xdr:colOff>50800</xdr:colOff>
      <xdr:row>37</xdr:row>
      <xdr:rowOff>110420</xdr:rowOff>
    </xdr:to>
    <xdr:cxnSp macro="">
      <xdr:nvCxnSpPr>
        <xdr:cNvPr id="530" name="直線コネクタ 529"/>
        <xdr:cNvCxnSpPr/>
      </xdr:nvCxnSpPr>
      <xdr:spPr>
        <a:xfrm flipV="1">
          <a:off x="14592300" y="5988241"/>
          <a:ext cx="889000" cy="465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167748</xdr:rowOff>
    </xdr:from>
    <xdr:to>
      <xdr:col>81</xdr:col>
      <xdr:colOff>101600</xdr:colOff>
      <xdr:row>37</xdr:row>
      <xdr:rowOff>97898</xdr:rowOff>
    </xdr:to>
    <xdr:sp macro="" textlink="">
      <xdr:nvSpPr>
        <xdr:cNvPr id="531" name="フローチャート: 判断 530"/>
        <xdr:cNvSpPr/>
      </xdr:nvSpPr>
      <xdr:spPr>
        <a:xfrm>
          <a:off x="154305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89025</xdr:rowOff>
    </xdr:from>
    <xdr:ext cx="534377" cy="259045"/>
    <xdr:sp macro="" textlink="">
      <xdr:nvSpPr>
        <xdr:cNvPr id="532" name="テキスト ボックス 531"/>
        <xdr:cNvSpPr txBox="1"/>
      </xdr:nvSpPr>
      <xdr:spPr>
        <a:xfrm>
          <a:off x="15214111" y="6432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92018</xdr:rowOff>
    </xdr:from>
    <xdr:to>
      <xdr:col>76</xdr:col>
      <xdr:colOff>114300</xdr:colOff>
      <xdr:row>37</xdr:row>
      <xdr:rowOff>110420</xdr:rowOff>
    </xdr:to>
    <xdr:cxnSp macro="">
      <xdr:nvCxnSpPr>
        <xdr:cNvPr id="533" name="直線コネクタ 532"/>
        <xdr:cNvCxnSpPr/>
      </xdr:nvCxnSpPr>
      <xdr:spPr>
        <a:xfrm>
          <a:off x="13703300" y="6435668"/>
          <a:ext cx="889000" cy="1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5118</xdr:rowOff>
    </xdr:from>
    <xdr:to>
      <xdr:col>76</xdr:col>
      <xdr:colOff>165100</xdr:colOff>
      <xdr:row>37</xdr:row>
      <xdr:rowOff>106718</xdr:rowOff>
    </xdr:to>
    <xdr:sp macro="" textlink="">
      <xdr:nvSpPr>
        <xdr:cNvPr id="534" name="フローチャート: 判断 533"/>
        <xdr:cNvSpPr/>
      </xdr:nvSpPr>
      <xdr:spPr>
        <a:xfrm>
          <a:off x="14541500" y="634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123245</xdr:rowOff>
    </xdr:from>
    <xdr:ext cx="534377" cy="259045"/>
    <xdr:sp macro="" textlink="">
      <xdr:nvSpPr>
        <xdr:cNvPr id="535" name="テキスト ボックス 534"/>
        <xdr:cNvSpPr txBox="1"/>
      </xdr:nvSpPr>
      <xdr:spPr>
        <a:xfrm>
          <a:off x="14325111" y="6123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92018</xdr:rowOff>
    </xdr:from>
    <xdr:to>
      <xdr:col>71</xdr:col>
      <xdr:colOff>177800</xdr:colOff>
      <xdr:row>37</xdr:row>
      <xdr:rowOff>127660</xdr:rowOff>
    </xdr:to>
    <xdr:cxnSp macro="">
      <xdr:nvCxnSpPr>
        <xdr:cNvPr id="536" name="直線コネクタ 535"/>
        <xdr:cNvCxnSpPr/>
      </xdr:nvCxnSpPr>
      <xdr:spPr>
        <a:xfrm flipV="1">
          <a:off x="12814300" y="6435668"/>
          <a:ext cx="889000" cy="35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16491</xdr:rowOff>
    </xdr:from>
    <xdr:to>
      <xdr:col>72</xdr:col>
      <xdr:colOff>38100</xdr:colOff>
      <xdr:row>37</xdr:row>
      <xdr:rowOff>118091</xdr:rowOff>
    </xdr:to>
    <xdr:sp macro="" textlink="">
      <xdr:nvSpPr>
        <xdr:cNvPr id="537" name="フローチャート: 判断 536"/>
        <xdr:cNvSpPr/>
      </xdr:nvSpPr>
      <xdr:spPr>
        <a:xfrm>
          <a:off x="13652500" y="6360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134618</xdr:rowOff>
    </xdr:from>
    <xdr:ext cx="534377" cy="259045"/>
    <xdr:sp macro="" textlink="">
      <xdr:nvSpPr>
        <xdr:cNvPr id="538" name="テキスト ボックス 537"/>
        <xdr:cNvSpPr txBox="1"/>
      </xdr:nvSpPr>
      <xdr:spPr>
        <a:xfrm>
          <a:off x="13436111" y="6135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31826</xdr:rowOff>
    </xdr:from>
    <xdr:to>
      <xdr:col>67</xdr:col>
      <xdr:colOff>101600</xdr:colOff>
      <xdr:row>37</xdr:row>
      <xdr:rowOff>133426</xdr:rowOff>
    </xdr:to>
    <xdr:sp macro="" textlink="">
      <xdr:nvSpPr>
        <xdr:cNvPr id="539" name="フローチャート: 判断 538"/>
        <xdr:cNvSpPr/>
      </xdr:nvSpPr>
      <xdr:spPr>
        <a:xfrm>
          <a:off x="12763500" y="63754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149953</xdr:rowOff>
    </xdr:from>
    <xdr:ext cx="534377" cy="259045"/>
    <xdr:sp macro="" textlink="">
      <xdr:nvSpPr>
        <xdr:cNvPr id="540" name="テキスト ボックス 539"/>
        <xdr:cNvSpPr txBox="1"/>
      </xdr:nvSpPr>
      <xdr:spPr>
        <a:xfrm>
          <a:off x="12547111" y="6150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1" name="テキスト ボックス 54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2" name="テキスト ボックス 54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3" name="テキスト ボックス 54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4" name="テキスト ボックス 54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5" name="テキスト ボックス 54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47409</xdr:rowOff>
    </xdr:from>
    <xdr:to>
      <xdr:col>85</xdr:col>
      <xdr:colOff>177800</xdr:colOff>
      <xdr:row>37</xdr:row>
      <xdr:rowOff>149009</xdr:rowOff>
    </xdr:to>
    <xdr:sp macro="" textlink="">
      <xdr:nvSpPr>
        <xdr:cNvPr id="546" name="楕円 545"/>
        <xdr:cNvSpPr/>
      </xdr:nvSpPr>
      <xdr:spPr>
        <a:xfrm>
          <a:off x="16268700" y="6391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162386</xdr:rowOff>
    </xdr:from>
    <xdr:ext cx="534377" cy="259045"/>
    <xdr:sp macro="" textlink="">
      <xdr:nvSpPr>
        <xdr:cNvPr id="547" name="消防費該当値テキスト"/>
        <xdr:cNvSpPr txBox="1"/>
      </xdr:nvSpPr>
      <xdr:spPr>
        <a:xfrm>
          <a:off x="16370300" y="63345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108141</xdr:rowOff>
    </xdr:from>
    <xdr:to>
      <xdr:col>81</xdr:col>
      <xdr:colOff>101600</xdr:colOff>
      <xdr:row>35</xdr:row>
      <xdr:rowOff>38291</xdr:rowOff>
    </xdr:to>
    <xdr:sp macro="" textlink="">
      <xdr:nvSpPr>
        <xdr:cNvPr id="548" name="楕円 547"/>
        <xdr:cNvSpPr/>
      </xdr:nvSpPr>
      <xdr:spPr>
        <a:xfrm>
          <a:off x="15430500" y="59374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33</xdr:row>
      <xdr:rowOff>54818</xdr:rowOff>
    </xdr:from>
    <xdr:ext cx="534377" cy="259045"/>
    <xdr:sp macro="" textlink="">
      <xdr:nvSpPr>
        <xdr:cNvPr id="549" name="テキスト ボックス 548"/>
        <xdr:cNvSpPr txBox="1"/>
      </xdr:nvSpPr>
      <xdr:spPr>
        <a:xfrm>
          <a:off x="15214111" y="571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59620</xdr:rowOff>
    </xdr:from>
    <xdr:to>
      <xdr:col>76</xdr:col>
      <xdr:colOff>165100</xdr:colOff>
      <xdr:row>37</xdr:row>
      <xdr:rowOff>161220</xdr:rowOff>
    </xdr:to>
    <xdr:sp macro="" textlink="">
      <xdr:nvSpPr>
        <xdr:cNvPr id="550" name="楕円 549"/>
        <xdr:cNvSpPr/>
      </xdr:nvSpPr>
      <xdr:spPr>
        <a:xfrm>
          <a:off x="14541500" y="6403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152347</xdr:rowOff>
    </xdr:from>
    <xdr:ext cx="534377" cy="259045"/>
    <xdr:sp macro="" textlink="">
      <xdr:nvSpPr>
        <xdr:cNvPr id="551" name="テキスト ボックス 550"/>
        <xdr:cNvSpPr txBox="1"/>
      </xdr:nvSpPr>
      <xdr:spPr>
        <a:xfrm>
          <a:off x="14325111" y="64959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41218</xdr:rowOff>
    </xdr:from>
    <xdr:to>
      <xdr:col>72</xdr:col>
      <xdr:colOff>38100</xdr:colOff>
      <xdr:row>37</xdr:row>
      <xdr:rowOff>142818</xdr:rowOff>
    </xdr:to>
    <xdr:sp macro="" textlink="">
      <xdr:nvSpPr>
        <xdr:cNvPr id="552" name="楕円 551"/>
        <xdr:cNvSpPr/>
      </xdr:nvSpPr>
      <xdr:spPr>
        <a:xfrm>
          <a:off x="13652500" y="6384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133945</xdr:rowOff>
    </xdr:from>
    <xdr:ext cx="534377" cy="259045"/>
    <xdr:sp macro="" textlink="">
      <xdr:nvSpPr>
        <xdr:cNvPr id="553" name="テキスト ボックス 552"/>
        <xdr:cNvSpPr txBox="1"/>
      </xdr:nvSpPr>
      <xdr:spPr>
        <a:xfrm>
          <a:off x="13436111" y="6477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76860</xdr:rowOff>
    </xdr:from>
    <xdr:to>
      <xdr:col>67</xdr:col>
      <xdr:colOff>101600</xdr:colOff>
      <xdr:row>38</xdr:row>
      <xdr:rowOff>7010</xdr:rowOff>
    </xdr:to>
    <xdr:sp macro="" textlink="">
      <xdr:nvSpPr>
        <xdr:cNvPr id="554" name="楕円 553"/>
        <xdr:cNvSpPr/>
      </xdr:nvSpPr>
      <xdr:spPr>
        <a:xfrm>
          <a:off x="12763500" y="642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169587</xdr:rowOff>
    </xdr:from>
    <xdr:ext cx="534377" cy="259045"/>
    <xdr:sp macro="" textlink="">
      <xdr:nvSpPr>
        <xdr:cNvPr id="555" name="テキスト ボックス 554"/>
        <xdr:cNvSpPr txBox="1"/>
      </xdr:nvSpPr>
      <xdr:spPr>
        <a:xfrm>
          <a:off x="12547111" y="6513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6" name="正方形/長方形 55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7" name="正方形/長方形 55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8" name="正方形/長方形 55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9" name="正方形/長方形 55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0" name="正方形/長方形 55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1" name="正方形/長方形 56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2" name="正方形/長方形 56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3" name="正方形/長方形 56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4" name="テキスト ボックス 56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5" name="直線コネクタ 56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7" name="テキスト ボックス 566"/>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55</xdr:row>
      <xdr:rowOff>54627</xdr:rowOff>
    </xdr:from>
    <xdr:ext cx="595419" cy="259045"/>
    <xdr:sp macro="" textlink="">
      <xdr:nvSpPr>
        <xdr:cNvPr id="569" name="テキスト ボックス 568"/>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111777</xdr:rowOff>
    </xdr:from>
    <xdr:ext cx="595419" cy="259045"/>
    <xdr:sp macro="" textlink="">
      <xdr:nvSpPr>
        <xdr:cNvPr id="571" name="テキスト ボックス 570"/>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168927</xdr:rowOff>
    </xdr:from>
    <xdr:ext cx="595419" cy="259045"/>
    <xdr:sp macro="" textlink="">
      <xdr:nvSpPr>
        <xdr:cNvPr id="573" name="テキスト ボックス 572"/>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3496</xdr:rowOff>
    </xdr:from>
    <xdr:to>
      <xdr:col>85</xdr:col>
      <xdr:colOff>126364</xdr:colOff>
      <xdr:row>58</xdr:row>
      <xdr:rowOff>29501</xdr:rowOff>
    </xdr:to>
    <xdr:cxnSp macro="">
      <xdr:nvCxnSpPr>
        <xdr:cNvPr id="577" name="直線コネクタ 576"/>
        <xdr:cNvCxnSpPr/>
      </xdr:nvCxnSpPr>
      <xdr:spPr>
        <a:xfrm flipV="1">
          <a:off x="16317595" y="8747446"/>
          <a:ext cx="1269" cy="1226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33328</xdr:rowOff>
    </xdr:from>
    <xdr:ext cx="534377" cy="259045"/>
    <xdr:sp macro="" textlink="">
      <xdr:nvSpPr>
        <xdr:cNvPr id="578" name="教育費最小値テキスト"/>
        <xdr:cNvSpPr txBox="1"/>
      </xdr:nvSpPr>
      <xdr:spPr>
        <a:xfrm>
          <a:off x="16370300" y="99774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29501</xdr:rowOff>
    </xdr:from>
    <xdr:to>
      <xdr:col>86</xdr:col>
      <xdr:colOff>25400</xdr:colOff>
      <xdr:row>58</xdr:row>
      <xdr:rowOff>29501</xdr:rowOff>
    </xdr:to>
    <xdr:cxnSp macro="">
      <xdr:nvCxnSpPr>
        <xdr:cNvPr id="579" name="直線コネクタ 578"/>
        <xdr:cNvCxnSpPr/>
      </xdr:nvCxnSpPr>
      <xdr:spPr>
        <a:xfrm>
          <a:off x="16230600" y="997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121623</xdr:rowOff>
    </xdr:from>
    <xdr:ext cx="599010" cy="259045"/>
    <xdr:sp macro="" textlink="">
      <xdr:nvSpPr>
        <xdr:cNvPr id="580" name="教育費最大値テキスト"/>
        <xdr:cNvSpPr txBox="1"/>
      </xdr:nvSpPr>
      <xdr:spPr>
        <a:xfrm>
          <a:off x="16370300" y="8522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292,291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3496</xdr:rowOff>
    </xdr:from>
    <xdr:to>
      <xdr:col>86</xdr:col>
      <xdr:colOff>25400</xdr:colOff>
      <xdr:row>51</xdr:row>
      <xdr:rowOff>3496</xdr:rowOff>
    </xdr:to>
    <xdr:cxnSp macro="">
      <xdr:nvCxnSpPr>
        <xdr:cNvPr id="581" name="直線コネクタ 580"/>
        <xdr:cNvCxnSpPr/>
      </xdr:nvCxnSpPr>
      <xdr:spPr>
        <a:xfrm>
          <a:off x="16230600" y="8747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94894</xdr:rowOff>
    </xdr:from>
    <xdr:to>
      <xdr:col>85</xdr:col>
      <xdr:colOff>127000</xdr:colOff>
      <xdr:row>57</xdr:row>
      <xdr:rowOff>107650</xdr:rowOff>
    </xdr:to>
    <xdr:cxnSp macro="">
      <xdr:nvCxnSpPr>
        <xdr:cNvPr id="582" name="直線コネクタ 581"/>
        <xdr:cNvCxnSpPr/>
      </xdr:nvCxnSpPr>
      <xdr:spPr>
        <a:xfrm>
          <a:off x="15481300" y="9867544"/>
          <a:ext cx="838200" cy="12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56255</xdr:rowOff>
    </xdr:from>
    <xdr:ext cx="534377" cy="259045"/>
    <xdr:sp macro="" textlink="">
      <xdr:nvSpPr>
        <xdr:cNvPr id="583" name="教育費平均値テキスト"/>
        <xdr:cNvSpPr txBox="1"/>
      </xdr:nvSpPr>
      <xdr:spPr>
        <a:xfrm>
          <a:off x="16370300" y="96574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33378</xdr:rowOff>
    </xdr:from>
    <xdr:to>
      <xdr:col>85</xdr:col>
      <xdr:colOff>177800</xdr:colOff>
      <xdr:row>57</xdr:row>
      <xdr:rowOff>134978</xdr:rowOff>
    </xdr:to>
    <xdr:sp macro="" textlink="">
      <xdr:nvSpPr>
        <xdr:cNvPr id="584" name="フローチャート: 判断 583"/>
        <xdr:cNvSpPr/>
      </xdr:nvSpPr>
      <xdr:spPr>
        <a:xfrm>
          <a:off x="16268700" y="980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94894</xdr:rowOff>
    </xdr:from>
    <xdr:to>
      <xdr:col>81</xdr:col>
      <xdr:colOff>50800</xdr:colOff>
      <xdr:row>57</xdr:row>
      <xdr:rowOff>132759</xdr:rowOff>
    </xdr:to>
    <xdr:cxnSp macro="">
      <xdr:nvCxnSpPr>
        <xdr:cNvPr id="585" name="直線コネクタ 584"/>
        <xdr:cNvCxnSpPr/>
      </xdr:nvCxnSpPr>
      <xdr:spPr>
        <a:xfrm flipV="1">
          <a:off x="14592300" y="9867544"/>
          <a:ext cx="889000" cy="37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1282</xdr:rowOff>
    </xdr:from>
    <xdr:to>
      <xdr:col>81</xdr:col>
      <xdr:colOff>101600</xdr:colOff>
      <xdr:row>57</xdr:row>
      <xdr:rowOff>102882</xdr:rowOff>
    </xdr:to>
    <xdr:sp macro="" textlink="">
      <xdr:nvSpPr>
        <xdr:cNvPr id="586" name="フローチャート: 判断 585"/>
        <xdr:cNvSpPr/>
      </xdr:nvSpPr>
      <xdr:spPr>
        <a:xfrm>
          <a:off x="15430500" y="9773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55</xdr:row>
      <xdr:rowOff>119409</xdr:rowOff>
    </xdr:from>
    <xdr:ext cx="534377" cy="259045"/>
    <xdr:sp macro="" textlink="">
      <xdr:nvSpPr>
        <xdr:cNvPr id="587" name="テキスト ボックス 586"/>
        <xdr:cNvSpPr txBox="1"/>
      </xdr:nvSpPr>
      <xdr:spPr>
        <a:xfrm>
          <a:off x="15214111" y="9549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123131</xdr:rowOff>
    </xdr:from>
    <xdr:to>
      <xdr:col>76</xdr:col>
      <xdr:colOff>114300</xdr:colOff>
      <xdr:row>57</xdr:row>
      <xdr:rowOff>132759</xdr:rowOff>
    </xdr:to>
    <xdr:cxnSp macro="">
      <xdr:nvCxnSpPr>
        <xdr:cNvPr id="588" name="直線コネクタ 587"/>
        <xdr:cNvCxnSpPr/>
      </xdr:nvCxnSpPr>
      <xdr:spPr>
        <a:xfrm>
          <a:off x="13703300" y="9895781"/>
          <a:ext cx="889000" cy="96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29304</xdr:rowOff>
    </xdr:from>
    <xdr:to>
      <xdr:col>76</xdr:col>
      <xdr:colOff>165100</xdr:colOff>
      <xdr:row>57</xdr:row>
      <xdr:rowOff>130904</xdr:rowOff>
    </xdr:to>
    <xdr:sp macro="" textlink="">
      <xdr:nvSpPr>
        <xdr:cNvPr id="589" name="フローチャート: 判断 588"/>
        <xdr:cNvSpPr/>
      </xdr:nvSpPr>
      <xdr:spPr>
        <a:xfrm>
          <a:off x="14541500" y="98019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147431</xdr:rowOff>
    </xdr:from>
    <xdr:ext cx="534377" cy="259045"/>
    <xdr:sp macro="" textlink="">
      <xdr:nvSpPr>
        <xdr:cNvPr id="590" name="テキスト ボックス 589"/>
        <xdr:cNvSpPr txBox="1"/>
      </xdr:nvSpPr>
      <xdr:spPr>
        <a:xfrm>
          <a:off x="14325111" y="9577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37616</xdr:rowOff>
    </xdr:from>
    <xdr:to>
      <xdr:col>71</xdr:col>
      <xdr:colOff>177800</xdr:colOff>
      <xdr:row>57</xdr:row>
      <xdr:rowOff>123131</xdr:rowOff>
    </xdr:to>
    <xdr:cxnSp macro="">
      <xdr:nvCxnSpPr>
        <xdr:cNvPr id="591" name="直線コネクタ 590"/>
        <xdr:cNvCxnSpPr/>
      </xdr:nvCxnSpPr>
      <xdr:spPr>
        <a:xfrm>
          <a:off x="12814300" y="9810266"/>
          <a:ext cx="889000" cy="85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50189</xdr:rowOff>
    </xdr:from>
    <xdr:to>
      <xdr:col>72</xdr:col>
      <xdr:colOff>38100</xdr:colOff>
      <xdr:row>57</xdr:row>
      <xdr:rowOff>151789</xdr:rowOff>
    </xdr:to>
    <xdr:sp macro="" textlink="">
      <xdr:nvSpPr>
        <xdr:cNvPr id="592" name="フローチャート: 判断 591"/>
        <xdr:cNvSpPr/>
      </xdr:nvSpPr>
      <xdr:spPr>
        <a:xfrm>
          <a:off x="13652500" y="9822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168316</xdr:rowOff>
    </xdr:from>
    <xdr:ext cx="534377" cy="259045"/>
    <xdr:sp macro="" textlink="">
      <xdr:nvSpPr>
        <xdr:cNvPr id="593" name="テキスト ボックス 592"/>
        <xdr:cNvSpPr txBox="1"/>
      </xdr:nvSpPr>
      <xdr:spPr>
        <a:xfrm>
          <a:off x="13436111" y="9598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40592</xdr:rowOff>
    </xdr:from>
    <xdr:to>
      <xdr:col>67</xdr:col>
      <xdr:colOff>101600</xdr:colOff>
      <xdr:row>57</xdr:row>
      <xdr:rowOff>142192</xdr:rowOff>
    </xdr:to>
    <xdr:sp macro="" textlink="">
      <xdr:nvSpPr>
        <xdr:cNvPr id="594" name="フローチャート: 判断 593"/>
        <xdr:cNvSpPr/>
      </xdr:nvSpPr>
      <xdr:spPr>
        <a:xfrm>
          <a:off x="12763500" y="9813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133319</xdr:rowOff>
    </xdr:from>
    <xdr:ext cx="534377" cy="259045"/>
    <xdr:sp macro="" textlink="">
      <xdr:nvSpPr>
        <xdr:cNvPr id="595" name="テキスト ボックス 594"/>
        <xdr:cNvSpPr txBox="1"/>
      </xdr:nvSpPr>
      <xdr:spPr>
        <a:xfrm>
          <a:off x="12547111" y="99059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56850</xdr:rowOff>
    </xdr:from>
    <xdr:to>
      <xdr:col>85</xdr:col>
      <xdr:colOff>177800</xdr:colOff>
      <xdr:row>57</xdr:row>
      <xdr:rowOff>158450</xdr:rowOff>
    </xdr:to>
    <xdr:sp macro="" textlink="">
      <xdr:nvSpPr>
        <xdr:cNvPr id="601" name="楕円 600"/>
        <xdr:cNvSpPr/>
      </xdr:nvSpPr>
      <xdr:spPr>
        <a:xfrm>
          <a:off x="16268700" y="982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11804</xdr:rowOff>
    </xdr:from>
    <xdr:ext cx="534377" cy="259045"/>
    <xdr:sp macro="" textlink="">
      <xdr:nvSpPr>
        <xdr:cNvPr id="602" name="教育費該当値テキスト"/>
        <xdr:cNvSpPr txBox="1"/>
      </xdr:nvSpPr>
      <xdr:spPr>
        <a:xfrm>
          <a:off x="16370300" y="9784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44094</xdr:rowOff>
    </xdr:from>
    <xdr:to>
      <xdr:col>81</xdr:col>
      <xdr:colOff>101600</xdr:colOff>
      <xdr:row>57</xdr:row>
      <xdr:rowOff>145694</xdr:rowOff>
    </xdr:to>
    <xdr:sp macro="" textlink="">
      <xdr:nvSpPr>
        <xdr:cNvPr id="603" name="楕円 602"/>
        <xdr:cNvSpPr/>
      </xdr:nvSpPr>
      <xdr:spPr>
        <a:xfrm>
          <a:off x="15430500" y="9816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136821</xdr:rowOff>
    </xdr:from>
    <xdr:ext cx="534377" cy="259045"/>
    <xdr:sp macro="" textlink="">
      <xdr:nvSpPr>
        <xdr:cNvPr id="604" name="テキスト ボックス 603"/>
        <xdr:cNvSpPr txBox="1"/>
      </xdr:nvSpPr>
      <xdr:spPr>
        <a:xfrm>
          <a:off x="15214111" y="9909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81959</xdr:rowOff>
    </xdr:from>
    <xdr:to>
      <xdr:col>76</xdr:col>
      <xdr:colOff>165100</xdr:colOff>
      <xdr:row>58</xdr:row>
      <xdr:rowOff>12109</xdr:rowOff>
    </xdr:to>
    <xdr:sp macro="" textlink="">
      <xdr:nvSpPr>
        <xdr:cNvPr id="605" name="楕円 604"/>
        <xdr:cNvSpPr/>
      </xdr:nvSpPr>
      <xdr:spPr>
        <a:xfrm>
          <a:off x="14541500" y="9854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3236</xdr:rowOff>
    </xdr:from>
    <xdr:ext cx="534377" cy="259045"/>
    <xdr:sp macro="" textlink="">
      <xdr:nvSpPr>
        <xdr:cNvPr id="606" name="テキスト ボックス 605"/>
        <xdr:cNvSpPr txBox="1"/>
      </xdr:nvSpPr>
      <xdr:spPr>
        <a:xfrm>
          <a:off x="14325111" y="994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72331</xdr:rowOff>
    </xdr:from>
    <xdr:to>
      <xdr:col>72</xdr:col>
      <xdr:colOff>38100</xdr:colOff>
      <xdr:row>58</xdr:row>
      <xdr:rowOff>2481</xdr:rowOff>
    </xdr:to>
    <xdr:sp macro="" textlink="">
      <xdr:nvSpPr>
        <xdr:cNvPr id="607" name="楕円 606"/>
        <xdr:cNvSpPr/>
      </xdr:nvSpPr>
      <xdr:spPr>
        <a:xfrm>
          <a:off x="13652500" y="9844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165058</xdr:rowOff>
    </xdr:from>
    <xdr:ext cx="534377" cy="259045"/>
    <xdr:sp macro="" textlink="">
      <xdr:nvSpPr>
        <xdr:cNvPr id="608" name="テキスト ボックス 607"/>
        <xdr:cNvSpPr txBox="1"/>
      </xdr:nvSpPr>
      <xdr:spPr>
        <a:xfrm>
          <a:off x="13436111" y="993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158266</xdr:rowOff>
    </xdr:from>
    <xdr:to>
      <xdr:col>67</xdr:col>
      <xdr:colOff>101600</xdr:colOff>
      <xdr:row>57</xdr:row>
      <xdr:rowOff>88416</xdr:rowOff>
    </xdr:to>
    <xdr:sp macro="" textlink="">
      <xdr:nvSpPr>
        <xdr:cNvPr id="609" name="楕円 608"/>
        <xdr:cNvSpPr/>
      </xdr:nvSpPr>
      <xdr:spPr>
        <a:xfrm>
          <a:off x="12763500" y="9759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104943</xdr:rowOff>
    </xdr:from>
    <xdr:ext cx="534377" cy="259045"/>
    <xdr:sp macro="" textlink="">
      <xdr:nvSpPr>
        <xdr:cNvPr id="610" name="テキスト ボックス 609"/>
        <xdr:cNvSpPr txBox="1"/>
      </xdr:nvSpPr>
      <xdr:spPr>
        <a:xfrm>
          <a:off x="12547111" y="953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1" name="直線コネクタ 62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2" name="テキスト ボックス 62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3" name="直線コネクタ 62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4" name="テキスト ボックス 62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5" name="直線コネクタ 62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6" name="テキスト ボックス 625"/>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7" name="直線コネクタ 62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8" name="テキスト ボックス 627"/>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9" name="直線コネクタ 62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0" name="テキスト ボックス 62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1" name="直線コネクタ 63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2" name="テキスト ボックス 63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3"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142735</xdr:rowOff>
    </xdr:from>
    <xdr:to>
      <xdr:col>85</xdr:col>
      <xdr:colOff>126364</xdr:colOff>
      <xdr:row>79</xdr:row>
      <xdr:rowOff>44450</xdr:rowOff>
    </xdr:to>
    <xdr:cxnSp macro="">
      <xdr:nvCxnSpPr>
        <xdr:cNvPr id="634" name="直線コネクタ 633"/>
        <xdr:cNvCxnSpPr/>
      </xdr:nvCxnSpPr>
      <xdr:spPr>
        <a:xfrm flipV="1">
          <a:off x="16317595" y="12315685"/>
          <a:ext cx="1269" cy="1273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70870</xdr:rowOff>
    </xdr:from>
    <xdr:ext cx="249299" cy="259045"/>
    <xdr:sp macro="" textlink="">
      <xdr:nvSpPr>
        <xdr:cNvPr id="635" name="災害復旧費最小値テキスト"/>
        <xdr:cNvSpPr txBox="1"/>
      </xdr:nvSpPr>
      <xdr:spPr>
        <a:xfrm>
          <a:off x="16370300" y="13615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6" name="直線コネクタ 635"/>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89412</xdr:rowOff>
    </xdr:from>
    <xdr:ext cx="599010" cy="259045"/>
    <xdr:sp macro="" textlink="">
      <xdr:nvSpPr>
        <xdr:cNvPr id="637" name="災害復旧費最大値テキスト"/>
        <xdr:cNvSpPr txBox="1"/>
      </xdr:nvSpPr>
      <xdr:spPr>
        <a:xfrm>
          <a:off x="16370300" y="12090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100,261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142735</xdr:rowOff>
    </xdr:from>
    <xdr:to>
      <xdr:col>86</xdr:col>
      <xdr:colOff>25400</xdr:colOff>
      <xdr:row>71</xdr:row>
      <xdr:rowOff>142735</xdr:rowOff>
    </xdr:to>
    <xdr:cxnSp macro="">
      <xdr:nvCxnSpPr>
        <xdr:cNvPr id="638" name="直線コネクタ 637"/>
        <xdr:cNvCxnSpPr/>
      </xdr:nvCxnSpPr>
      <xdr:spPr>
        <a:xfrm>
          <a:off x="16230600" y="123156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39" name="直線コネクタ 638"/>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159771</xdr:rowOff>
    </xdr:from>
    <xdr:ext cx="469744" cy="259045"/>
    <xdr:sp macro="" textlink="">
      <xdr:nvSpPr>
        <xdr:cNvPr id="640" name="災害復旧費平均値テキスト"/>
        <xdr:cNvSpPr txBox="1"/>
      </xdr:nvSpPr>
      <xdr:spPr>
        <a:xfrm>
          <a:off x="16370300" y="133614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136894</xdr:rowOff>
    </xdr:from>
    <xdr:to>
      <xdr:col>85</xdr:col>
      <xdr:colOff>177800</xdr:colOff>
      <xdr:row>79</xdr:row>
      <xdr:rowOff>67044</xdr:rowOff>
    </xdr:to>
    <xdr:sp macro="" textlink="">
      <xdr:nvSpPr>
        <xdr:cNvPr id="641" name="フローチャート: 判断 640"/>
        <xdr:cNvSpPr/>
      </xdr:nvSpPr>
      <xdr:spPr>
        <a:xfrm>
          <a:off x="16268700" y="1350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33338</xdr:rowOff>
    </xdr:from>
    <xdr:to>
      <xdr:col>81</xdr:col>
      <xdr:colOff>50800</xdr:colOff>
      <xdr:row>79</xdr:row>
      <xdr:rowOff>44450</xdr:rowOff>
    </xdr:to>
    <xdr:cxnSp macro="">
      <xdr:nvCxnSpPr>
        <xdr:cNvPr id="642" name="直線コネクタ 641"/>
        <xdr:cNvCxnSpPr/>
      </xdr:nvCxnSpPr>
      <xdr:spPr>
        <a:xfrm>
          <a:off x="14592300" y="13577888"/>
          <a:ext cx="889000" cy="1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144094</xdr:rowOff>
    </xdr:from>
    <xdr:to>
      <xdr:col>81</xdr:col>
      <xdr:colOff>101600</xdr:colOff>
      <xdr:row>79</xdr:row>
      <xdr:rowOff>74244</xdr:rowOff>
    </xdr:to>
    <xdr:sp macro="" textlink="">
      <xdr:nvSpPr>
        <xdr:cNvPr id="643" name="フローチャート: 判断 642"/>
        <xdr:cNvSpPr/>
      </xdr:nvSpPr>
      <xdr:spPr>
        <a:xfrm>
          <a:off x="15430500" y="13517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90771</xdr:rowOff>
    </xdr:from>
    <xdr:ext cx="469744" cy="259045"/>
    <xdr:sp macro="" textlink="">
      <xdr:nvSpPr>
        <xdr:cNvPr id="644" name="テキスト ボックス 643"/>
        <xdr:cNvSpPr txBox="1"/>
      </xdr:nvSpPr>
      <xdr:spPr>
        <a:xfrm>
          <a:off x="15246428" y="13292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28067</xdr:rowOff>
    </xdr:from>
    <xdr:to>
      <xdr:col>76</xdr:col>
      <xdr:colOff>114300</xdr:colOff>
      <xdr:row>79</xdr:row>
      <xdr:rowOff>33338</xdr:rowOff>
    </xdr:to>
    <xdr:cxnSp macro="">
      <xdr:nvCxnSpPr>
        <xdr:cNvPr id="645" name="直線コネクタ 644"/>
        <xdr:cNvCxnSpPr/>
      </xdr:nvCxnSpPr>
      <xdr:spPr>
        <a:xfrm>
          <a:off x="13703300" y="13572617"/>
          <a:ext cx="889000" cy="5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139382</xdr:rowOff>
    </xdr:from>
    <xdr:to>
      <xdr:col>76</xdr:col>
      <xdr:colOff>165100</xdr:colOff>
      <xdr:row>79</xdr:row>
      <xdr:rowOff>69532</xdr:rowOff>
    </xdr:to>
    <xdr:sp macro="" textlink="">
      <xdr:nvSpPr>
        <xdr:cNvPr id="646" name="フローチャート: 判断 645"/>
        <xdr:cNvSpPr/>
      </xdr:nvSpPr>
      <xdr:spPr>
        <a:xfrm>
          <a:off x="14541500" y="13512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86059</xdr:rowOff>
    </xdr:from>
    <xdr:ext cx="469744" cy="259045"/>
    <xdr:sp macro="" textlink="">
      <xdr:nvSpPr>
        <xdr:cNvPr id="647" name="テキスト ボックス 646"/>
        <xdr:cNvSpPr txBox="1"/>
      </xdr:nvSpPr>
      <xdr:spPr>
        <a:xfrm>
          <a:off x="14357428" y="13287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28067</xdr:rowOff>
    </xdr:from>
    <xdr:to>
      <xdr:col>71</xdr:col>
      <xdr:colOff>177800</xdr:colOff>
      <xdr:row>79</xdr:row>
      <xdr:rowOff>38836</xdr:rowOff>
    </xdr:to>
    <xdr:cxnSp macro="">
      <xdr:nvCxnSpPr>
        <xdr:cNvPr id="648" name="直線コネクタ 647"/>
        <xdr:cNvCxnSpPr/>
      </xdr:nvCxnSpPr>
      <xdr:spPr>
        <a:xfrm flipV="1">
          <a:off x="12814300" y="13572617"/>
          <a:ext cx="889000" cy="1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146126</xdr:rowOff>
    </xdr:from>
    <xdr:to>
      <xdr:col>72</xdr:col>
      <xdr:colOff>38100</xdr:colOff>
      <xdr:row>79</xdr:row>
      <xdr:rowOff>76276</xdr:rowOff>
    </xdr:to>
    <xdr:sp macro="" textlink="">
      <xdr:nvSpPr>
        <xdr:cNvPr id="649" name="フローチャート: 判断 648"/>
        <xdr:cNvSpPr/>
      </xdr:nvSpPr>
      <xdr:spPr>
        <a:xfrm>
          <a:off x="13652500" y="13519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92803</xdr:rowOff>
    </xdr:from>
    <xdr:ext cx="469744" cy="259045"/>
    <xdr:sp macro="" textlink="">
      <xdr:nvSpPr>
        <xdr:cNvPr id="650" name="テキスト ボックス 649"/>
        <xdr:cNvSpPr txBox="1"/>
      </xdr:nvSpPr>
      <xdr:spPr>
        <a:xfrm>
          <a:off x="13468428" y="13294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156426</xdr:rowOff>
    </xdr:from>
    <xdr:to>
      <xdr:col>67</xdr:col>
      <xdr:colOff>101600</xdr:colOff>
      <xdr:row>79</xdr:row>
      <xdr:rowOff>86576</xdr:rowOff>
    </xdr:to>
    <xdr:sp macro="" textlink="">
      <xdr:nvSpPr>
        <xdr:cNvPr id="651" name="フローチャート: 判断 650"/>
        <xdr:cNvSpPr/>
      </xdr:nvSpPr>
      <xdr:spPr>
        <a:xfrm>
          <a:off x="12763500" y="1352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103103</xdr:rowOff>
    </xdr:from>
    <xdr:ext cx="378565" cy="259045"/>
    <xdr:sp macro="" textlink="">
      <xdr:nvSpPr>
        <xdr:cNvPr id="652" name="テキスト ボックス 651"/>
        <xdr:cNvSpPr txBox="1"/>
      </xdr:nvSpPr>
      <xdr:spPr>
        <a:xfrm>
          <a:off x="12625017" y="13304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3" name="テキスト ボックス 65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4" name="テキスト ボックス 65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5" name="テキスト ボックス 65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6" name="テキスト ボックス 65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7" name="テキスト ボックス 65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58" name="楕円 657"/>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115320</xdr:rowOff>
    </xdr:from>
    <xdr:ext cx="249299" cy="259045"/>
    <xdr:sp macro="" textlink="">
      <xdr:nvSpPr>
        <xdr:cNvPr id="659" name="災害復旧費該当値テキスト"/>
        <xdr:cNvSpPr txBox="1"/>
      </xdr:nvSpPr>
      <xdr:spPr>
        <a:xfrm>
          <a:off x="16370300" y="13488420"/>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0" name="楕円 659"/>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1" name="テキスト ボックス 660"/>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153988</xdr:rowOff>
    </xdr:from>
    <xdr:to>
      <xdr:col>76</xdr:col>
      <xdr:colOff>165100</xdr:colOff>
      <xdr:row>79</xdr:row>
      <xdr:rowOff>84138</xdr:rowOff>
    </xdr:to>
    <xdr:sp macro="" textlink="">
      <xdr:nvSpPr>
        <xdr:cNvPr id="662" name="楕円 661"/>
        <xdr:cNvSpPr/>
      </xdr:nvSpPr>
      <xdr:spPr>
        <a:xfrm>
          <a:off x="14541500" y="13527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75265</xdr:rowOff>
    </xdr:from>
    <xdr:ext cx="378565" cy="259045"/>
    <xdr:sp macro="" textlink="">
      <xdr:nvSpPr>
        <xdr:cNvPr id="663" name="テキスト ボックス 662"/>
        <xdr:cNvSpPr txBox="1"/>
      </xdr:nvSpPr>
      <xdr:spPr>
        <a:xfrm>
          <a:off x="14403017" y="136198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148717</xdr:rowOff>
    </xdr:from>
    <xdr:to>
      <xdr:col>72</xdr:col>
      <xdr:colOff>38100</xdr:colOff>
      <xdr:row>79</xdr:row>
      <xdr:rowOff>78867</xdr:rowOff>
    </xdr:to>
    <xdr:sp macro="" textlink="">
      <xdr:nvSpPr>
        <xdr:cNvPr id="664" name="楕円 663"/>
        <xdr:cNvSpPr/>
      </xdr:nvSpPr>
      <xdr:spPr>
        <a:xfrm>
          <a:off x="13652500" y="13521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69994</xdr:rowOff>
    </xdr:from>
    <xdr:ext cx="469744" cy="259045"/>
    <xdr:sp macro="" textlink="">
      <xdr:nvSpPr>
        <xdr:cNvPr id="665" name="テキスト ボックス 664"/>
        <xdr:cNvSpPr txBox="1"/>
      </xdr:nvSpPr>
      <xdr:spPr>
        <a:xfrm>
          <a:off x="13468428" y="1361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159486</xdr:rowOff>
    </xdr:from>
    <xdr:to>
      <xdr:col>67</xdr:col>
      <xdr:colOff>101600</xdr:colOff>
      <xdr:row>79</xdr:row>
      <xdr:rowOff>89636</xdr:rowOff>
    </xdr:to>
    <xdr:sp macro="" textlink="">
      <xdr:nvSpPr>
        <xdr:cNvPr id="666" name="楕円 665"/>
        <xdr:cNvSpPr/>
      </xdr:nvSpPr>
      <xdr:spPr>
        <a:xfrm>
          <a:off x="12763500" y="13532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80763</xdr:rowOff>
    </xdr:from>
    <xdr:ext cx="378565" cy="259045"/>
    <xdr:sp macro="" textlink="">
      <xdr:nvSpPr>
        <xdr:cNvPr id="667" name="テキスト ボックス 666"/>
        <xdr:cNvSpPr txBox="1"/>
      </xdr:nvSpPr>
      <xdr:spPr>
        <a:xfrm>
          <a:off x="12625017" y="136253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8" name="正方形/長方形 66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9" name="正方形/長方形 66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0" name="正方形/長方形 66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1" name="正方形/長方形 67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2" name="正方形/長方形 67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43,985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3" name="正方形/長方形 67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4" name="正方形/長方形 67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5" name="正方形/長方形 67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6" name="テキスト ボックス 67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7" name="直線コネクタ 67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8" name="直線コネクタ 67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9" name="テキスト ボックス 67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0" name="直線コネクタ 67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1" name="テキスト ボックス 68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2" name="直線コネクタ 68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3" name="テキスト ボックス 68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4" name="直線コネクタ 68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5" name="テキスト ボックス 68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6" name="直線コネクタ 68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7" name="テキスト ボックス 686"/>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8" name="直線コネクタ 68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89" name="テキスト ボックス 68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0" name="直線コネクタ 68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1" name="テキスト ボックス 69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2"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151098</xdr:rowOff>
    </xdr:from>
    <xdr:to>
      <xdr:col>85</xdr:col>
      <xdr:colOff>126364</xdr:colOff>
      <xdr:row>98</xdr:row>
      <xdr:rowOff>136663</xdr:rowOff>
    </xdr:to>
    <xdr:cxnSp macro="">
      <xdr:nvCxnSpPr>
        <xdr:cNvPr id="693" name="直線コネクタ 692"/>
        <xdr:cNvCxnSpPr/>
      </xdr:nvCxnSpPr>
      <xdr:spPr>
        <a:xfrm flipV="1">
          <a:off x="16317595" y="15410148"/>
          <a:ext cx="1269" cy="15286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140490</xdr:rowOff>
    </xdr:from>
    <xdr:ext cx="469744" cy="259045"/>
    <xdr:sp macro="" textlink="">
      <xdr:nvSpPr>
        <xdr:cNvPr id="694" name="公債費最小値テキスト"/>
        <xdr:cNvSpPr txBox="1"/>
      </xdr:nvSpPr>
      <xdr:spPr>
        <a:xfrm>
          <a:off x="16370300" y="16942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136663</xdr:rowOff>
    </xdr:from>
    <xdr:to>
      <xdr:col>86</xdr:col>
      <xdr:colOff>25400</xdr:colOff>
      <xdr:row>98</xdr:row>
      <xdr:rowOff>136663</xdr:rowOff>
    </xdr:to>
    <xdr:cxnSp macro="">
      <xdr:nvCxnSpPr>
        <xdr:cNvPr id="695" name="直線コネクタ 694"/>
        <xdr:cNvCxnSpPr/>
      </xdr:nvCxnSpPr>
      <xdr:spPr>
        <a:xfrm>
          <a:off x="16230600" y="16938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97775</xdr:rowOff>
    </xdr:from>
    <xdr:ext cx="599010" cy="259045"/>
    <xdr:sp macro="" textlink="">
      <xdr:nvSpPr>
        <xdr:cNvPr id="696" name="公債費最大値テキスト"/>
        <xdr:cNvSpPr txBox="1"/>
      </xdr:nvSpPr>
      <xdr:spPr>
        <a:xfrm>
          <a:off x="16370300" y="151853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101,802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151098</xdr:rowOff>
    </xdr:from>
    <xdr:to>
      <xdr:col>86</xdr:col>
      <xdr:colOff>25400</xdr:colOff>
      <xdr:row>89</xdr:row>
      <xdr:rowOff>151098</xdr:rowOff>
    </xdr:to>
    <xdr:cxnSp macro="">
      <xdr:nvCxnSpPr>
        <xdr:cNvPr id="697" name="直線コネクタ 696"/>
        <xdr:cNvCxnSpPr/>
      </xdr:nvCxnSpPr>
      <xdr:spPr>
        <a:xfrm>
          <a:off x="16230600" y="154101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25122</xdr:rowOff>
    </xdr:from>
    <xdr:to>
      <xdr:col>85</xdr:col>
      <xdr:colOff>127000</xdr:colOff>
      <xdr:row>97</xdr:row>
      <xdr:rowOff>75431</xdr:rowOff>
    </xdr:to>
    <xdr:cxnSp macro="">
      <xdr:nvCxnSpPr>
        <xdr:cNvPr id="698" name="直線コネクタ 697"/>
        <xdr:cNvCxnSpPr/>
      </xdr:nvCxnSpPr>
      <xdr:spPr>
        <a:xfrm flipV="1">
          <a:off x="15481300" y="16655772"/>
          <a:ext cx="838200" cy="50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54252</xdr:rowOff>
    </xdr:from>
    <xdr:ext cx="534377" cy="259045"/>
    <xdr:sp macro="" textlink="">
      <xdr:nvSpPr>
        <xdr:cNvPr id="699" name="公債費平均値テキスト"/>
        <xdr:cNvSpPr txBox="1"/>
      </xdr:nvSpPr>
      <xdr:spPr>
        <a:xfrm>
          <a:off x="16370300" y="163420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31375</xdr:rowOff>
    </xdr:from>
    <xdr:to>
      <xdr:col>85</xdr:col>
      <xdr:colOff>177800</xdr:colOff>
      <xdr:row>96</xdr:row>
      <xdr:rowOff>132975</xdr:rowOff>
    </xdr:to>
    <xdr:sp macro="" textlink="">
      <xdr:nvSpPr>
        <xdr:cNvPr id="700" name="フローチャート: 判断 699"/>
        <xdr:cNvSpPr/>
      </xdr:nvSpPr>
      <xdr:spPr>
        <a:xfrm>
          <a:off x="16268700" y="1649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75431</xdr:rowOff>
    </xdr:from>
    <xdr:to>
      <xdr:col>81</xdr:col>
      <xdr:colOff>50800</xdr:colOff>
      <xdr:row>97</xdr:row>
      <xdr:rowOff>84737</xdr:rowOff>
    </xdr:to>
    <xdr:cxnSp macro="">
      <xdr:nvCxnSpPr>
        <xdr:cNvPr id="701" name="直線コネクタ 700"/>
        <xdr:cNvCxnSpPr/>
      </xdr:nvCxnSpPr>
      <xdr:spPr>
        <a:xfrm flipV="1">
          <a:off x="14592300" y="16706081"/>
          <a:ext cx="889000" cy="9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52699</xdr:rowOff>
    </xdr:from>
    <xdr:to>
      <xdr:col>81</xdr:col>
      <xdr:colOff>101600</xdr:colOff>
      <xdr:row>96</xdr:row>
      <xdr:rowOff>154299</xdr:rowOff>
    </xdr:to>
    <xdr:sp macro="" textlink="">
      <xdr:nvSpPr>
        <xdr:cNvPr id="702" name="フローチャート: 判断 701"/>
        <xdr:cNvSpPr/>
      </xdr:nvSpPr>
      <xdr:spPr>
        <a:xfrm>
          <a:off x="154305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170826</xdr:rowOff>
    </xdr:from>
    <xdr:ext cx="534377" cy="259045"/>
    <xdr:sp macro="" textlink="">
      <xdr:nvSpPr>
        <xdr:cNvPr id="703" name="テキスト ボックス 702"/>
        <xdr:cNvSpPr txBox="1"/>
      </xdr:nvSpPr>
      <xdr:spPr>
        <a:xfrm>
          <a:off x="15214111" y="16287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84737</xdr:rowOff>
    </xdr:from>
    <xdr:to>
      <xdr:col>76</xdr:col>
      <xdr:colOff>114300</xdr:colOff>
      <xdr:row>97</xdr:row>
      <xdr:rowOff>87987</xdr:rowOff>
    </xdr:to>
    <xdr:cxnSp macro="">
      <xdr:nvCxnSpPr>
        <xdr:cNvPr id="704" name="直線コネクタ 703"/>
        <xdr:cNvCxnSpPr/>
      </xdr:nvCxnSpPr>
      <xdr:spPr>
        <a:xfrm flipV="1">
          <a:off x="13703300" y="16715387"/>
          <a:ext cx="889000" cy="3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45287</xdr:rowOff>
    </xdr:from>
    <xdr:to>
      <xdr:col>76</xdr:col>
      <xdr:colOff>165100</xdr:colOff>
      <xdr:row>96</xdr:row>
      <xdr:rowOff>146887</xdr:rowOff>
    </xdr:to>
    <xdr:sp macro="" textlink="">
      <xdr:nvSpPr>
        <xdr:cNvPr id="705" name="フローチャート: 判断 704"/>
        <xdr:cNvSpPr/>
      </xdr:nvSpPr>
      <xdr:spPr>
        <a:xfrm>
          <a:off x="14541500" y="16504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163414</xdr:rowOff>
    </xdr:from>
    <xdr:ext cx="534377" cy="259045"/>
    <xdr:sp macro="" textlink="">
      <xdr:nvSpPr>
        <xdr:cNvPr id="706" name="テキスト ボックス 705"/>
        <xdr:cNvSpPr txBox="1"/>
      </xdr:nvSpPr>
      <xdr:spPr>
        <a:xfrm>
          <a:off x="14325111" y="16279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87939</xdr:rowOff>
    </xdr:from>
    <xdr:to>
      <xdr:col>71</xdr:col>
      <xdr:colOff>177800</xdr:colOff>
      <xdr:row>97</xdr:row>
      <xdr:rowOff>87987</xdr:rowOff>
    </xdr:to>
    <xdr:cxnSp macro="">
      <xdr:nvCxnSpPr>
        <xdr:cNvPr id="707" name="直線コネクタ 706"/>
        <xdr:cNvCxnSpPr/>
      </xdr:nvCxnSpPr>
      <xdr:spPr>
        <a:xfrm>
          <a:off x="12814300" y="16718589"/>
          <a:ext cx="889000" cy="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37759</xdr:rowOff>
    </xdr:from>
    <xdr:to>
      <xdr:col>72</xdr:col>
      <xdr:colOff>38100</xdr:colOff>
      <xdr:row>96</xdr:row>
      <xdr:rowOff>139359</xdr:rowOff>
    </xdr:to>
    <xdr:sp macro="" textlink="">
      <xdr:nvSpPr>
        <xdr:cNvPr id="708" name="フローチャート: 判断 707"/>
        <xdr:cNvSpPr/>
      </xdr:nvSpPr>
      <xdr:spPr>
        <a:xfrm>
          <a:off x="13652500" y="1649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155886</xdr:rowOff>
    </xdr:from>
    <xdr:ext cx="534377" cy="259045"/>
    <xdr:sp macro="" textlink="">
      <xdr:nvSpPr>
        <xdr:cNvPr id="709" name="テキスト ボックス 708"/>
        <xdr:cNvSpPr txBox="1"/>
      </xdr:nvSpPr>
      <xdr:spPr>
        <a:xfrm>
          <a:off x="13436111" y="16272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41286</xdr:rowOff>
    </xdr:from>
    <xdr:to>
      <xdr:col>67</xdr:col>
      <xdr:colOff>101600</xdr:colOff>
      <xdr:row>96</xdr:row>
      <xdr:rowOff>142886</xdr:rowOff>
    </xdr:to>
    <xdr:sp macro="" textlink="">
      <xdr:nvSpPr>
        <xdr:cNvPr id="710" name="フローチャート: 判断 709"/>
        <xdr:cNvSpPr/>
      </xdr:nvSpPr>
      <xdr:spPr>
        <a:xfrm>
          <a:off x="12763500" y="16500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94</xdr:row>
      <xdr:rowOff>159413</xdr:rowOff>
    </xdr:from>
    <xdr:ext cx="534377" cy="259045"/>
    <xdr:sp macro="" textlink="">
      <xdr:nvSpPr>
        <xdr:cNvPr id="711" name="テキスト ボックス 710"/>
        <xdr:cNvSpPr txBox="1"/>
      </xdr:nvSpPr>
      <xdr:spPr>
        <a:xfrm>
          <a:off x="12547111" y="16275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2" name="テキスト ボックス 71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3" name="テキスト ボックス 71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4" name="テキスト ボックス 71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5" name="テキスト ボックス 71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6" name="テキスト ボックス 71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145772</xdr:rowOff>
    </xdr:from>
    <xdr:to>
      <xdr:col>85</xdr:col>
      <xdr:colOff>177800</xdr:colOff>
      <xdr:row>97</xdr:row>
      <xdr:rowOff>75922</xdr:rowOff>
    </xdr:to>
    <xdr:sp macro="" textlink="">
      <xdr:nvSpPr>
        <xdr:cNvPr id="717" name="楕円 716"/>
        <xdr:cNvSpPr/>
      </xdr:nvSpPr>
      <xdr:spPr>
        <a:xfrm>
          <a:off x="16268700" y="16604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124199</xdr:rowOff>
    </xdr:from>
    <xdr:ext cx="534377" cy="259045"/>
    <xdr:sp macro="" textlink="">
      <xdr:nvSpPr>
        <xdr:cNvPr id="718" name="公債費該当値テキスト"/>
        <xdr:cNvSpPr txBox="1"/>
      </xdr:nvSpPr>
      <xdr:spPr>
        <a:xfrm>
          <a:off x="16370300" y="16583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24631</xdr:rowOff>
    </xdr:from>
    <xdr:to>
      <xdr:col>81</xdr:col>
      <xdr:colOff>101600</xdr:colOff>
      <xdr:row>97</xdr:row>
      <xdr:rowOff>126231</xdr:rowOff>
    </xdr:to>
    <xdr:sp macro="" textlink="">
      <xdr:nvSpPr>
        <xdr:cNvPr id="719" name="楕円 718"/>
        <xdr:cNvSpPr/>
      </xdr:nvSpPr>
      <xdr:spPr>
        <a:xfrm>
          <a:off x="15430500" y="16655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117358</xdr:rowOff>
    </xdr:from>
    <xdr:ext cx="534377" cy="259045"/>
    <xdr:sp macro="" textlink="">
      <xdr:nvSpPr>
        <xdr:cNvPr id="720" name="テキスト ボックス 719"/>
        <xdr:cNvSpPr txBox="1"/>
      </xdr:nvSpPr>
      <xdr:spPr>
        <a:xfrm>
          <a:off x="15214111" y="16748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33937</xdr:rowOff>
    </xdr:from>
    <xdr:to>
      <xdr:col>76</xdr:col>
      <xdr:colOff>165100</xdr:colOff>
      <xdr:row>97</xdr:row>
      <xdr:rowOff>135537</xdr:rowOff>
    </xdr:to>
    <xdr:sp macro="" textlink="">
      <xdr:nvSpPr>
        <xdr:cNvPr id="721" name="楕円 720"/>
        <xdr:cNvSpPr/>
      </xdr:nvSpPr>
      <xdr:spPr>
        <a:xfrm>
          <a:off x="14541500" y="16664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126664</xdr:rowOff>
    </xdr:from>
    <xdr:ext cx="534377" cy="259045"/>
    <xdr:sp macro="" textlink="">
      <xdr:nvSpPr>
        <xdr:cNvPr id="722" name="テキスト ボックス 721"/>
        <xdr:cNvSpPr txBox="1"/>
      </xdr:nvSpPr>
      <xdr:spPr>
        <a:xfrm>
          <a:off x="14325111" y="16757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37187</xdr:rowOff>
    </xdr:from>
    <xdr:to>
      <xdr:col>72</xdr:col>
      <xdr:colOff>38100</xdr:colOff>
      <xdr:row>97</xdr:row>
      <xdr:rowOff>138787</xdr:rowOff>
    </xdr:to>
    <xdr:sp macro="" textlink="">
      <xdr:nvSpPr>
        <xdr:cNvPr id="723" name="楕円 722"/>
        <xdr:cNvSpPr/>
      </xdr:nvSpPr>
      <xdr:spPr>
        <a:xfrm>
          <a:off x="13652500" y="166678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129914</xdr:rowOff>
    </xdr:from>
    <xdr:ext cx="534377" cy="259045"/>
    <xdr:sp macro="" textlink="">
      <xdr:nvSpPr>
        <xdr:cNvPr id="724" name="テキスト ボックス 723"/>
        <xdr:cNvSpPr txBox="1"/>
      </xdr:nvSpPr>
      <xdr:spPr>
        <a:xfrm>
          <a:off x="13436111" y="16760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37139</xdr:rowOff>
    </xdr:from>
    <xdr:to>
      <xdr:col>67</xdr:col>
      <xdr:colOff>101600</xdr:colOff>
      <xdr:row>97</xdr:row>
      <xdr:rowOff>138739</xdr:rowOff>
    </xdr:to>
    <xdr:sp macro="" textlink="">
      <xdr:nvSpPr>
        <xdr:cNvPr id="725" name="楕円 724"/>
        <xdr:cNvSpPr/>
      </xdr:nvSpPr>
      <xdr:spPr>
        <a:xfrm>
          <a:off x="12763500" y="16667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129866</xdr:rowOff>
    </xdr:from>
    <xdr:ext cx="534377" cy="259045"/>
    <xdr:sp macro="" textlink="">
      <xdr:nvSpPr>
        <xdr:cNvPr id="726" name="テキスト ボックス 725"/>
        <xdr:cNvSpPr txBox="1"/>
      </xdr:nvSpPr>
      <xdr:spPr>
        <a:xfrm>
          <a:off x="12547111" y="1676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7" name="正方形/長方形 72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8" name="正方形/長方形 72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9" name="正方形/長方形 72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0" name="正方形/長方形 72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1" name="正方形/長方形 73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2" name="正方形/長方形 73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3" name="正方形/長方形 73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4" name="正方形/長方形 73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5" name="テキスト ボックス 73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6" name="直線コネクタ 73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7" name="直線コネクタ 73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8" name="テキスト ボックス 73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9" name="直線コネクタ 73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35577</xdr:rowOff>
    </xdr:from>
    <xdr:ext cx="377026" cy="259045"/>
    <xdr:sp macro="" textlink="">
      <xdr:nvSpPr>
        <xdr:cNvPr id="740" name="テキスト ボックス 739"/>
        <xdr:cNvSpPr txBox="1"/>
      </xdr:nvSpPr>
      <xdr:spPr>
        <a:xfrm>
          <a:off x="17910974" y="6207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41" name="直線コネクタ 74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2" name="テキスト ボックス 741"/>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3" name="直線コネクタ 74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4" name="テキスト ボックス 743"/>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5" name="直線コネクタ 74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6" name="テキスト ボックス 745"/>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7" name="直線コネクタ 74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48" name="テキスト ボックス 747"/>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9"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103886</xdr:rowOff>
    </xdr:from>
    <xdr:to>
      <xdr:col>116</xdr:col>
      <xdr:colOff>62864</xdr:colOff>
      <xdr:row>39</xdr:row>
      <xdr:rowOff>44450</xdr:rowOff>
    </xdr:to>
    <xdr:cxnSp macro="">
      <xdr:nvCxnSpPr>
        <xdr:cNvPr id="750" name="直線コネクタ 749"/>
        <xdr:cNvCxnSpPr/>
      </xdr:nvCxnSpPr>
      <xdr:spPr>
        <a:xfrm flipV="1">
          <a:off x="22159595" y="5247386"/>
          <a:ext cx="1269" cy="14836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54881</xdr:rowOff>
    </xdr:from>
    <xdr:ext cx="249299" cy="259045"/>
    <xdr:sp macro="" textlink="">
      <xdr:nvSpPr>
        <xdr:cNvPr id="751" name="諸支出金最小値テキスト"/>
        <xdr:cNvSpPr txBox="1"/>
      </xdr:nvSpPr>
      <xdr:spPr>
        <a:xfrm>
          <a:off x="22212300" y="6741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2" name="直線コネクタ 75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50563</xdr:rowOff>
    </xdr:from>
    <xdr:ext cx="469744" cy="259045"/>
    <xdr:sp macro="" textlink="">
      <xdr:nvSpPr>
        <xdr:cNvPr id="753" name="諸支出金最大値テキスト"/>
        <xdr:cNvSpPr txBox="1"/>
      </xdr:nvSpPr>
      <xdr:spPr>
        <a:xfrm>
          <a:off x="22212300" y="5022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1,947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103886</xdr:rowOff>
    </xdr:from>
    <xdr:to>
      <xdr:col>116</xdr:col>
      <xdr:colOff>152400</xdr:colOff>
      <xdr:row>30</xdr:row>
      <xdr:rowOff>103886</xdr:rowOff>
    </xdr:to>
    <xdr:cxnSp macro="">
      <xdr:nvCxnSpPr>
        <xdr:cNvPr id="754" name="直線コネクタ 753"/>
        <xdr:cNvCxnSpPr/>
      </xdr:nvCxnSpPr>
      <xdr:spPr>
        <a:xfrm>
          <a:off x="22072600" y="5247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5" name="直線コネクタ 754"/>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143781</xdr:rowOff>
    </xdr:from>
    <xdr:ext cx="313932" cy="259045"/>
    <xdr:sp macro="" textlink="">
      <xdr:nvSpPr>
        <xdr:cNvPr id="756" name="諸支出金平均値テキスト"/>
        <xdr:cNvSpPr txBox="1"/>
      </xdr:nvSpPr>
      <xdr:spPr>
        <a:xfrm>
          <a:off x="22212300" y="648743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120904</xdr:rowOff>
    </xdr:from>
    <xdr:to>
      <xdr:col>116</xdr:col>
      <xdr:colOff>114300</xdr:colOff>
      <xdr:row>39</xdr:row>
      <xdr:rowOff>51054</xdr:rowOff>
    </xdr:to>
    <xdr:sp macro="" textlink="">
      <xdr:nvSpPr>
        <xdr:cNvPr id="757" name="フローチャート: 判断 756"/>
        <xdr:cNvSpPr/>
      </xdr:nvSpPr>
      <xdr:spPr>
        <a:xfrm>
          <a:off x="22110700" y="6636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8" name="直線コネクタ 757"/>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136906</xdr:rowOff>
    </xdr:from>
    <xdr:to>
      <xdr:col>112</xdr:col>
      <xdr:colOff>38100</xdr:colOff>
      <xdr:row>39</xdr:row>
      <xdr:rowOff>67056</xdr:rowOff>
    </xdr:to>
    <xdr:sp macro="" textlink="">
      <xdr:nvSpPr>
        <xdr:cNvPr id="759" name="フローチャート: 判断 758"/>
        <xdr:cNvSpPr/>
      </xdr:nvSpPr>
      <xdr:spPr>
        <a:xfrm>
          <a:off x="21272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83583</xdr:rowOff>
    </xdr:from>
    <xdr:ext cx="313932" cy="259045"/>
    <xdr:sp macro="" textlink="">
      <xdr:nvSpPr>
        <xdr:cNvPr id="760" name="テキスト ボックス 759"/>
        <xdr:cNvSpPr txBox="1"/>
      </xdr:nvSpPr>
      <xdr:spPr>
        <a:xfrm>
          <a:off x="21166333" y="642723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61" name="直線コネクタ 76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103378</xdr:rowOff>
    </xdr:from>
    <xdr:to>
      <xdr:col>107</xdr:col>
      <xdr:colOff>101600</xdr:colOff>
      <xdr:row>39</xdr:row>
      <xdr:rowOff>33528</xdr:rowOff>
    </xdr:to>
    <xdr:sp macro="" textlink="">
      <xdr:nvSpPr>
        <xdr:cNvPr id="762" name="フローチャート: 判断 761"/>
        <xdr:cNvSpPr/>
      </xdr:nvSpPr>
      <xdr:spPr>
        <a:xfrm>
          <a:off x="20383500" y="6618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50055</xdr:rowOff>
    </xdr:from>
    <xdr:ext cx="313932" cy="259045"/>
    <xdr:sp macro="" textlink="">
      <xdr:nvSpPr>
        <xdr:cNvPr id="763" name="テキスト ボックス 762"/>
        <xdr:cNvSpPr txBox="1"/>
      </xdr:nvSpPr>
      <xdr:spPr>
        <a:xfrm>
          <a:off x="20277333" y="63937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4" name="直線コネクタ 76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145288</xdr:rowOff>
    </xdr:from>
    <xdr:to>
      <xdr:col>102</xdr:col>
      <xdr:colOff>165100</xdr:colOff>
      <xdr:row>39</xdr:row>
      <xdr:rowOff>75438</xdr:rowOff>
    </xdr:to>
    <xdr:sp macro="" textlink="">
      <xdr:nvSpPr>
        <xdr:cNvPr id="765" name="フローチャート: 判断 764"/>
        <xdr:cNvSpPr/>
      </xdr:nvSpPr>
      <xdr:spPr>
        <a:xfrm>
          <a:off x="19494500" y="666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91965</xdr:rowOff>
    </xdr:from>
    <xdr:ext cx="313932" cy="259045"/>
    <xdr:sp macro="" textlink="">
      <xdr:nvSpPr>
        <xdr:cNvPr id="766" name="テキスト ボックス 765"/>
        <xdr:cNvSpPr txBox="1"/>
      </xdr:nvSpPr>
      <xdr:spPr>
        <a:xfrm>
          <a:off x="19388333" y="6435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125476</xdr:rowOff>
    </xdr:from>
    <xdr:to>
      <xdr:col>98</xdr:col>
      <xdr:colOff>38100</xdr:colOff>
      <xdr:row>39</xdr:row>
      <xdr:rowOff>55626</xdr:rowOff>
    </xdr:to>
    <xdr:sp macro="" textlink="">
      <xdr:nvSpPr>
        <xdr:cNvPr id="767" name="フローチャート: 判断 766"/>
        <xdr:cNvSpPr/>
      </xdr:nvSpPr>
      <xdr:spPr>
        <a:xfrm>
          <a:off x="18605500" y="664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72153</xdr:rowOff>
    </xdr:from>
    <xdr:ext cx="313932" cy="259045"/>
    <xdr:sp macro="" textlink="">
      <xdr:nvSpPr>
        <xdr:cNvPr id="768" name="テキスト ボックス 767"/>
        <xdr:cNvSpPr txBox="1"/>
      </xdr:nvSpPr>
      <xdr:spPr>
        <a:xfrm>
          <a:off x="18499333" y="641580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9" name="テキスト ボックス 76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0" name="テキスト ボックス 76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1" name="テキスト ボックス 77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2" name="テキスト ボックス 77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3" name="テキスト ボックス 77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4" name="楕円 773"/>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99331</xdr:rowOff>
    </xdr:from>
    <xdr:ext cx="249299" cy="259045"/>
    <xdr:sp macro="" textlink="">
      <xdr:nvSpPr>
        <xdr:cNvPr id="775" name="諸支出金該当値テキスト"/>
        <xdr:cNvSpPr txBox="1"/>
      </xdr:nvSpPr>
      <xdr:spPr>
        <a:xfrm>
          <a:off x="22212300" y="661443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6" name="楕円 775"/>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7" name="テキスト ボックス 776"/>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8" name="楕円 77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9" name="テキスト ボックス 778"/>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80" name="楕円 77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81" name="テキスト ボックス 780"/>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2" name="楕円 78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3" name="テキスト ボックス 782"/>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4" name="正方形/長方形 78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5" name="正方形/長方形 78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6" name="正方形/長方形 78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7" name="正方形/長方形 78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8" name="正方形/長方形 78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9" name="正方形/長方形 78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香川県平均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0" name="正方形/長方形 78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1" name="正方形/長方形 79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2" name="テキスト ボックス 79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3" name="直線コネクタ 79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4" name="直線コネクタ 793"/>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5" name="テキスト ボックス 794"/>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7" name="テキスト ボックス 796"/>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9" name="直線コネクタ 798"/>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0"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2"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3" name="直線コネクタ 80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4" name="直線コネクタ 803"/>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5"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6" name="フローチャート: 判断 805"/>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7" name="直線コネクタ 806"/>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8" name="フローチャート: 判断 807"/>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9" name="テキスト ボックス 808"/>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0" name="直線コネクタ 809"/>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1" name="フローチャート: 判断 810"/>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2" name="テキスト ボックス 811"/>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3" name="直線コネクタ 812"/>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4" name="フローチャート: 判断 813"/>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5" name="テキスト ボックス 814"/>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6" name="フローチャート: 判断 815"/>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7" name="テキスト ボックス 816"/>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3" name="楕円 822"/>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4"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5" name="楕円 824"/>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6" name="テキスト ボックス 825"/>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7" name="楕円 826"/>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8" name="テキスト ボックス 827"/>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9" name="楕円 828"/>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0" name="テキスト ボックス 829"/>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1" name="楕円 830"/>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2" name="テキスト ボックス 831"/>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3" name="正方形/長方形 83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4" name="正方形/長方形 83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5" name="テキスト ボックス 83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住民一人あたりの目的別歳出については、特別定額給付金事業が皆減したため、総務費が前年度比</a:t>
          </a:r>
          <a:r>
            <a:rPr kumimoji="1" lang="en-US" altLang="ja-JP" sz="1300">
              <a:latin typeface="ＭＳ Ｐゴシック" panose="020B0600070205080204" pitchFamily="50" charset="-128"/>
              <a:ea typeface="ＭＳ Ｐゴシック" panose="020B0600070205080204" pitchFamily="50" charset="-128"/>
            </a:rPr>
            <a:t>74,665</a:t>
          </a:r>
          <a:r>
            <a:rPr kumimoji="1" lang="ja-JP" altLang="en-US" sz="1300">
              <a:latin typeface="ＭＳ Ｐゴシック" panose="020B0600070205080204" pitchFamily="50" charset="-128"/>
              <a:ea typeface="ＭＳ Ｐゴシック" panose="020B0600070205080204" pitchFamily="50" charset="-128"/>
            </a:rPr>
            <a:t>円減少している。また消防費においては、デジタル防災無線整備事業の皆減により、前年度比</a:t>
          </a:r>
          <a:r>
            <a:rPr kumimoji="1" lang="en-US" altLang="ja-JP" sz="1300">
              <a:latin typeface="ＭＳ Ｐゴシック" panose="020B0600070205080204" pitchFamily="50" charset="-128"/>
              <a:ea typeface="ＭＳ Ｐゴシック" panose="020B0600070205080204" pitchFamily="50" charset="-128"/>
            </a:rPr>
            <a:t>23,812</a:t>
          </a:r>
          <a:r>
            <a:rPr kumimoji="1" lang="ja-JP" altLang="en-US" sz="1300">
              <a:latin typeface="ＭＳ Ｐゴシック" panose="020B0600070205080204" pitchFamily="50" charset="-128"/>
              <a:ea typeface="ＭＳ Ｐゴシック" panose="020B0600070205080204" pitchFamily="50" charset="-128"/>
            </a:rPr>
            <a:t>円の反動減となっている。民生費においても、住民税非課税世帯等臨時特別給付金給付事業が実施されたことで、</a:t>
          </a:r>
          <a:r>
            <a:rPr kumimoji="1" lang="en-US" altLang="ja-JP" sz="1300">
              <a:latin typeface="ＭＳ Ｐゴシック" panose="020B0600070205080204" pitchFamily="50" charset="-128"/>
              <a:ea typeface="ＭＳ Ｐゴシック" panose="020B0600070205080204" pitchFamily="50" charset="-128"/>
            </a:rPr>
            <a:t>26,714</a:t>
          </a:r>
          <a:r>
            <a:rPr kumimoji="1" lang="ja-JP" altLang="en-US" sz="1300">
              <a:latin typeface="ＭＳ Ｐゴシック" panose="020B0600070205080204" pitchFamily="50" charset="-128"/>
              <a:ea typeface="ＭＳ Ｐゴシック" panose="020B0600070205080204" pitchFamily="50" charset="-128"/>
            </a:rPr>
            <a:t>円増加している。衛生費に関しては、新型コロナウイルスワクチン接種事業の本格化により、前年度比</a:t>
          </a:r>
          <a:r>
            <a:rPr kumimoji="1" lang="en-US" altLang="ja-JP" sz="1300">
              <a:latin typeface="ＭＳ Ｐゴシック" panose="020B0600070205080204" pitchFamily="50" charset="-128"/>
              <a:ea typeface="ＭＳ Ｐゴシック" panose="020B0600070205080204" pitchFamily="50" charset="-128"/>
            </a:rPr>
            <a:t>7,697</a:t>
          </a:r>
          <a:r>
            <a:rPr kumimoji="1" lang="ja-JP" altLang="en-US" sz="1300">
              <a:latin typeface="ＭＳ Ｐゴシック" panose="020B0600070205080204" pitchFamily="50" charset="-128"/>
              <a:ea typeface="ＭＳ Ｐゴシック" panose="020B0600070205080204" pitchFamily="50" charset="-128"/>
            </a:rPr>
            <a:t>円増加した。今後新型コロナウイルス感染症は収束していることが見込まれるため、事業全般については見直しを進めながら、健全な財政基盤を堅持するため、行政経費のスリム化を図る。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標準財政規模に対する実質収支額は、令和３年度は前年度比</a:t>
          </a:r>
          <a:r>
            <a:rPr kumimoji="1" lang="en-US" altLang="ja-JP" sz="1400">
              <a:latin typeface="ＭＳ ゴシック" pitchFamily="49" charset="-128"/>
              <a:ea typeface="ＭＳ ゴシック" pitchFamily="49" charset="-128"/>
            </a:rPr>
            <a:t>3.71</a:t>
          </a:r>
          <a:r>
            <a:rPr kumimoji="1" lang="ja-JP" altLang="en-US" sz="1400">
              <a:latin typeface="ＭＳ ゴシック" pitchFamily="49" charset="-128"/>
              <a:ea typeface="ＭＳ ゴシック" pitchFamily="49" charset="-128"/>
            </a:rPr>
            <a:t>ポイント回復している。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新型コロナウイルス感染症の影響に伴う事業費の減少により、財政調整基金現在高は増加しており、標準財政規模に対する比率も</a:t>
          </a:r>
          <a:r>
            <a:rPr kumimoji="1" lang="en-US" altLang="ja-JP" sz="1400">
              <a:latin typeface="ＭＳ ゴシック" pitchFamily="49" charset="-128"/>
              <a:ea typeface="ＭＳ ゴシック" pitchFamily="49" charset="-128"/>
            </a:rPr>
            <a:t>1.57</a:t>
          </a:r>
          <a:r>
            <a:rPr kumimoji="1" lang="ja-JP" altLang="en-US" sz="1400">
              <a:latin typeface="ＭＳ ゴシック" pitchFamily="49" charset="-128"/>
              <a:ea typeface="ＭＳ ゴシック" pitchFamily="49" charset="-128"/>
            </a:rPr>
            <a:t>ポイント増加している。今後も一般財源確保のため、効果検証を行い事業費全般を見直し、地方債に頼らない自主財源の獲得を目指す。</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3</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香川県三木町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計画的な予算配分及び繰出基準に基づいた財政運営を前提としており、いずれの会計においても赤字額は発生しておらず、令和３年度の連結実質赤字比率は算出されていない。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下水道事業の進展による資本的支出の増加、国民健康保険事業、介護保険事業に係る給付費等社会保障経費の増加が懸念される。今後各会計において収支の見直し等事業費の適正化を図ることはもとより、繰出金の財源となる自主財源の捻出に努める。</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x14ac:dyDescent="0.15"/>
  <cols>
    <col min="1" max="11" width="2.125" style="177" customWidth="1"/>
    <col min="12" max="12" width="2.25" style="177" customWidth="1"/>
    <col min="13" max="17" width="2.375" style="177" customWidth="1"/>
    <col min="18" max="119" width="2.125" style="177" customWidth="1"/>
    <col min="120" max="16384" width="0" style="177" hidden="1"/>
  </cols>
  <sheetData>
    <row r="1" spans="1:119" ht="33" customHeight="1" x14ac:dyDescent="0.15">
      <c r="B1" s="594" t="s">
        <v>80</v>
      </c>
      <c r="C1" s="594"/>
      <c r="D1" s="594"/>
      <c r="E1" s="594"/>
      <c r="F1" s="594"/>
      <c r="G1" s="594"/>
      <c r="H1" s="594"/>
      <c r="I1" s="594"/>
      <c r="J1" s="594"/>
      <c r="K1" s="594"/>
      <c r="L1" s="594"/>
      <c r="M1" s="594"/>
      <c r="N1" s="594"/>
      <c r="O1" s="594"/>
      <c r="P1" s="594"/>
      <c r="Q1" s="594"/>
      <c r="R1" s="594"/>
      <c r="S1" s="594"/>
      <c r="T1" s="594"/>
      <c r="U1" s="594"/>
      <c r="V1" s="594"/>
      <c r="W1" s="594"/>
      <c r="X1" s="594"/>
      <c r="Y1" s="594"/>
      <c r="Z1" s="594"/>
      <c r="AA1" s="594"/>
      <c r="AB1" s="594"/>
      <c r="AC1" s="594"/>
      <c r="AD1" s="594"/>
      <c r="AE1" s="594"/>
      <c r="AF1" s="594"/>
      <c r="AG1" s="594"/>
      <c r="AH1" s="594"/>
      <c r="AI1" s="594"/>
      <c r="AJ1" s="594"/>
      <c r="AK1" s="594"/>
      <c r="AL1" s="594"/>
      <c r="AM1" s="594"/>
      <c r="AN1" s="594"/>
      <c r="AO1" s="594"/>
      <c r="AP1" s="594"/>
      <c r="AQ1" s="594"/>
      <c r="AR1" s="594"/>
      <c r="AS1" s="594"/>
      <c r="AT1" s="594"/>
      <c r="AU1" s="594"/>
      <c r="AV1" s="594"/>
      <c r="AW1" s="594"/>
      <c r="AX1" s="594"/>
      <c r="AY1" s="594"/>
      <c r="AZ1" s="594"/>
      <c r="BA1" s="594"/>
      <c r="BB1" s="594"/>
      <c r="BC1" s="594"/>
      <c r="BD1" s="594"/>
      <c r="BE1" s="594"/>
      <c r="BF1" s="594"/>
      <c r="BG1" s="594"/>
      <c r="BH1" s="594"/>
      <c r="BI1" s="594"/>
      <c r="BJ1" s="594"/>
      <c r="BK1" s="594"/>
      <c r="BL1" s="594"/>
      <c r="BM1" s="594"/>
      <c r="BN1" s="594"/>
      <c r="BO1" s="594"/>
      <c r="BP1" s="594"/>
      <c r="BQ1" s="594"/>
      <c r="BR1" s="594"/>
      <c r="BS1" s="594"/>
      <c r="BT1" s="594"/>
      <c r="BU1" s="594"/>
      <c r="BV1" s="594"/>
      <c r="BW1" s="594"/>
      <c r="BX1" s="594"/>
      <c r="BY1" s="594"/>
      <c r="BZ1" s="594"/>
      <c r="CA1" s="594"/>
      <c r="CB1" s="594"/>
      <c r="CC1" s="594"/>
      <c r="CD1" s="594"/>
      <c r="CE1" s="594"/>
      <c r="CF1" s="594"/>
      <c r="CG1" s="594"/>
      <c r="CH1" s="594"/>
      <c r="CI1" s="594"/>
      <c r="CJ1" s="594"/>
      <c r="CK1" s="594"/>
      <c r="CL1" s="594"/>
      <c r="CM1" s="594"/>
      <c r="CN1" s="594"/>
      <c r="CO1" s="594"/>
      <c r="CP1" s="594"/>
      <c r="CQ1" s="594"/>
      <c r="CR1" s="594"/>
      <c r="CS1" s="594"/>
      <c r="CT1" s="594"/>
      <c r="CU1" s="594"/>
      <c r="CV1" s="594"/>
      <c r="CW1" s="594"/>
      <c r="CX1" s="594"/>
      <c r="CY1" s="594"/>
      <c r="CZ1" s="594"/>
      <c r="DA1" s="594"/>
      <c r="DB1" s="594"/>
      <c r="DC1" s="594"/>
      <c r="DD1" s="594"/>
      <c r="DE1" s="594"/>
      <c r="DF1" s="594"/>
      <c r="DG1" s="594"/>
      <c r="DH1" s="594"/>
      <c r="DI1" s="594"/>
      <c r="DJ1" s="178"/>
      <c r="DK1" s="178"/>
      <c r="DL1" s="178"/>
      <c r="DM1" s="178"/>
      <c r="DN1" s="178"/>
      <c r="DO1" s="178"/>
    </row>
    <row r="2" spans="1:119" ht="24.75" thickBot="1" x14ac:dyDescent="0.2">
      <c r="B2" s="179" t="s">
        <v>81</v>
      </c>
      <c r="C2" s="179"/>
      <c r="D2" s="180"/>
    </row>
    <row r="3" spans="1:119" ht="18.75" customHeight="1" thickBot="1" x14ac:dyDescent="0.2">
      <c r="A3" s="178"/>
      <c r="B3" s="595" t="s">
        <v>82</v>
      </c>
      <c r="C3" s="596"/>
      <c r="D3" s="596"/>
      <c r="E3" s="597"/>
      <c r="F3" s="597"/>
      <c r="G3" s="597"/>
      <c r="H3" s="597"/>
      <c r="I3" s="597"/>
      <c r="J3" s="597"/>
      <c r="K3" s="597"/>
      <c r="L3" s="597" t="s">
        <v>83</v>
      </c>
      <c r="M3" s="597"/>
      <c r="N3" s="597"/>
      <c r="O3" s="597"/>
      <c r="P3" s="597"/>
      <c r="Q3" s="597"/>
      <c r="R3" s="600"/>
      <c r="S3" s="600"/>
      <c r="T3" s="600"/>
      <c r="U3" s="600"/>
      <c r="V3" s="601"/>
      <c r="W3" s="491" t="s">
        <v>84</v>
      </c>
      <c r="X3" s="492"/>
      <c r="Y3" s="492"/>
      <c r="Z3" s="492"/>
      <c r="AA3" s="492"/>
      <c r="AB3" s="596"/>
      <c r="AC3" s="600" t="s">
        <v>85</v>
      </c>
      <c r="AD3" s="492"/>
      <c r="AE3" s="492"/>
      <c r="AF3" s="492"/>
      <c r="AG3" s="492"/>
      <c r="AH3" s="492"/>
      <c r="AI3" s="492"/>
      <c r="AJ3" s="492"/>
      <c r="AK3" s="492"/>
      <c r="AL3" s="562"/>
      <c r="AM3" s="491" t="s">
        <v>86</v>
      </c>
      <c r="AN3" s="492"/>
      <c r="AO3" s="492"/>
      <c r="AP3" s="492"/>
      <c r="AQ3" s="492"/>
      <c r="AR3" s="492"/>
      <c r="AS3" s="492"/>
      <c r="AT3" s="492"/>
      <c r="AU3" s="492"/>
      <c r="AV3" s="492"/>
      <c r="AW3" s="492"/>
      <c r="AX3" s="562"/>
      <c r="AY3" s="554" t="s">
        <v>1</v>
      </c>
      <c r="AZ3" s="555"/>
      <c r="BA3" s="555"/>
      <c r="BB3" s="555"/>
      <c r="BC3" s="555"/>
      <c r="BD3" s="555"/>
      <c r="BE3" s="555"/>
      <c r="BF3" s="555"/>
      <c r="BG3" s="555"/>
      <c r="BH3" s="555"/>
      <c r="BI3" s="555"/>
      <c r="BJ3" s="555"/>
      <c r="BK3" s="555"/>
      <c r="BL3" s="555"/>
      <c r="BM3" s="604"/>
      <c r="BN3" s="491" t="s">
        <v>87</v>
      </c>
      <c r="BO3" s="492"/>
      <c r="BP3" s="492"/>
      <c r="BQ3" s="492"/>
      <c r="BR3" s="492"/>
      <c r="BS3" s="492"/>
      <c r="BT3" s="492"/>
      <c r="BU3" s="562"/>
      <c r="BV3" s="491" t="s">
        <v>88</v>
      </c>
      <c r="BW3" s="492"/>
      <c r="BX3" s="492"/>
      <c r="BY3" s="492"/>
      <c r="BZ3" s="492"/>
      <c r="CA3" s="492"/>
      <c r="CB3" s="492"/>
      <c r="CC3" s="562"/>
      <c r="CD3" s="554" t="s">
        <v>1</v>
      </c>
      <c r="CE3" s="555"/>
      <c r="CF3" s="555"/>
      <c r="CG3" s="555"/>
      <c r="CH3" s="555"/>
      <c r="CI3" s="555"/>
      <c r="CJ3" s="555"/>
      <c r="CK3" s="555"/>
      <c r="CL3" s="555"/>
      <c r="CM3" s="555"/>
      <c r="CN3" s="555"/>
      <c r="CO3" s="555"/>
      <c r="CP3" s="555"/>
      <c r="CQ3" s="555"/>
      <c r="CR3" s="555"/>
      <c r="CS3" s="604"/>
      <c r="CT3" s="491" t="s">
        <v>89</v>
      </c>
      <c r="CU3" s="492"/>
      <c r="CV3" s="492"/>
      <c r="CW3" s="492"/>
      <c r="CX3" s="492"/>
      <c r="CY3" s="492"/>
      <c r="CZ3" s="492"/>
      <c r="DA3" s="562"/>
      <c r="DB3" s="491" t="s">
        <v>90</v>
      </c>
      <c r="DC3" s="492"/>
      <c r="DD3" s="492"/>
      <c r="DE3" s="492"/>
      <c r="DF3" s="492"/>
      <c r="DG3" s="492"/>
      <c r="DH3" s="492"/>
      <c r="DI3" s="562"/>
    </row>
    <row r="4" spans="1:119" ht="18.75" customHeight="1" x14ac:dyDescent="0.15">
      <c r="A4" s="178"/>
      <c r="B4" s="570"/>
      <c r="C4" s="571"/>
      <c r="D4" s="571"/>
      <c r="E4" s="572"/>
      <c r="F4" s="572"/>
      <c r="G4" s="572"/>
      <c r="H4" s="572"/>
      <c r="I4" s="572"/>
      <c r="J4" s="572"/>
      <c r="K4" s="572"/>
      <c r="L4" s="572"/>
      <c r="M4" s="572"/>
      <c r="N4" s="572"/>
      <c r="O4" s="572"/>
      <c r="P4" s="572"/>
      <c r="Q4" s="572"/>
      <c r="R4" s="576"/>
      <c r="S4" s="576"/>
      <c r="T4" s="576"/>
      <c r="U4" s="576"/>
      <c r="V4" s="577"/>
      <c r="W4" s="563"/>
      <c r="X4" s="373"/>
      <c r="Y4" s="373"/>
      <c r="Z4" s="373"/>
      <c r="AA4" s="373"/>
      <c r="AB4" s="571"/>
      <c r="AC4" s="576"/>
      <c r="AD4" s="373"/>
      <c r="AE4" s="373"/>
      <c r="AF4" s="373"/>
      <c r="AG4" s="373"/>
      <c r="AH4" s="373"/>
      <c r="AI4" s="373"/>
      <c r="AJ4" s="373"/>
      <c r="AK4" s="373"/>
      <c r="AL4" s="564"/>
      <c r="AM4" s="513"/>
      <c r="AN4" s="411"/>
      <c r="AO4" s="411"/>
      <c r="AP4" s="411"/>
      <c r="AQ4" s="411"/>
      <c r="AR4" s="411"/>
      <c r="AS4" s="411"/>
      <c r="AT4" s="411"/>
      <c r="AU4" s="411"/>
      <c r="AV4" s="411"/>
      <c r="AW4" s="411"/>
      <c r="AX4" s="603"/>
      <c r="AY4" s="448" t="s">
        <v>91</v>
      </c>
      <c r="AZ4" s="449"/>
      <c r="BA4" s="449"/>
      <c r="BB4" s="449"/>
      <c r="BC4" s="449"/>
      <c r="BD4" s="449"/>
      <c r="BE4" s="449"/>
      <c r="BF4" s="449"/>
      <c r="BG4" s="449"/>
      <c r="BH4" s="449"/>
      <c r="BI4" s="449"/>
      <c r="BJ4" s="449"/>
      <c r="BK4" s="449"/>
      <c r="BL4" s="449"/>
      <c r="BM4" s="450"/>
      <c r="BN4" s="451">
        <v>14060260</v>
      </c>
      <c r="BO4" s="452"/>
      <c r="BP4" s="452"/>
      <c r="BQ4" s="452"/>
      <c r="BR4" s="452"/>
      <c r="BS4" s="452"/>
      <c r="BT4" s="452"/>
      <c r="BU4" s="453"/>
      <c r="BV4" s="451">
        <v>15876812</v>
      </c>
      <c r="BW4" s="452"/>
      <c r="BX4" s="452"/>
      <c r="BY4" s="452"/>
      <c r="BZ4" s="452"/>
      <c r="CA4" s="452"/>
      <c r="CB4" s="452"/>
      <c r="CC4" s="453"/>
      <c r="CD4" s="588" t="s">
        <v>92</v>
      </c>
      <c r="CE4" s="589"/>
      <c r="CF4" s="589"/>
      <c r="CG4" s="589"/>
      <c r="CH4" s="589"/>
      <c r="CI4" s="589"/>
      <c r="CJ4" s="589"/>
      <c r="CK4" s="589"/>
      <c r="CL4" s="589"/>
      <c r="CM4" s="589"/>
      <c r="CN4" s="589"/>
      <c r="CO4" s="589"/>
      <c r="CP4" s="589"/>
      <c r="CQ4" s="589"/>
      <c r="CR4" s="589"/>
      <c r="CS4" s="590"/>
      <c r="CT4" s="591">
        <v>12.7</v>
      </c>
      <c r="CU4" s="592"/>
      <c r="CV4" s="592"/>
      <c r="CW4" s="592"/>
      <c r="CX4" s="592"/>
      <c r="CY4" s="592"/>
      <c r="CZ4" s="592"/>
      <c r="DA4" s="593"/>
      <c r="DB4" s="591">
        <v>9</v>
      </c>
      <c r="DC4" s="592"/>
      <c r="DD4" s="592"/>
      <c r="DE4" s="592"/>
      <c r="DF4" s="592"/>
      <c r="DG4" s="592"/>
      <c r="DH4" s="592"/>
      <c r="DI4" s="593"/>
    </row>
    <row r="5" spans="1:119" ht="18.75" customHeight="1" x14ac:dyDescent="0.15">
      <c r="A5" s="178"/>
      <c r="B5" s="598"/>
      <c r="C5" s="412"/>
      <c r="D5" s="412"/>
      <c r="E5" s="599"/>
      <c r="F5" s="599"/>
      <c r="G5" s="599"/>
      <c r="H5" s="599"/>
      <c r="I5" s="599"/>
      <c r="J5" s="599"/>
      <c r="K5" s="599"/>
      <c r="L5" s="599"/>
      <c r="M5" s="599"/>
      <c r="N5" s="599"/>
      <c r="O5" s="599"/>
      <c r="P5" s="599"/>
      <c r="Q5" s="599"/>
      <c r="R5" s="410"/>
      <c r="S5" s="410"/>
      <c r="T5" s="410"/>
      <c r="U5" s="410"/>
      <c r="V5" s="602"/>
      <c r="W5" s="513"/>
      <c r="X5" s="411"/>
      <c r="Y5" s="411"/>
      <c r="Z5" s="411"/>
      <c r="AA5" s="411"/>
      <c r="AB5" s="412"/>
      <c r="AC5" s="410"/>
      <c r="AD5" s="411"/>
      <c r="AE5" s="411"/>
      <c r="AF5" s="411"/>
      <c r="AG5" s="411"/>
      <c r="AH5" s="411"/>
      <c r="AI5" s="411"/>
      <c r="AJ5" s="411"/>
      <c r="AK5" s="411"/>
      <c r="AL5" s="603"/>
      <c r="AM5" s="479" t="s">
        <v>93</v>
      </c>
      <c r="AN5" s="379"/>
      <c r="AO5" s="379"/>
      <c r="AP5" s="379"/>
      <c r="AQ5" s="379"/>
      <c r="AR5" s="379"/>
      <c r="AS5" s="379"/>
      <c r="AT5" s="380"/>
      <c r="AU5" s="480" t="s">
        <v>94</v>
      </c>
      <c r="AV5" s="481"/>
      <c r="AW5" s="481"/>
      <c r="AX5" s="481"/>
      <c r="AY5" s="436" t="s">
        <v>95</v>
      </c>
      <c r="AZ5" s="437"/>
      <c r="BA5" s="437"/>
      <c r="BB5" s="437"/>
      <c r="BC5" s="437"/>
      <c r="BD5" s="437"/>
      <c r="BE5" s="437"/>
      <c r="BF5" s="437"/>
      <c r="BG5" s="437"/>
      <c r="BH5" s="437"/>
      <c r="BI5" s="437"/>
      <c r="BJ5" s="437"/>
      <c r="BK5" s="437"/>
      <c r="BL5" s="437"/>
      <c r="BM5" s="438"/>
      <c r="BN5" s="422">
        <v>13193258</v>
      </c>
      <c r="BO5" s="423"/>
      <c r="BP5" s="423"/>
      <c r="BQ5" s="423"/>
      <c r="BR5" s="423"/>
      <c r="BS5" s="423"/>
      <c r="BT5" s="423"/>
      <c r="BU5" s="424"/>
      <c r="BV5" s="422">
        <v>15268467</v>
      </c>
      <c r="BW5" s="423"/>
      <c r="BX5" s="423"/>
      <c r="BY5" s="423"/>
      <c r="BZ5" s="423"/>
      <c r="CA5" s="423"/>
      <c r="CB5" s="423"/>
      <c r="CC5" s="424"/>
      <c r="CD5" s="462" t="s">
        <v>96</v>
      </c>
      <c r="CE5" s="382"/>
      <c r="CF5" s="382"/>
      <c r="CG5" s="382"/>
      <c r="CH5" s="382"/>
      <c r="CI5" s="382"/>
      <c r="CJ5" s="382"/>
      <c r="CK5" s="382"/>
      <c r="CL5" s="382"/>
      <c r="CM5" s="382"/>
      <c r="CN5" s="382"/>
      <c r="CO5" s="382"/>
      <c r="CP5" s="382"/>
      <c r="CQ5" s="382"/>
      <c r="CR5" s="382"/>
      <c r="CS5" s="463"/>
      <c r="CT5" s="419">
        <v>83.3</v>
      </c>
      <c r="CU5" s="420"/>
      <c r="CV5" s="420"/>
      <c r="CW5" s="420"/>
      <c r="CX5" s="420"/>
      <c r="CY5" s="420"/>
      <c r="CZ5" s="420"/>
      <c r="DA5" s="421"/>
      <c r="DB5" s="419">
        <v>88.5</v>
      </c>
      <c r="DC5" s="420"/>
      <c r="DD5" s="420"/>
      <c r="DE5" s="420"/>
      <c r="DF5" s="420"/>
      <c r="DG5" s="420"/>
      <c r="DH5" s="420"/>
      <c r="DI5" s="421"/>
    </row>
    <row r="6" spans="1:119" ht="18.75" customHeight="1" x14ac:dyDescent="0.15">
      <c r="A6" s="178"/>
      <c r="B6" s="568" t="s">
        <v>97</v>
      </c>
      <c r="C6" s="409"/>
      <c r="D6" s="409"/>
      <c r="E6" s="569"/>
      <c r="F6" s="569"/>
      <c r="G6" s="569"/>
      <c r="H6" s="569"/>
      <c r="I6" s="569"/>
      <c r="J6" s="569"/>
      <c r="K6" s="569"/>
      <c r="L6" s="569" t="s">
        <v>98</v>
      </c>
      <c r="M6" s="569"/>
      <c r="N6" s="569"/>
      <c r="O6" s="569"/>
      <c r="P6" s="569"/>
      <c r="Q6" s="569"/>
      <c r="R6" s="407"/>
      <c r="S6" s="407"/>
      <c r="T6" s="407"/>
      <c r="U6" s="407"/>
      <c r="V6" s="575"/>
      <c r="W6" s="512" t="s">
        <v>99</v>
      </c>
      <c r="X6" s="408"/>
      <c r="Y6" s="408"/>
      <c r="Z6" s="408"/>
      <c r="AA6" s="408"/>
      <c r="AB6" s="409"/>
      <c r="AC6" s="580" t="s">
        <v>100</v>
      </c>
      <c r="AD6" s="581"/>
      <c r="AE6" s="581"/>
      <c r="AF6" s="581"/>
      <c r="AG6" s="581"/>
      <c r="AH6" s="581"/>
      <c r="AI6" s="581"/>
      <c r="AJ6" s="581"/>
      <c r="AK6" s="581"/>
      <c r="AL6" s="582"/>
      <c r="AM6" s="479" t="s">
        <v>101</v>
      </c>
      <c r="AN6" s="379"/>
      <c r="AO6" s="379"/>
      <c r="AP6" s="379"/>
      <c r="AQ6" s="379"/>
      <c r="AR6" s="379"/>
      <c r="AS6" s="379"/>
      <c r="AT6" s="380"/>
      <c r="AU6" s="480" t="s">
        <v>94</v>
      </c>
      <c r="AV6" s="481"/>
      <c r="AW6" s="481"/>
      <c r="AX6" s="481"/>
      <c r="AY6" s="436" t="s">
        <v>102</v>
      </c>
      <c r="AZ6" s="437"/>
      <c r="BA6" s="437"/>
      <c r="BB6" s="437"/>
      <c r="BC6" s="437"/>
      <c r="BD6" s="437"/>
      <c r="BE6" s="437"/>
      <c r="BF6" s="437"/>
      <c r="BG6" s="437"/>
      <c r="BH6" s="437"/>
      <c r="BI6" s="437"/>
      <c r="BJ6" s="437"/>
      <c r="BK6" s="437"/>
      <c r="BL6" s="437"/>
      <c r="BM6" s="438"/>
      <c r="BN6" s="422">
        <v>867002</v>
      </c>
      <c r="BO6" s="423"/>
      <c r="BP6" s="423"/>
      <c r="BQ6" s="423"/>
      <c r="BR6" s="423"/>
      <c r="BS6" s="423"/>
      <c r="BT6" s="423"/>
      <c r="BU6" s="424"/>
      <c r="BV6" s="422">
        <v>608345</v>
      </c>
      <c r="BW6" s="423"/>
      <c r="BX6" s="423"/>
      <c r="BY6" s="423"/>
      <c r="BZ6" s="423"/>
      <c r="CA6" s="423"/>
      <c r="CB6" s="423"/>
      <c r="CC6" s="424"/>
      <c r="CD6" s="462" t="s">
        <v>103</v>
      </c>
      <c r="CE6" s="382"/>
      <c r="CF6" s="382"/>
      <c r="CG6" s="382"/>
      <c r="CH6" s="382"/>
      <c r="CI6" s="382"/>
      <c r="CJ6" s="382"/>
      <c r="CK6" s="382"/>
      <c r="CL6" s="382"/>
      <c r="CM6" s="382"/>
      <c r="CN6" s="382"/>
      <c r="CO6" s="382"/>
      <c r="CP6" s="382"/>
      <c r="CQ6" s="382"/>
      <c r="CR6" s="382"/>
      <c r="CS6" s="463"/>
      <c r="CT6" s="565">
        <v>88.7</v>
      </c>
      <c r="CU6" s="566"/>
      <c r="CV6" s="566"/>
      <c r="CW6" s="566"/>
      <c r="CX6" s="566"/>
      <c r="CY6" s="566"/>
      <c r="CZ6" s="566"/>
      <c r="DA6" s="567"/>
      <c r="DB6" s="565">
        <v>93.1</v>
      </c>
      <c r="DC6" s="566"/>
      <c r="DD6" s="566"/>
      <c r="DE6" s="566"/>
      <c r="DF6" s="566"/>
      <c r="DG6" s="566"/>
      <c r="DH6" s="566"/>
      <c r="DI6" s="567"/>
    </row>
    <row r="7" spans="1:119" ht="18.75" customHeight="1" x14ac:dyDescent="0.15">
      <c r="A7" s="178"/>
      <c r="B7" s="570"/>
      <c r="C7" s="571"/>
      <c r="D7" s="571"/>
      <c r="E7" s="572"/>
      <c r="F7" s="572"/>
      <c r="G7" s="572"/>
      <c r="H7" s="572"/>
      <c r="I7" s="572"/>
      <c r="J7" s="572"/>
      <c r="K7" s="572"/>
      <c r="L7" s="572"/>
      <c r="M7" s="572"/>
      <c r="N7" s="572"/>
      <c r="O7" s="572"/>
      <c r="P7" s="572"/>
      <c r="Q7" s="572"/>
      <c r="R7" s="576"/>
      <c r="S7" s="576"/>
      <c r="T7" s="576"/>
      <c r="U7" s="576"/>
      <c r="V7" s="577"/>
      <c r="W7" s="563"/>
      <c r="X7" s="373"/>
      <c r="Y7" s="373"/>
      <c r="Z7" s="373"/>
      <c r="AA7" s="373"/>
      <c r="AB7" s="571"/>
      <c r="AC7" s="583"/>
      <c r="AD7" s="374"/>
      <c r="AE7" s="374"/>
      <c r="AF7" s="374"/>
      <c r="AG7" s="374"/>
      <c r="AH7" s="374"/>
      <c r="AI7" s="374"/>
      <c r="AJ7" s="374"/>
      <c r="AK7" s="374"/>
      <c r="AL7" s="584"/>
      <c r="AM7" s="479" t="s">
        <v>104</v>
      </c>
      <c r="AN7" s="379"/>
      <c r="AO7" s="379"/>
      <c r="AP7" s="379"/>
      <c r="AQ7" s="379"/>
      <c r="AR7" s="379"/>
      <c r="AS7" s="379"/>
      <c r="AT7" s="380"/>
      <c r="AU7" s="480" t="s">
        <v>105</v>
      </c>
      <c r="AV7" s="481"/>
      <c r="AW7" s="481"/>
      <c r="AX7" s="481"/>
      <c r="AY7" s="436" t="s">
        <v>106</v>
      </c>
      <c r="AZ7" s="437"/>
      <c r="BA7" s="437"/>
      <c r="BB7" s="437"/>
      <c r="BC7" s="437"/>
      <c r="BD7" s="437"/>
      <c r="BE7" s="437"/>
      <c r="BF7" s="437"/>
      <c r="BG7" s="437"/>
      <c r="BH7" s="437"/>
      <c r="BI7" s="437"/>
      <c r="BJ7" s="437"/>
      <c r="BK7" s="437"/>
      <c r="BL7" s="437"/>
      <c r="BM7" s="438"/>
      <c r="BN7" s="422">
        <v>42176</v>
      </c>
      <c r="BO7" s="423"/>
      <c r="BP7" s="423"/>
      <c r="BQ7" s="423"/>
      <c r="BR7" s="423"/>
      <c r="BS7" s="423"/>
      <c r="BT7" s="423"/>
      <c r="BU7" s="424"/>
      <c r="BV7" s="422">
        <v>55084</v>
      </c>
      <c r="BW7" s="423"/>
      <c r="BX7" s="423"/>
      <c r="BY7" s="423"/>
      <c r="BZ7" s="423"/>
      <c r="CA7" s="423"/>
      <c r="CB7" s="423"/>
      <c r="CC7" s="424"/>
      <c r="CD7" s="462" t="s">
        <v>107</v>
      </c>
      <c r="CE7" s="382"/>
      <c r="CF7" s="382"/>
      <c r="CG7" s="382"/>
      <c r="CH7" s="382"/>
      <c r="CI7" s="382"/>
      <c r="CJ7" s="382"/>
      <c r="CK7" s="382"/>
      <c r="CL7" s="382"/>
      <c r="CM7" s="382"/>
      <c r="CN7" s="382"/>
      <c r="CO7" s="382"/>
      <c r="CP7" s="382"/>
      <c r="CQ7" s="382"/>
      <c r="CR7" s="382"/>
      <c r="CS7" s="463"/>
      <c r="CT7" s="422">
        <v>6481479</v>
      </c>
      <c r="CU7" s="423"/>
      <c r="CV7" s="423"/>
      <c r="CW7" s="423"/>
      <c r="CX7" s="423"/>
      <c r="CY7" s="423"/>
      <c r="CZ7" s="423"/>
      <c r="DA7" s="424"/>
      <c r="DB7" s="422">
        <v>6133413</v>
      </c>
      <c r="DC7" s="423"/>
      <c r="DD7" s="423"/>
      <c r="DE7" s="423"/>
      <c r="DF7" s="423"/>
      <c r="DG7" s="423"/>
      <c r="DH7" s="423"/>
      <c r="DI7" s="424"/>
    </row>
    <row r="8" spans="1:119" ht="18.75" customHeight="1" thickBot="1" x14ac:dyDescent="0.2">
      <c r="A8" s="178"/>
      <c r="B8" s="573"/>
      <c r="C8" s="518"/>
      <c r="D8" s="518"/>
      <c r="E8" s="574"/>
      <c r="F8" s="574"/>
      <c r="G8" s="574"/>
      <c r="H8" s="574"/>
      <c r="I8" s="574"/>
      <c r="J8" s="574"/>
      <c r="K8" s="574"/>
      <c r="L8" s="574"/>
      <c r="M8" s="574"/>
      <c r="N8" s="574"/>
      <c r="O8" s="574"/>
      <c r="P8" s="574"/>
      <c r="Q8" s="574"/>
      <c r="R8" s="578"/>
      <c r="S8" s="578"/>
      <c r="T8" s="578"/>
      <c r="U8" s="578"/>
      <c r="V8" s="579"/>
      <c r="W8" s="493"/>
      <c r="X8" s="494"/>
      <c r="Y8" s="494"/>
      <c r="Z8" s="494"/>
      <c r="AA8" s="494"/>
      <c r="AB8" s="518"/>
      <c r="AC8" s="585"/>
      <c r="AD8" s="586"/>
      <c r="AE8" s="586"/>
      <c r="AF8" s="586"/>
      <c r="AG8" s="586"/>
      <c r="AH8" s="586"/>
      <c r="AI8" s="586"/>
      <c r="AJ8" s="586"/>
      <c r="AK8" s="586"/>
      <c r="AL8" s="587"/>
      <c r="AM8" s="479" t="s">
        <v>108</v>
      </c>
      <c r="AN8" s="379"/>
      <c r="AO8" s="379"/>
      <c r="AP8" s="379"/>
      <c r="AQ8" s="379"/>
      <c r="AR8" s="379"/>
      <c r="AS8" s="379"/>
      <c r="AT8" s="380"/>
      <c r="AU8" s="480" t="s">
        <v>109</v>
      </c>
      <c r="AV8" s="481"/>
      <c r="AW8" s="481"/>
      <c r="AX8" s="481"/>
      <c r="AY8" s="436" t="s">
        <v>110</v>
      </c>
      <c r="AZ8" s="437"/>
      <c r="BA8" s="437"/>
      <c r="BB8" s="437"/>
      <c r="BC8" s="437"/>
      <c r="BD8" s="437"/>
      <c r="BE8" s="437"/>
      <c r="BF8" s="437"/>
      <c r="BG8" s="437"/>
      <c r="BH8" s="437"/>
      <c r="BI8" s="437"/>
      <c r="BJ8" s="437"/>
      <c r="BK8" s="437"/>
      <c r="BL8" s="437"/>
      <c r="BM8" s="438"/>
      <c r="BN8" s="422">
        <v>824826</v>
      </c>
      <c r="BO8" s="423"/>
      <c r="BP8" s="423"/>
      <c r="BQ8" s="423"/>
      <c r="BR8" s="423"/>
      <c r="BS8" s="423"/>
      <c r="BT8" s="423"/>
      <c r="BU8" s="424"/>
      <c r="BV8" s="422">
        <v>553261</v>
      </c>
      <c r="BW8" s="423"/>
      <c r="BX8" s="423"/>
      <c r="BY8" s="423"/>
      <c r="BZ8" s="423"/>
      <c r="CA8" s="423"/>
      <c r="CB8" s="423"/>
      <c r="CC8" s="424"/>
      <c r="CD8" s="462" t="s">
        <v>111</v>
      </c>
      <c r="CE8" s="382"/>
      <c r="CF8" s="382"/>
      <c r="CG8" s="382"/>
      <c r="CH8" s="382"/>
      <c r="CI8" s="382"/>
      <c r="CJ8" s="382"/>
      <c r="CK8" s="382"/>
      <c r="CL8" s="382"/>
      <c r="CM8" s="382"/>
      <c r="CN8" s="382"/>
      <c r="CO8" s="382"/>
      <c r="CP8" s="382"/>
      <c r="CQ8" s="382"/>
      <c r="CR8" s="382"/>
      <c r="CS8" s="463"/>
      <c r="CT8" s="525">
        <v>0.55000000000000004</v>
      </c>
      <c r="CU8" s="526"/>
      <c r="CV8" s="526"/>
      <c r="CW8" s="526"/>
      <c r="CX8" s="526"/>
      <c r="CY8" s="526"/>
      <c r="CZ8" s="526"/>
      <c r="DA8" s="527"/>
      <c r="DB8" s="525">
        <v>0.56000000000000005</v>
      </c>
      <c r="DC8" s="526"/>
      <c r="DD8" s="526"/>
      <c r="DE8" s="526"/>
      <c r="DF8" s="526"/>
      <c r="DG8" s="526"/>
      <c r="DH8" s="526"/>
      <c r="DI8" s="527"/>
    </row>
    <row r="9" spans="1:119" ht="18.75" customHeight="1" thickBot="1" x14ac:dyDescent="0.2">
      <c r="A9" s="178"/>
      <c r="B9" s="554" t="s">
        <v>112</v>
      </c>
      <c r="C9" s="555"/>
      <c r="D9" s="555"/>
      <c r="E9" s="555"/>
      <c r="F9" s="555"/>
      <c r="G9" s="555"/>
      <c r="H9" s="555"/>
      <c r="I9" s="555"/>
      <c r="J9" s="555"/>
      <c r="K9" s="473"/>
      <c r="L9" s="556" t="s">
        <v>113</v>
      </c>
      <c r="M9" s="557"/>
      <c r="N9" s="557"/>
      <c r="O9" s="557"/>
      <c r="P9" s="557"/>
      <c r="Q9" s="558"/>
      <c r="R9" s="559">
        <v>26878</v>
      </c>
      <c r="S9" s="560"/>
      <c r="T9" s="560"/>
      <c r="U9" s="560"/>
      <c r="V9" s="561"/>
      <c r="W9" s="491" t="s">
        <v>114</v>
      </c>
      <c r="X9" s="492"/>
      <c r="Y9" s="492"/>
      <c r="Z9" s="492"/>
      <c r="AA9" s="492"/>
      <c r="AB9" s="492"/>
      <c r="AC9" s="492"/>
      <c r="AD9" s="492"/>
      <c r="AE9" s="492"/>
      <c r="AF9" s="492"/>
      <c r="AG9" s="492"/>
      <c r="AH9" s="492"/>
      <c r="AI9" s="492"/>
      <c r="AJ9" s="492"/>
      <c r="AK9" s="492"/>
      <c r="AL9" s="562"/>
      <c r="AM9" s="479" t="s">
        <v>115</v>
      </c>
      <c r="AN9" s="379"/>
      <c r="AO9" s="379"/>
      <c r="AP9" s="379"/>
      <c r="AQ9" s="379"/>
      <c r="AR9" s="379"/>
      <c r="AS9" s="379"/>
      <c r="AT9" s="380"/>
      <c r="AU9" s="480" t="s">
        <v>116</v>
      </c>
      <c r="AV9" s="481"/>
      <c r="AW9" s="481"/>
      <c r="AX9" s="481"/>
      <c r="AY9" s="436" t="s">
        <v>117</v>
      </c>
      <c r="AZ9" s="437"/>
      <c r="BA9" s="437"/>
      <c r="BB9" s="437"/>
      <c r="BC9" s="437"/>
      <c r="BD9" s="437"/>
      <c r="BE9" s="437"/>
      <c r="BF9" s="437"/>
      <c r="BG9" s="437"/>
      <c r="BH9" s="437"/>
      <c r="BI9" s="437"/>
      <c r="BJ9" s="437"/>
      <c r="BK9" s="437"/>
      <c r="BL9" s="437"/>
      <c r="BM9" s="438"/>
      <c r="BN9" s="422">
        <v>271565</v>
      </c>
      <c r="BO9" s="423"/>
      <c r="BP9" s="423"/>
      <c r="BQ9" s="423"/>
      <c r="BR9" s="423"/>
      <c r="BS9" s="423"/>
      <c r="BT9" s="423"/>
      <c r="BU9" s="424"/>
      <c r="BV9" s="422">
        <v>84247</v>
      </c>
      <c r="BW9" s="423"/>
      <c r="BX9" s="423"/>
      <c r="BY9" s="423"/>
      <c r="BZ9" s="423"/>
      <c r="CA9" s="423"/>
      <c r="CB9" s="423"/>
      <c r="CC9" s="424"/>
      <c r="CD9" s="462" t="s">
        <v>118</v>
      </c>
      <c r="CE9" s="382"/>
      <c r="CF9" s="382"/>
      <c r="CG9" s="382"/>
      <c r="CH9" s="382"/>
      <c r="CI9" s="382"/>
      <c r="CJ9" s="382"/>
      <c r="CK9" s="382"/>
      <c r="CL9" s="382"/>
      <c r="CM9" s="382"/>
      <c r="CN9" s="382"/>
      <c r="CO9" s="382"/>
      <c r="CP9" s="382"/>
      <c r="CQ9" s="382"/>
      <c r="CR9" s="382"/>
      <c r="CS9" s="463"/>
      <c r="CT9" s="419">
        <v>7.5</v>
      </c>
      <c r="CU9" s="420"/>
      <c r="CV9" s="420"/>
      <c r="CW9" s="420"/>
      <c r="CX9" s="420"/>
      <c r="CY9" s="420"/>
      <c r="CZ9" s="420"/>
      <c r="DA9" s="421"/>
      <c r="DB9" s="419">
        <v>7.2</v>
      </c>
      <c r="DC9" s="420"/>
      <c r="DD9" s="420"/>
      <c r="DE9" s="420"/>
      <c r="DF9" s="420"/>
      <c r="DG9" s="420"/>
      <c r="DH9" s="420"/>
      <c r="DI9" s="421"/>
    </row>
    <row r="10" spans="1:119" ht="18.75" customHeight="1" thickBot="1" x14ac:dyDescent="0.2">
      <c r="A10" s="178"/>
      <c r="B10" s="554"/>
      <c r="C10" s="555"/>
      <c r="D10" s="555"/>
      <c r="E10" s="555"/>
      <c r="F10" s="555"/>
      <c r="G10" s="555"/>
      <c r="H10" s="555"/>
      <c r="I10" s="555"/>
      <c r="J10" s="555"/>
      <c r="K10" s="473"/>
      <c r="L10" s="378" t="s">
        <v>119</v>
      </c>
      <c r="M10" s="379"/>
      <c r="N10" s="379"/>
      <c r="O10" s="379"/>
      <c r="P10" s="379"/>
      <c r="Q10" s="380"/>
      <c r="R10" s="375">
        <v>27684</v>
      </c>
      <c r="S10" s="376"/>
      <c r="T10" s="376"/>
      <c r="U10" s="376"/>
      <c r="V10" s="435"/>
      <c r="W10" s="563"/>
      <c r="X10" s="373"/>
      <c r="Y10" s="373"/>
      <c r="Z10" s="373"/>
      <c r="AA10" s="373"/>
      <c r="AB10" s="373"/>
      <c r="AC10" s="373"/>
      <c r="AD10" s="373"/>
      <c r="AE10" s="373"/>
      <c r="AF10" s="373"/>
      <c r="AG10" s="373"/>
      <c r="AH10" s="373"/>
      <c r="AI10" s="373"/>
      <c r="AJ10" s="373"/>
      <c r="AK10" s="373"/>
      <c r="AL10" s="564"/>
      <c r="AM10" s="479" t="s">
        <v>120</v>
      </c>
      <c r="AN10" s="379"/>
      <c r="AO10" s="379"/>
      <c r="AP10" s="379"/>
      <c r="AQ10" s="379"/>
      <c r="AR10" s="379"/>
      <c r="AS10" s="379"/>
      <c r="AT10" s="380"/>
      <c r="AU10" s="480" t="s">
        <v>121</v>
      </c>
      <c r="AV10" s="481"/>
      <c r="AW10" s="481"/>
      <c r="AX10" s="481"/>
      <c r="AY10" s="436" t="s">
        <v>122</v>
      </c>
      <c r="AZ10" s="437"/>
      <c r="BA10" s="437"/>
      <c r="BB10" s="437"/>
      <c r="BC10" s="437"/>
      <c r="BD10" s="437"/>
      <c r="BE10" s="437"/>
      <c r="BF10" s="437"/>
      <c r="BG10" s="437"/>
      <c r="BH10" s="437"/>
      <c r="BI10" s="437"/>
      <c r="BJ10" s="437"/>
      <c r="BK10" s="437"/>
      <c r="BL10" s="437"/>
      <c r="BM10" s="438"/>
      <c r="BN10" s="422">
        <v>1633290</v>
      </c>
      <c r="BO10" s="423"/>
      <c r="BP10" s="423"/>
      <c r="BQ10" s="423"/>
      <c r="BR10" s="423"/>
      <c r="BS10" s="423"/>
      <c r="BT10" s="423"/>
      <c r="BU10" s="424"/>
      <c r="BV10" s="422">
        <v>1466820</v>
      </c>
      <c r="BW10" s="423"/>
      <c r="BX10" s="423"/>
      <c r="BY10" s="423"/>
      <c r="BZ10" s="423"/>
      <c r="CA10" s="423"/>
      <c r="CB10" s="423"/>
      <c r="CC10" s="424"/>
      <c r="CD10" s="181" t="s">
        <v>123</v>
      </c>
      <c r="CE10" s="182"/>
      <c r="CF10" s="182"/>
      <c r="CG10" s="182"/>
      <c r="CH10" s="182"/>
      <c r="CI10" s="182"/>
      <c r="CJ10" s="182"/>
      <c r="CK10" s="182"/>
      <c r="CL10" s="182"/>
      <c r="CM10" s="182"/>
      <c r="CN10" s="182"/>
      <c r="CO10" s="182"/>
      <c r="CP10" s="182"/>
      <c r="CQ10" s="182"/>
      <c r="CR10" s="182"/>
      <c r="CS10" s="183"/>
      <c r="CT10" s="184"/>
      <c r="CU10" s="185"/>
      <c r="CV10" s="185"/>
      <c r="CW10" s="185"/>
      <c r="CX10" s="185"/>
      <c r="CY10" s="185"/>
      <c r="CZ10" s="185"/>
      <c r="DA10" s="186"/>
      <c r="DB10" s="184"/>
      <c r="DC10" s="185"/>
      <c r="DD10" s="185"/>
      <c r="DE10" s="185"/>
      <c r="DF10" s="185"/>
      <c r="DG10" s="185"/>
      <c r="DH10" s="185"/>
      <c r="DI10" s="186"/>
    </row>
    <row r="11" spans="1:119" ht="18.75" customHeight="1" thickBot="1" x14ac:dyDescent="0.2">
      <c r="A11" s="178"/>
      <c r="B11" s="554"/>
      <c r="C11" s="555"/>
      <c r="D11" s="555"/>
      <c r="E11" s="555"/>
      <c r="F11" s="555"/>
      <c r="G11" s="555"/>
      <c r="H11" s="555"/>
      <c r="I11" s="555"/>
      <c r="J11" s="555"/>
      <c r="K11" s="473"/>
      <c r="L11" s="383" t="s">
        <v>124</v>
      </c>
      <c r="M11" s="384"/>
      <c r="N11" s="384"/>
      <c r="O11" s="384"/>
      <c r="P11" s="384"/>
      <c r="Q11" s="385"/>
      <c r="R11" s="551" t="s">
        <v>125</v>
      </c>
      <c r="S11" s="552"/>
      <c r="T11" s="552"/>
      <c r="U11" s="552"/>
      <c r="V11" s="553"/>
      <c r="W11" s="563"/>
      <c r="X11" s="373"/>
      <c r="Y11" s="373"/>
      <c r="Z11" s="373"/>
      <c r="AA11" s="373"/>
      <c r="AB11" s="373"/>
      <c r="AC11" s="373"/>
      <c r="AD11" s="373"/>
      <c r="AE11" s="373"/>
      <c r="AF11" s="373"/>
      <c r="AG11" s="373"/>
      <c r="AH11" s="373"/>
      <c r="AI11" s="373"/>
      <c r="AJ11" s="373"/>
      <c r="AK11" s="373"/>
      <c r="AL11" s="564"/>
      <c r="AM11" s="479" t="s">
        <v>126</v>
      </c>
      <c r="AN11" s="379"/>
      <c r="AO11" s="379"/>
      <c r="AP11" s="379"/>
      <c r="AQ11" s="379"/>
      <c r="AR11" s="379"/>
      <c r="AS11" s="379"/>
      <c r="AT11" s="380"/>
      <c r="AU11" s="480" t="s">
        <v>127</v>
      </c>
      <c r="AV11" s="481"/>
      <c r="AW11" s="481"/>
      <c r="AX11" s="481"/>
      <c r="AY11" s="436" t="s">
        <v>128</v>
      </c>
      <c r="AZ11" s="437"/>
      <c r="BA11" s="437"/>
      <c r="BB11" s="437"/>
      <c r="BC11" s="437"/>
      <c r="BD11" s="437"/>
      <c r="BE11" s="437"/>
      <c r="BF11" s="437"/>
      <c r="BG11" s="437"/>
      <c r="BH11" s="437"/>
      <c r="BI11" s="437"/>
      <c r="BJ11" s="437"/>
      <c r="BK11" s="437"/>
      <c r="BL11" s="437"/>
      <c r="BM11" s="438"/>
      <c r="BN11" s="422">
        <v>0</v>
      </c>
      <c r="BO11" s="423"/>
      <c r="BP11" s="423"/>
      <c r="BQ11" s="423"/>
      <c r="BR11" s="423"/>
      <c r="BS11" s="423"/>
      <c r="BT11" s="423"/>
      <c r="BU11" s="424"/>
      <c r="BV11" s="422">
        <v>0</v>
      </c>
      <c r="BW11" s="423"/>
      <c r="BX11" s="423"/>
      <c r="BY11" s="423"/>
      <c r="BZ11" s="423"/>
      <c r="CA11" s="423"/>
      <c r="CB11" s="423"/>
      <c r="CC11" s="424"/>
      <c r="CD11" s="462" t="s">
        <v>129</v>
      </c>
      <c r="CE11" s="382"/>
      <c r="CF11" s="382"/>
      <c r="CG11" s="382"/>
      <c r="CH11" s="382"/>
      <c r="CI11" s="382"/>
      <c r="CJ11" s="382"/>
      <c r="CK11" s="382"/>
      <c r="CL11" s="382"/>
      <c r="CM11" s="382"/>
      <c r="CN11" s="382"/>
      <c r="CO11" s="382"/>
      <c r="CP11" s="382"/>
      <c r="CQ11" s="382"/>
      <c r="CR11" s="382"/>
      <c r="CS11" s="463"/>
      <c r="CT11" s="525" t="s">
        <v>130</v>
      </c>
      <c r="CU11" s="526"/>
      <c r="CV11" s="526"/>
      <c r="CW11" s="526"/>
      <c r="CX11" s="526"/>
      <c r="CY11" s="526"/>
      <c r="CZ11" s="526"/>
      <c r="DA11" s="527"/>
      <c r="DB11" s="525" t="s">
        <v>131</v>
      </c>
      <c r="DC11" s="526"/>
      <c r="DD11" s="526"/>
      <c r="DE11" s="526"/>
      <c r="DF11" s="526"/>
      <c r="DG11" s="526"/>
      <c r="DH11" s="526"/>
      <c r="DI11" s="527"/>
    </row>
    <row r="12" spans="1:119" ht="18.75" customHeight="1" x14ac:dyDescent="0.15">
      <c r="A12" s="178"/>
      <c r="B12" s="528" t="s">
        <v>132</v>
      </c>
      <c r="C12" s="529"/>
      <c r="D12" s="529"/>
      <c r="E12" s="529"/>
      <c r="F12" s="529"/>
      <c r="G12" s="529"/>
      <c r="H12" s="529"/>
      <c r="I12" s="529"/>
      <c r="J12" s="529"/>
      <c r="K12" s="530"/>
      <c r="L12" s="537" t="s">
        <v>133</v>
      </c>
      <c r="M12" s="538"/>
      <c r="N12" s="538"/>
      <c r="O12" s="538"/>
      <c r="P12" s="538"/>
      <c r="Q12" s="539"/>
      <c r="R12" s="540">
        <v>27432</v>
      </c>
      <c r="S12" s="541"/>
      <c r="T12" s="541"/>
      <c r="U12" s="541"/>
      <c r="V12" s="542"/>
      <c r="W12" s="543" t="s">
        <v>1</v>
      </c>
      <c r="X12" s="481"/>
      <c r="Y12" s="481"/>
      <c r="Z12" s="481"/>
      <c r="AA12" s="481"/>
      <c r="AB12" s="544"/>
      <c r="AC12" s="545" t="s">
        <v>134</v>
      </c>
      <c r="AD12" s="546"/>
      <c r="AE12" s="546"/>
      <c r="AF12" s="546"/>
      <c r="AG12" s="547"/>
      <c r="AH12" s="545" t="s">
        <v>135</v>
      </c>
      <c r="AI12" s="546"/>
      <c r="AJ12" s="546"/>
      <c r="AK12" s="546"/>
      <c r="AL12" s="548"/>
      <c r="AM12" s="479" t="s">
        <v>136</v>
      </c>
      <c r="AN12" s="379"/>
      <c r="AO12" s="379"/>
      <c r="AP12" s="379"/>
      <c r="AQ12" s="379"/>
      <c r="AR12" s="379"/>
      <c r="AS12" s="379"/>
      <c r="AT12" s="380"/>
      <c r="AU12" s="480" t="s">
        <v>137</v>
      </c>
      <c r="AV12" s="481"/>
      <c r="AW12" s="481"/>
      <c r="AX12" s="481"/>
      <c r="AY12" s="436" t="s">
        <v>138</v>
      </c>
      <c r="AZ12" s="437"/>
      <c r="BA12" s="437"/>
      <c r="BB12" s="437"/>
      <c r="BC12" s="437"/>
      <c r="BD12" s="437"/>
      <c r="BE12" s="437"/>
      <c r="BF12" s="437"/>
      <c r="BG12" s="437"/>
      <c r="BH12" s="437"/>
      <c r="BI12" s="437"/>
      <c r="BJ12" s="437"/>
      <c r="BK12" s="437"/>
      <c r="BL12" s="437"/>
      <c r="BM12" s="438"/>
      <c r="BN12" s="422">
        <v>1417511</v>
      </c>
      <c r="BO12" s="423"/>
      <c r="BP12" s="423"/>
      <c r="BQ12" s="423"/>
      <c r="BR12" s="423"/>
      <c r="BS12" s="423"/>
      <c r="BT12" s="423"/>
      <c r="BU12" s="424"/>
      <c r="BV12" s="422">
        <v>1355497</v>
      </c>
      <c r="BW12" s="423"/>
      <c r="BX12" s="423"/>
      <c r="BY12" s="423"/>
      <c r="BZ12" s="423"/>
      <c r="CA12" s="423"/>
      <c r="CB12" s="423"/>
      <c r="CC12" s="424"/>
      <c r="CD12" s="462" t="s">
        <v>139</v>
      </c>
      <c r="CE12" s="382"/>
      <c r="CF12" s="382"/>
      <c r="CG12" s="382"/>
      <c r="CH12" s="382"/>
      <c r="CI12" s="382"/>
      <c r="CJ12" s="382"/>
      <c r="CK12" s="382"/>
      <c r="CL12" s="382"/>
      <c r="CM12" s="382"/>
      <c r="CN12" s="382"/>
      <c r="CO12" s="382"/>
      <c r="CP12" s="382"/>
      <c r="CQ12" s="382"/>
      <c r="CR12" s="382"/>
      <c r="CS12" s="463"/>
      <c r="CT12" s="525" t="s">
        <v>140</v>
      </c>
      <c r="CU12" s="526"/>
      <c r="CV12" s="526"/>
      <c r="CW12" s="526"/>
      <c r="CX12" s="526"/>
      <c r="CY12" s="526"/>
      <c r="CZ12" s="526"/>
      <c r="DA12" s="527"/>
      <c r="DB12" s="525" t="s">
        <v>141</v>
      </c>
      <c r="DC12" s="526"/>
      <c r="DD12" s="526"/>
      <c r="DE12" s="526"/>
      <c r="DF12" s="526"/>
      <c r="DG12" s="526"/>
      <c r="DH12" s="526"/>
      <c r="DI12" s="527"/>
    </row>
    <row r="13" spans="1:119" ht="18.75" customHeight="1" x14ac:dyDescent="0.15">
      <c r="A13" s="178"/>
      <c r="B13" s="531"/>
      <c r="C13" s="532"/>
      <c r="D13" s="532"/>
      <c r="E13" s="532"/>
      <c r="F13" s="532"/>
      <c r="G13" s="532"/>
      <c r="H13" s="532"/>
      <c r="I13" s="532"/>
      <c r="J13" s="532"/>
      <c r="K13" s="533"/>
      <c r="L13" s="187"/>
      <c r="M13" s="506" t="s">
        <v>142</v>
      </c>
      <c r="N13" s="507"/>
      <c r="O13" s="507"/>
      <c r="P13" s="507"/>
      <c r="Q13" s="508"/>
      <c r="R13" s="509">
        <v>27226</v>
      </c>
      <c r="S13" s="510"/>
      <c r="T13" s="510"/>
      <c r="U13" s="510"/>
      <c r="V13" s="511"/>
      <c r="W13" s="512" t="s">
        <v>143</v>
      </c>
      <c r="X13" s="408"/>
      <c r="Y13" s="408"/>
      <c r="Z13" s="408"/>
      <c r="AA13" s="408"/>
      <c r="AB13" s="409"/>
      <c r="AC13" s="375">
        <v>824</v>
      </c>
      <c r="AD13" s="376"/>
      <c r="AE13" s="376"/>
      <c r="AF13" s="376"/>
      <c r="AG13" s="377"/>
      <c r="AH13" s="375">
        <v>856</v>
      </c>
      <c r="AI13" s="376"/>
      <c r="AJ13" s="376"/>
      <c r="AK13" s="376"/>
      <c r="AL13" s="435"/>
      <c r="AM13" s="479" t="s">
        <v>144</v>
      </c>
      <c r="AN13" s="379"/>
      <c r="AO13" s="379"/>
      <c r="AP13" s="379"/>
      <c r="AQ13" s="379"/>
      <c r="AR13" s="379"/>
      <c r="AS13" s="379"/>
      <c r="AT13" s="380"/>
      <c r="AU13" s="480" t="s">
        <v>145</v>
      </c>
      <c r="AV13" s="481"/>
      <c r="AW13" s="481"/>
      <c r="AX13" s="481"/>
      <c r="AY13" s="436" t="s">
        <v>146</v>
      </c>
      <c r="AZ13" s="437"/>
      <c r="BA13" s="437"/>
      <c r="BB13" s="437"/>
      <c r="BC13" s="437"/>
      <c r="BD13" s="437"/>
      <c r="BE13" s="437"/>
      <c r="BF13" s="437"/>
      <c r="BG13" s="437"/>
      <c r="BH13" s="437"/>
      <c r="BI13" s="437"/>
      <c r="BJ13" s="437"/>
      <c r="BK13" s="437"/>
      <c r="BL13" s="437"/>
      <c r="BM13" s="438"/>
      <c r="BN13" s="422">
        <v>487344</v>
      </c>
      <c r="BO13" s="423"/>
      <c r="BP13" s="423"/>
      <c r="BQ13" s="423"/>
      <c r="BR13" s="423"/>
      <c r="BS13" s="423"/>
      <c r="BT13" s="423"/>
      <c r="BU13" s="424"/>
      <c r="BV13" s="422">
        <v>195570</v>
      </c>
      <c r="BW13" s="423"/>
      <c r="BX13" s="423"/>
      <c r="BY13" s="423"/>
      <c r="BZ13" s="423"/>
      <c r="CA13" s="423"/>
      <c r="CB13" s="423"/>
      <c r="CC13" s="424"/>
      <c r="CD13" s="462" t="s">
        <v>147</v>
      </c>
      <c r="CE13" s="382"/>
      <c r="CF13" s="382"/>
      <c r="CG13" s="382"/>
      <c r="CH13" s="382"/>
      <c r="CI13" s="382"/>
      <c r="CJ13" s="382"/>
      <c r="CK13" s="382"/>
      <c r="CL13" s="382"/>
      <c r="CM13" s="382"/>
      <c r="CN13" s="382"/>
      <c r="CO13" s="382"/>
      <c r="CP13" s="382"/>
      <c r="CQ13" s="382"/>
      <c r="CR13" s="382"/>
      <c r="CS13" s="463"/>
      <c r="CT13" s="419">
        <v>4.3</v>
      </c>
      <c r="CU13" s="420"/>
      <c r="CV13" s="420"/>
      <c r="CW13" s="420"/>
      <c r="CX13" s="420"/>
      <c r="CY13" s="420"/>
      <c r="CZ13" s="420"/>
      <c r="DA13" s="421"/>
      <c r="DB13" s="419">
        <v>3.9</v>
      </c>
      <c r="DC13" s="420"/>
      <c r="DD13" s="420"/>
      <c r="DE13" s="420"/>
      <c r="DF13" s="420"/>
      <c r="DG13" s="420"/>
      <c r="DH13" s="420"/>
      <c r="DI13" s="421"/>
    </row>
    <row r="14" spans="1:119" ht="18.75" customHeight="1" thickBot="1" x14ac:dyDescent="0.2">
      <c r="A14" s="178"/>
      <c r="B14" s="531"/>
      <c r="C14" s="532"/>
      <c r="D14" s="532"/>
      <c r="E14" s="532"/>
      <c r="F14" s="532"/>
      <c r="G14" s="532"/>
      <c r="H14" s="532"/>
      <c r="I14" s="532"/>
      <c r="J14" s="532"/>
      <c r="K14" s="533"/>
      <c r="L14" s="496" t="s">
        <v>148</v>
      </c>
      <c r="M14" s="549"/>
      <c r="N14" s="549"/>
      <c r="O14" s="549"/>
      <c r="P14" s="549"/>
      <c r="Q14" s="550"/>
      <c r="R14" s="509">
        <v>27715</v>
      </c>
      <c r="S14" s="510"/>
      <c r="T14" s="510"/>
      <c r="U14" s="510"/>
      <c r="V14" s="511"/>
      <c r="W14" s="513"/>
      <c r="X14" s="411"/>
      <c r="Y14" s="411"/>
      <c r="Z14" s="411"/>
      <c r="AA14" s="411"/>
      <c r="AB14" s="412"/>
      <c r="AC14" s="502">
        <v>6.6</v>
      </c>
      <c r="AD14" s="503"/>
      <c r="AE14" s="503"/>
      <c r="AF14" s="503"/>
      <c r="AG14" s="504"/>
      <c r="AH14" s="502">
        <v>6.7</v>
      </c>
      <c r="AI14" s="503"/>
      <c r="AJ14" s="503"/>
      <c r="AK14" s="503"/>
      <c r="AL14" s="505"/>
      <c r="AM14" s="479"/>
      <c r="AN14" s="379"/>
      <c r="AO14" s="379"/>
      <c r="AP14" s="379"/>
      <c r="AQ14" s="379"/>
      <c r="AR14" s="379"/>
      <c r="AS14" s="379"/>
      <c r="AT14" s="380"/>
      <c r="AU14" s="480"/>
      <c r="AV14" s="481"/>
      <c r="AW14" s="481"/>
      <c r="AX14" s="481"/>
      <c r="AY14" s="436"/>
      <c r="AZ14" s="437"/>
      <c r="BA14" s="437"/>
      <c r="BB14" s="437"/>
      <c r="BC14" s="437"/>
      <c r="BD14" s="437"/>
      <c r="BE14" s="437"/>
      <c r="BF14" s="437"/>
      <c r="BG14" s="437"/>
      <c r="BH14" s="437"/>
      <c r="BI14" s="437"/>
      <c r="BJ14" s="437"/>
      <c r="BK14" s="437"/>
      <c r="BL14" s="437"/>
      <c r="BM14" s="438"/>
      <c r="BN14" s="422"/>
      <c r="BO14" s="423"/>
      <c r="BP14" s="423"/>
      <c r="BQ14" s="423"/>
      <c r="BR14" s="423"/>
      <c r="BS14" s="423"/>
      <c r="BT14" s="423"/>
      <c r="BU14" s="424"/>
      <c r="BV14" s="422"/>
      <c r="BW14" s="423"/>
      <c r="BX14" s="423"/>
      <c r="BY14" s="423"/>
      <c r="BZ14" s="423"/>
      <c r="CA14" s="423"/>
      <c r="CB14" s="423"/>
      <c r="CC14" s="424"/>
      <c r="CD14" s="459" t="s">
        <v>149</v>
      </c>
      <c r="CE14" s="460"/>
      <c r="CF14" s="460"/>
      <c r="CG14" s="460"/>
      <c r="CH14" s="460"/>
      <c r="CI14" s="460"/>
      <c r="CJ14" s="460"/>
      <c r="CK14" s="460"/>
      <c r="CL14" s="460"/>
      <c r="CM14" s="460"/>
      <c r="CN14" s="460"/>
      <c r="CO14" s="460"/>
      <c r="CP14" s="460"/>
      <c r="CQ14" s="460"/>
      <c r="CR14" s="460"/>
      <c r="CS14" s="461"/>
      <c r="CT14" s="519" t="s">
        <v>130</v>
      </c>
      <c r="CU14" s="520"/>
      <c r="CV14" s="520"/>
      <c r="CW14" s="520"/>
      <c r="CX14" s="520"/>
      <c r="CY14" s="520"/>
      <c r="CZ14" s="520"/>
      <c r="DA14" s="521"/>
      <c r="DB14" s="519">
        <v>7.9</v>
      </c>
      <c r="DC14" s="520"/>
      <c r="DD14" s="520"/>
      <c r="DE14" s="520"/>
      <c r="DF14" s="520"/>
      <c r="DG14" s="520"/>
      <c r="DH14" s="520"/>
      <c r="DI14" s="521"/>
    </row>
    <row r="15" spans="1:119" ht="18.75" customHeight="1" x14ac:dyDescent="0.15">
      <c r="A15" s="178"/>
      <c r="B15" s="531"/>
      <c r="C15" s="532"/>
      <c r="D15" s="532"/>
      <c r="E15" s="532"/>
      <c r="F15" s="532"/>
      <c r="G15" s="532"/>
      <c r="H15" s="532"/>
      <c r="I15" s="532"/>
      <c r="J15" s="532"/>
      <c r="K15" s="533"/>
      <c r="L15" s="187"/>
      <c r="M15" s="506" t="s">
        <v>150</v>
      </c>
      <c r="N15" s="507"/>
      <c r="O15" s="507"/>
      <c r="P15" s="507"/>
      <c r="Q15" s="508"/>
      <c r="R15" s="509">
        <v>27474</v>
      </c>
      <c r="S15" s="510"/>
      <c r="T15" s="510"/>
      <c r="U15" s="510"/>
      <c r="V15" s="511"/>
      <c r="W15" s="512" t="s">
        <v>151</v>
      </c>
      <c r="X15" s="408"/>
      <c r="Y15" s="408"/>
      <c r="Z15" s="408"/>
      <c r="AA15" s="408"/>
      <c r="AB15" s="409"/>
      <c r="AC15" s="375">
        <v>2899</v>
      </c>
      <c r="AD15" s="376"/>
      <c r="AE15" s="376"/>
      <c r="AF15" s="376"/>
      <c r="AG15" s="377"/>
      <c r="AH15" s="375">
        <v>3145</v>
      </c>
      <c r="AI15" s="376"/>
      <c r="AJ15" s="376"/>
      <c r="AK15" s="376"/>
      <c r="AL15" s="435"/>
      <c r="AM15" s="479"/>
      <c r="AN15" s="379"/>
      <c r="AO15" s="379"/>
      <c r="AP15" s="379"/>
      <c r="AQ15" s="379"/>
      <c r="AR15" s="379"/>
      <c r="AS15" s="379"/>
      <c r="AT15" s="380"/>
      <c r="AU15" s="480"/>
      <c r="AV15" s="481"/>
      <c r="AW15" s="481"/>
      <c r="AX15" s="481"/>
      <c r="AY15" s="448" t="s">
        <v>152</v>
      </c>
      <c r="AZ15" s="449"/>
      <c r="BA15" s="449"/>
      <c r="BB15" s="449"/>
      <c r="BC15" s="449"/>
      <c r="BD15" s="449"/>
      <c r="BE15" s="449"/>
      <c r="BF15" s="449"/>
      <c r="BG15" s="449"/>
      <c r="BH15" s="449"/>
      <c r="BI15" s="449"/>
      <c r="BJ15" s="449"/>
      <c r="BK15" s="449"/>
      <c r="BL15" s="449"/>
      <c r="BM15" s="450"/>
      <c r="BN15" s="451">
        <v>2780968</v>
      </c>
      <c r="BO15" s="452"/>
      <c r="BP15" s="452"/>
      <c r="BQ15" s="452"/>
      <c r="BR15" s="452"/>
      <c r="BS15" s="452"/>
      <c r="BT15" s="452"/>
      <c r="BU15" s="453"/>
      <c r="BV15" s="451">
        <v>2857392</v>
      </c>
      <c r="BW15" s="452"/>
      <c r="BX15" s="452"/>
      <c r="BY15" s="452"/>
      <c r="BZ15" s="452"/>
      <c r="CA15" s="452"/>
      <c r="CB15" s="452"/>
      <c r="CC15" s="453"/>
      <c r="CD15" s="522" t="s">
        <v>153</v>
      </c>
      <c r="CE15" s="523"/>
      <c r="CF15" s="523"/>
      <c r="CG15" s="523"/>
      <c r="CH15" s="523"/>
      <c r="CI15" s="523"/>
      <c r="CJ15" s="523"/>
      <c r="CK15" s="523"/>
      <c r="CL15" s="523"/>
      <c r="CM15" s="523"/>
      <c r="CN15" s="523"/>
      <c r="CO15" s="523"/>
      <c r="CP15" s="523"/>
      <c r="CQ15" s="523"/>
      <c r="CR15" s="523"/>
      <c r="CS15" s="524"/>
      <c r="CT15" s="188"/>
      <c r="CU15" s="189"/>
      <c r="CV15" s="189"/>
      <c r="CW15" s="189"/>
      <c r="CX15" s="189"/>
      <c r="CY15" s="189"/>
      <c r="CZ15" s="189"/>
      <c r="DA15" s="190"/>
      <c r="DB15" s="188"/>
      <c r="DC15" s="189"/>
      <c r="DD15" s="189"/>
      <c r="DE15" s="189"/>
      <c r="DF15" s="189"/>
      <c r="DG15" s="189"/>
      <c r="DH15" s="189"/>
      <c r="DI15" s="190"/>
    </row>
    <row r="16" spans="1:119" ht="18.75" customHeight="1" x14ac:dyDescent="0.15">
      <c r="A16" s="178"/>
      <c r="B16" s="531"/>
      <c r="C16" s="532"/>
      <c r="D16" s="532"/>
      <c r="E16" s="532"/>
      <c r="F16" s="532"/>
      <c r="G16" s="532"/>
      <c r="H16" s="532"/>
      <c r="I16" s="532"/>
      <c r="J16" s="532"/>
      <c r="K16" s="533"/>
      <c r="L16" s="496" t="s">
        <v>154</v>
      </c>
      <c r="M16" s="497"/>
      <c r="N16" s="497"/>
      <c r="O16" s="497"/>
      <c r="P16" s="497"/>
      <c r="Q16" s="498"/>
      <c r="R16" s="499" t="s">
        <v>155</v>
      </c>
      <c r="S16" s="500"/>
      <c r="T16" s="500"/>
      <c r="U16" s="500"/>
      <c r="V16" s="501"/>
      <c r="W16" s="513"/>
      <c r="X16" s="411"/>
      <c r="Y16" s="411"/>
      <c r="Z16" s="411"/>
      <c r="AA16" s="411"/>
      <c r="AB16" s="412"/>
      <c r="AC16" s="502">
        <v>23.2</v>
      </c>
      <c r="AD16" s="503"/>
      <c r="AE16" s="503"/>
      <c r="AF16" s="503"/>
      <c r="AG16" s="504"/>
      <c r="AH16" s="502">
        <v>24.5</v>
      </c>
      <c r="AI16" s="503"/>
      <c r="AJ16" s="503"/>
      <c r="AK16" s="503"/>
      <c r="AL16" s="505"/>
      <c r="AM16" s="479"/>
      <c r="AN16" s="379"/>
      <c r="AO16" s="379"/>
      <c r="AP16" s="379"/>
      <c r="AQ16" s="379"/>
      <c r="AR16" s="379"/>
      <c r="AS16" s="379"/>
      <c r="AT16" s="380"/>
      <c r="AU16" s="480"/>
      <c r="AV16" s="481"/>
      <c r="AW16" s="481"/>
      <c r="AX16" s="481"/>
      <c r="AY16" s="436" t="s">
        <v>156</v>
      </c>
      <c r="AZ16" s="437"/>
      <c r="BA16" s="437"/>
      <c r="BB16" s="437"/>
      <c r="BC16" s="437"/>
      <c r="BD16" s="437"/>
      <c r="BE16" s="437"/>
      <c r="BF16" s="437"/>
      <c r="BG16" s="437"/>
      <c r="BH16" s="437"/>
      <c r="BI16" s="437"/>
      <c r="BJ16" s="437"/>
      <c r="BK16" s="437"/>
      <c r="BL16" s="437"/>
      <c r="BM16" s="438"/>
      <c r="BN16" s="422">
        <v>5385962</v>
      </c>
      <c r="BO16" s="423"/>
      <c r="BP16" s="423"/>
      <c r="BQ16" s="423"/>
      <c r="BR16" s="423"/>
      <c r="BS16" s="423"/>
      <c r="BT16" s="423"/>
      <c r="BU16" s="424"/>
      <c r="BV16" s="422">
        <v>5115895</v>
      </c>
      <c r="BW16" s="423"/>
      <c r="BX16" s="423"/>
      <c r="BY16" s="423"/>
      <c r="BZ16" s="423"/>
      <c r="CA16" s="423"/>
      <c r="CB16" s="423"/>
      <c r="CC16" s="424"/>
      <c r="CD16" s="191"/>
      <c r="CE16" s="454"/>
      <c r="CF16" s="454"/>
      <c r="CG16" s="454"/>
      <c r="CH16" s="454"/>
      <c r="CI16" s="454"/>
      <c r="CJ16" s="454"/>
      <c r="CK16" s="454"/>
      <c r="CL16" s="454"/>
      <c r="CM16" s="454"/>
      <c r="CN16" s="454"/>
      <c r="CO16" s="454"/>
      <c r="CP16" s="454"/>
      <c r="CQ16" s="454"/>
      <c r="CR16" s="454"/>
      <c r="CS16" s="455"/>
      <c r="CT16" s="419"/>
      <c r="CU16" s="420"/>
      <c r="CV16" s="420"/>
      <c r="CW16" s="420"/>
      <c r="CX16" s="420"/>
      <c r="CY16" s="420"/>
      <c r="CZ16" s="420"/>
      <c r="DA16" s="421"/>
      <c r="DB16" s="419"/>
      <c r="DC16" s="420"/>
      <c r="DD16" s="420"/>
      <c r="DE16" s="420"/>
      <c r="DF16" s="420"/>
      <c r="DG16" s="420"/>
      <c r="DH16" s="420"/>
      <c r="DI16" s="421"/>
    </row>
    <row r="17" spans="1:113" ht="18.75" customHeight="1" thickBot="1" x14ac:dyDescent="0.2">
      <c r="A17" s="178"/>
      <c r="B17" s="534"/>
      <c r="C17" s="535"/>
      <c r="D17" s="535"/>
      <c r="E17" s="535"/>
      <c r="F17" s="535"/>
      <c r="G17" s="535"/>
      <c r="H17" s="535"/>
      <c r="I17" s="535"/>
      <c r="J17" s="535"/>
      <c r="K17" s="536"/>
      <c r="L17" s="192"/>
      <c r="M17" s="515" t="s">
        <v>157</v>
      </c>
      <c r="N17" s="516"/>
      <c r="O17" s="516"/>
      <c r="P17" s="516"/>
      <c r="Q17" s="517"/>
      <c r="R17" s="499" t="s">
        <v>158</v>
      </c>
      <c r="S17" s="500"/>
      <c r="T17" s="500"/>
      <c r="U17" s="500"/>
      <c r="V17" s="501"/>
      <c r="W17" s="512" t="s">
        <v>159</v>
      </c>
      <c r="X17" s="408"/>
      <c r="Y17" s="408"/>
      <c r="Z17" s="408"/>
      <c r="AA17" s="408"/>
      <c r="AB17" s="409"/>
      <c r="AC17" s="375">
        <v>8799</v>
      </c>
      <c r="AD17" s="376"/>
      <c r="AE17" s="376"/>
      <c r="AF17" s="376"/>
      <c r="AG17" s="377"/>
      <c r="AH17" s="375">
        <v>8843</v>
      </c>
      <c r="AI17" s="376"/>
      <c r="AJ17" s="376"/>
      <c r="AK17" s="376"/>
      <c r="AL17" s="435"/>
      <c r="AM17" s="479"/>
      <c r="AN17" s="379"/>
      <c r="AO17" s="379"/>
      <c r="AP17" s="379"/>
      <c r="AQ17" s="379"/>
      <c r="AR17" s="379"/>
      <c r="AS17" s="379"/>
      <c r="AT17" s="380"/>
      <c r="AU17" s="480"/>
      <c r="AV17" s="481"/>
      <c r="AW17" s="481"/>
      <c r="AX17" s="481"/>
      <c r="AY17" s="436" t="s">
        <v>160</v>
      </c>
      <c r="AZ17" s="437"/>
      <c r="BA17" s="437"/>
      <c r="BB17" s="437"/>
      <c r="BC17" s="437"/>
      <c r="BD17" s="437"/>
      <c r="BE17" s="437"/>
      <c r="BF17" s="437"/>
      <c r="BG17" s="437"/>
      <c r="BH17" s="437"/>
      <c r="BI17" s="437"/>
      <c r="BJ17" s="437"/>
      <c r="BK17" s="437"/>
      <c r="BL17" s="437"/>
      <c r="BM17" s="438"/>
      <c r="BN17" s="422">
        <v>3474091</v>
      </c>
      <c r="BO17" s="423"/>
      <c r="BP17" s="423"/>
      <c r="BQ17" s="423"/>
      <c r="BR17" s="423"/>
      <c r="BS17" s="423"/>
      <c r="BT17" s="423"/>
      <c r="BU17" s="424"/>
      <c r="BV17" s="422">
        <v>3579547</v>
      </c>
      <c r="BW17" s="423"/>
      <c r="BX17" s="423"/>
      <c r="BY17" s="423"/>
      <c r="BZ17" s="423"/>
      <c r="CA17" s="423"/>
      <c r="CB17" s="423"/>
      <c r="CC17" s="424"/>
      <c r="CD17" s="191"/>
      <c r="CE17" s="454"/>
      <c r="CF17" s="454"/>
      <c r="CG17" s="454"/>
      <c r="CH17" s="454"/>
      <c r="CI17" s="454"/>
      <c r="CJ17" s="454"/>
      <c r="CK17" s="454"/>
      <c r="CL17" s="454"/>
      <c r="CM17" s="454"/>
      <c r="CN17" s="454"/>
      <c r="CO17" s="454"/>
      <c r="CP17" s="454"/>
      <c r="CQ17" s="454"/>
      <c r="CR17" s="454"/>
      <c r="CS17" s="455"/>
      <c r="CT17" s="419"/>
      <c r="CU17" s="420"/>
      <c r="CV17" s="420"/>
      <c r="CW17" s="420"/>
      <c r="CX17" s="420"/>
      <c r="CY17" s="420"/>
      <c r="CZ17" s="420"/>
      <c r="DA17" s="421"/>
      <c r="DB17" s="419"/>
      <c r="DC17" s="420"/>
      <c r="DD17" s="420"/>
      <c r="DE17" s="420"/>
      <c r="DF17" s="420"/>
      <c r="DG17" s="420"/>
      <c r="DH17" s="420"/>
      <c r="DI17" s="421"/>
    </row>
    <row r="18" spans="1:113" ht="18.75" customHeight="1" thickBot="1" x14ac:dyDescent="0.2">
      <c r="A18" s="178"/>
      <c r="B18" s="472" t="s">
        <v>161</v>
      </c>
      <c r="C18" s="473"/>
      <c r="D18" s="473"/>
      <c r="E18" s="474"/>
      <c r="F18" s="474"/>
      <c r="G18" s="474"/>
      <c r="H18" s="474"/>
      <c r="I18" s="474"/>
      <c r="J18" s="474"/>
      <c r="K18" s="474"/>
      <c r="L18" s="475">
        <v>75.78</v>
      </c>
      <c r="M18" s="475"/>
      <c r="N18" s="475"/>
      <c r="O18" s="475"/>
      <c r="P18" s="475"/>
      <c r="Q18" s="475"/>
      <c r="R18" s="476"/>
      <c r="S18" s="476"/>
      <c r="T18" s="476"/>
      <c r="U18" s="476"/>
      <c r="V18" s="477"/>
      <c r="W18" s="493"/>
      <c r="X18" s="494"/>
      <c r="Y18" s="494"/>
      <c r="Z18" s="494"/>
      <c r="AA18" s="494"/>
      <c r="AB18" s="518"/>
      <c r="AC18" s="392">
        <v>70.3</v>
      </c>
      <c r="AD18" s="393"/>
      <c r="AE18" s="393"/>
      <c r="AF18" s="393"/>
      <c r="AG18" s="478"/>
      <c r="AH18" s="392">
        <v>68.8</v>
      </c>
      <c r="AI18" s="393"/>
      <c r="AJ18" s="393"/>
      <c r="AK18" s="393"/>
      <c r="AL18" s="394"/>
      <c r="AM18" s="479"/>
      <c r="AN18" s="379"/>
      <c r="AO18" s="379"/>
      <c r="AP18" s="379"/>
      <c r="AQ18" s="379"/>
      <c r="AR18" s="379"/>
      <c r="AS18" s="379"/>
      <c r="AT18" s="380"/>
      <c r="AU18" s="480"/>
      <c r="AV18" s="481"/>
      <c r="AW18" s="481"/>
      <c r="AX18" s="481"/>
      <c r="AY18" s="436" t="s">
        <v>162</v>
      </c>
      <c r="AZ18" s="437"/>
      <c r="BA18" s="437"/>
      <c r="BB18" s="437"/>
      <c r="BC18" s="437"/>
      <c r="BD18" s="437"/>
      <c r="BE18" s="437"/>
      <c r="BF18" s="437"/>
      <c r="BG18" s="437"/>
      <c r="BH18" s="437"/>
      <c r="BI18" s="437"/>
      <c r="BJ18" s="437"/>
      <c r="BK18" s="437"/>
      <c r="BL18" s="437"/>
      <c r="BM18" s="438"/>
      <c r="BN18" s="422">
        <v>5550888</v>
      </c>
      <c r="BO18" s="423"/>
      <c r="BP18" s="423"/>
      <c r="BQ18" s="423"/>
      <c r="BR18" s="423"/>
      <c r="BS18" s="423"/>
      <c r="BT18" s="423"/>
      <c r="BU18" s="424"/>
      <c r="BV18" s="422">
        <v>5406355</v>
      </c>
      <c r="BW18" s="423"/>
      <c r="BX18" s="423"/>
      <c r="BY18" s="423"/>
      <c r="BZ18" s="423"/>
      <c r="CA18" s="423"/>
      <c r="CB18" s="423"/>
      <c r="CC18" s="424"/>
      <c r="CD18" s="191"/>
      <c r="CE18" s="454"/>
      <c r="CF18" s="454"/>
      <c r="CG18" s="454"/>
      <c r="CH18" s="454"/>
      <c r="CI18" s="454"/>
      <c r="CJ18" s="454"/>
      <c r="CK18" s="454"/>
      <c r="CL18" s="454"/>
      <c r="CM18" s="454"/>
      <c r="CN18" s="454"/>
      <c r="CO18" s="454"/>
      <c r="CP18" s="454"/>
      <c r="CQ18" s="454"/>
      <c r="CR18" s="454"/>
      <c r="CS18" s="455"/>
      <c r="CT18" s="419"/>
      <c r="CU18" s="420"/>
      <c r="CV18" s="420"/>
      <c r="CW18" s="420"/>
      <c r="CX18" s="420"/>
      <c r="CY18" s="420"/>
      <c r="CZ18" s="420"/>
      <c r="DA18" s="421"/>
      <c r="DB18" s="419"/>
      <c r="DC18" s="420"/>
      <c r="DD18" s="420"/>
      <c r="DE18" s="420"/>
      <c r="DF18" s="420"/>
      <c r="DG18" s="420"/>
      <c r="DH18" s="420"/>
      <c r="DI18" s="421"/>
    </row>
    <row r="19" spans="1:113" ht="18.75" customHeight="1" thickBot="1" x14ac:dyDescent="0.2">
      <c r="A19" s="178"/>
      <c r="B19" s="472" t="s">
        <v>163</v>
      </c>
      <c r="C19" s="473"/>
      <c r="D19" s="473"/>
      <c r="E19" s="474"/>
      <c r="F19" s="474"/>
      <c r="G19" s="474"/>
      <c r="H19" s="474"/>
      <c r="I19" s="474"/>
      <c r="J19" s="474"/>
      <c r="K19" s="474"/>
      <c r="L19" s="482">
        <v>355</v>
      </c>
      <c r="M19" s="482"/>
      <c r="N19" s="482"/>
      <c r="O19" s="482"/>
      <c r="P19" s="482"/>
      <c r="Q19" s="482"/>
      <c r="R19" s="483"/>
      <c r="S19" s="483"/>
      <c r="T19" s="483"/>
      <c r="U19" s="483"/>
      <c r="V19" s="484"/>
      <c r="W19" s="491"/>
      <c r="X19" s="492"/>
      <c r="Y19" s="492"/>
      <c r="Z19" s="492"/>
      <c r="AA19" s="492"/>
      <c r="AB19" s="492"/>
      <c r="AC19" s="495"/>
      <c r="AD19" s="495"/>
      <c r="AE19" s="495"/>
      <c r="AF19" s="495"/>
      <c r="AG19" s="495"/>
      <c r="AH19" s="495"/>
      <c r="AI19" s="495"/>
      <c r="AJ19" s="495"/>
      <c r="AK19" s="495"/>
      <c r="AL19" s="514"/>
      <c r="AM19" s="479"/>
      <c r="AN19" s="379"/>
      <c r="AO19" s="379"/>
      <c r="AP19" s="379"/>
      <c r="AQ19" s="379"/>
      <c r="AR19" s="379"/>
      <c r="AS19" s="379"/>
      <c r="AT19" s="380"/>
      <c r="AU19" s="480"/>
      <c r="AV19" s="481"/>
      <c r="AW19" s="481"/>
      <c r="AX19" s="481"/>
      <c r="AY19" s="436" t="s">
        <v>164</v>
      </c>
      <c r="AZ19" s="437"/>
      <c r="BA19" s="437"/>
      <c r="BB19" s="437"/>
      <c r="BC19" s="437"/>
      <c r="BD19" s="437"/>
      <c r="BE19" s="437"/>
      <c r="BF19" s="437"/>
      <c r="BG19" s="437"/>
      <c r="BH19" s="437"/>
      <c r="BI19" s="437"/>
      <c r="BJ19" s="437"/>
      <c r="BK19" s="437"/>
      <c r="BL19" s="437"/>
      <c r="BM19" s="438"/>
      <c r="BN19" s="422">
        <v>9341349</v>
      </c>
      <c r="BO19" s="423"/>
      <c r="BP19" s="423"/>
      <c r="BQ19" s="423"/>
      <c r="BR19" s="423"/>
      <c r="BS19" s="423"/>
      <c r="BT19" s="423"/>
      <c r="BU19" s="424"/>
      <c r="BV19" s="422">
        <v>8641252</v>
      </c>
      <c r="BW19" s="423"/>
      <c r="BX19" s="423"/>
      <c r="BY19" s="423"/>
      <c r="BZ19" s="423"/>
      <c r="CA19" s="423"/>
      <c r="CB19" s="423"/>
      <c r="CC19" s="424"/>
      <c r="CD19" s="191"/>
      <c r="CE19" s="454"/>
      <c r="CF19" s="454"/>
      <c r="CG19" s="454"/>
      <c r="CH19" s="454"/>
      <c r="CI19" s="454"/>
      <c r="CJ19" s="454"/>
      <c r="CK19" s="454"/>
      <c r="CL19" s="454"/>
      <c r="CM19" s="454"/>
      <c r="CN19" s="454"/>
      <c r="CO19" s="454"/>
      <c r="CP19" s="454"/>
      <c r="CQ19" s="454"/>
      <c r="CR19" s="454"/>
      <c r="CS19" s="455"/>
      <c r="CT19" s="419"/>
      <c r="CU19" s="420"/>
      <c r="CV19" s="420"/>
      <c r="CW19" s="420"/>
      <c r="CX19" s="420"/>
      <c r="CY19" s="420"/>
      <c r="CZ19" s="420"/>
      <c r="DA19" s="421"/>
      <c r="DB19" s="419"/>
      <c r="DC19" s="420"/>
      <c r="DD19" s="420"/>
      <c r="DE19" s="420"/>
      <c r="DF19" s="420"/>
      <c r="DG19" s="420"/>
      <c r="DH19" s="420"/>
      <c r="DI19" s="421"/>
    </row>
    <row r="20" spans="1:113" ht="18.75" customHeight="1" thickBot="1" x14ac:dyDescent="0.2">
      <c r="A20" s="178"/>
      <c r="B20" s="472" t="s">
        <v>165</v>
      </c>
      <c r="C20" s="473"/>
      <c r="D20" s="473"/>
      <c r="E20" s="474"/>
      <c r="F20" s="474"/>
      <c r="G20" s="474"/>
      <c r="H20" s="474"/>
      <c r="I20" s="474"/>
      <c r="J20" s="474"/>
      <c r="K20" s="474"/>
      <c r="L20" s="482">
        <v>10889</v>
      </c>
      <c r="M20" s="482"/>
      <c r="N20" s="482"/>
      <c r="O20" s="482"/>
      <c r="P20" s="482"/>
      <c r="Q20" s="482"/>
      <c r="R20" s="483"/>
      <c r="S20" s="483"/>
      <c r="T20" s="483"/>
      <c r="U20" s="483"/>
      <c r="V20" s="484"/>
      <c r="W20" s="493"/>
      <c r="X20" s="494"/>
      <c r="Y20" s="494"/>
      <c r="Z20" s="494"/>
      <c r="AA20" s="494"/>
      <c r="AB20" s="494"/>
      <c r="AC20" s="485"/>
      <c r="AD20" s="485"/>
      <c r="AE20" s="485"/>
      <c r="AF20" s="485"/>
      <c r="AG20" s="485"/>
      <c r="AH20" s="485"/>
      <c r="AI20" s="485"/>
      <c r="AJ20" s="485"/>
      <c r="AK20" s="485"/>
      <c r="AL20" s="486"/>
      <c r="AM20" s="487"/>
      <c r="AN20" s="384"/>
      <c r="AO20" s="384"/>
      <c r="AP20" s="384"/>
      <c r="AQ20" s="384"/>
      <c r="AR20" s="384"/>
      <c r="AS20" s="384"/>
      <c r="AT20" s="385"/>
      <c r="AU20" s="488"/>
      <c r="AV20" s="489"/>
      <c r="AW20" s="489"/>
      <c r="AX20" s="490"/>
      <c r="AY20" s="436"/>
      <c r="AZ20" s="437"/>
      <c r="BA20" s="437"/>
      <c r="BB20" s="437"/>
      <c r="BC20" s="437"/>
      <c r="BD20" s="437"/>
      <c r="BE20" s="437"/>
      <c r="BF20" s="437"/>
      <c r="BG20" s="437"/>
      <c r="BH20" s="437"/>
      <c r="BI20" s="437"/>
      <c r="BJ20" s="437"/>
      <c r="BK20" s="437"/>
      <c r="BL20" s="437"/>
      <c r="BM20" s="438"/>
      <c r="BN20" s="422"/>
      <c r="BO20" s="423"/>
      <c r="BP20" s="423"/>
      <c r="BQ20" s="423"/>
      <c r="BR20" s="423"/>
      <c r="BS20" s="423"/>
      <c r="BT20" s="423"/>
      <c r="BU20" s="424"/>
      <c r="BV20" s="422"/>
      <c r="BW20" s="423"/>
      <c r="BX20" s="423"/>
      <c r="BY20" s="423"/>
      <c r="BZ20" s="423"/>
      <c r="CA20" s="423"/>
      <c r="CB20" s="423"/>
      <c r="CC20" s="424"/>
      <c r="CD20" s="191"/>
      <c r="CE20" s="454"/>
      <c r="CF20" s="454"/>
      <c r="CG20" s="454"/>
      <c r="CH20" s="454"/>
      <c r="CI20" s="454"/>
      <c r="CJ20" s="454"/>
      <c r="CK20" s="454"/>
      <c r="CL20" s="454"/>
      <c r="CM20" s="454"/>
      <c r="CN20" s="454"/>
      <c r="CO20" s="454"/>
      <c r="CP20" s="454"/>
      <c r="CQ20" s="454"/>
      <c r="CR20" s="454"/>
      <c r="CS20" s="455"/>
      <c r="CT20" s="419"/>
      <c r="CU20" s="420"/>
      <c r="CV20" s="420"/>
      <c r="CW20" s="420"/>
      <c r="CX20" s="420"/>
      <c r="CY20" s="420"/>
      <c r="CZ20" s="420"/>
      <c r="DA20" s="421"/>
      <c r="DB20" s="419"/>
      <c r="DC20" s="420"/>
      <c r="DD20" s="420"/>
      <c r="DE20" s="420"/>
      <c r="DF20" s="420"/>
      <c r="DG20" s="420"/>
      <c r="DH20" s="420"/>
      <c r="DI20" s="421"/>
    </row>
    <row r="21" spans="1:113" ht="18.75" customHeight="1" thickBot="1" x14ac:dyDescent="0.2">
      <c r="A21" s="178"/>
      <c r="B21" s="469" t="s">
        <v>166</v>
      </c>
      <c r="C21" s="470"/>
      <c r="D21" s="470"/>
      <c r="E21" s="470"/>
      <c r="F21" s="470"/>
      <c r="G21" s="470"/>
      <c r="H21" s="470"/>
      <c r="I21" s="470"/>
      <c r="J21" s="470"/>
      <c r="K21" s="470"/>
      <c r="L21" s="470"/>
      <c r="M21" s="470"/>
      <c r="N21" s="470"/>
      <c r="O21" s="470"/>
      <c r="P21" s="470"/>
      <c r="Q21" s="470"/>
      <c r="R21" s="470"/>
      <c r="S21" s="470"/>
      <c r="T21" s="470"/>
      <c r="U21" s="470"/>
      <c r="V21" s="470"/>
      <c r="W21" s="470"/>
      <c r="X21" s="470"/>
      <c r="Y21" s="470"/>
      <c r="Z21" s="470"/>
      <c r="AA21" s="470"/>
      <c r="AB21" s="470"/>
      <c r="AC21" s="470"/>
      <c r="AD21" s="470"/>
      <c r="AE21" s="470"/>
      <c r="AF21" s="470"/>
      <c r="AG21" s="470"/>
      <c r="AH21" s="470"/>
      <c r="AI21" s="470"/>
      <c r="AJ21" s="470"/>
      <c r="AK21" s="470"/>
      <c r="AL21" s="470"/>
      <c r="AM21" s="470"/>
      <c r="AN21" s="470"/>
      <c r="AO21" s="470"/>
      <c r="AP21" s="470"/>
      <c r="AQ21" s="470"/>
      <c r="AR21" s="470"/>
      <c r="AS21" s="470"/>
      <c r="AT21" s="470"/>
      <c r="AU21" s="470"/>
      <c r="AV21" s="470"/>
      <c r="AW21" s="470"/>
      <c r="AX21" s="471"/>
      <c r="AY21" s="395"/>
      <c r="AZ21" s="396"/>
      <c r="BA21" s="396"/>
      <c r="BB21" s="396"/>
      <c r="BC21" s="396"/>
      <c r="BD21" s="396"/>
      <c r="BE21" s="396"/>
      <c r="BF21" s="396"/>
      <c r="BG21" s="396"/>
      <c r="BH21" s="396"/>
      <c r="BI21" s="396"/>
      <c r="BJ21" s="396"/>
      <c r="BK21" s="396"/>
      <c r="BL21" s="396"/>
      <c r="BM21" s="397"/>
      <c r="BN21" s="456"/>
      <c r="BO21" s="457"/>
      <c r="BP21" s="457"/>
      <c r="BQ21" s="457"/>
      <c r="BR21" s="457"/>
      <c r="BS21" s="457"/>
      <c r="BT21" s="457"/>
      <c r="BU21" s="458"/>
      <c r="BV21" s="456"/>
      <c r="BW21" s="457"/>
      <c r="BX21" s="457"/>
      <c r="BY21" s="457"/>
      <c r="BZ21" s="457"/>
      <c r="CA21" s="457"/>
      <c r="CB21" s="457"/>
      <c r="CC21" s="458"/>
      <c r="CD21" s="191"/>
      <c r="CE21" s="454"/>
      <c r="CF21" s="454"/>
      <c r="CG21" s="454"/>
      <c r="CH21" s="454"/>
      <c r="CI21" s="454"/>
      <c r="CJ21" s="454"/>
      <c r="CK21" s="454"/>
      <c r="CL21" s="454"/>
      <c r="CM21" s="454"/>
      <c r="CN21" s="454"/>
      <c r="CO21" s="454"/>
      <c r="CP21" s="454"/>
      <c r="CQ21" s="454"/>
      <c r="CR21" s="454"/>
      <c r="CS21" s="455"/>
      <c r="CT21" s="419"/>
      <c r="CU21" s="420"/>
      <c r="CV21" s="420"/>
      <c r="CW21" s="420"/>
      <c r="CX21" s="420"/>
      <c r="CY21" s="420"/>
      <c r="CZ21" s="420"/>
      <c r="DA21" s="421"/>
      <c r="DB21" s="419"/>
      <c r="DC21" s="420"/>
      <c r="DD21" s="420"/>
      <c r="DE21" s="420"/>
      <c r="DF21" s="420"/>
      <c r="DG21" s="420"/>
      <c r="DH21" s="420"/>
      <c r="DI21" s="421"/>
    </row>
    <row r="22" spans="1:113" ht="18.75" customHeight="1" x14ac:dyDescent="0.15">
      <c r="A22" s="178"/>
      <c r="B22" s="398" t="s">
        <v>167</v>
      </c>
      <c r="C22" s="399"/>
      <c r="D22" s="400"/>
      <c r="E22" s="407" t="s">
        <v>1</v>
      </c>
      <c r="F22" s="408"/>
      <c r="G22" s="408"/>
      <c r="H22" s="408"/>
      <c r="I22" s="408"/>
      <c r="J22" s="408"/>
      <c r="K22" s="409"/>
      <c r="L22" s="407" t="s">
        <v>168</v>
      </c>
      <c r="M22" s="408"/>
      <c r="N22" s="408"/>
      <c r="O22" s="408"/>
      <c r="P22" s="409"/>
      <c r="Q22" s="413" t="s">
        <v>169</v>
      </c>
      <c r="R22" s="414"/>
      <c r="S22" s="414"/>
      <c r="T22" s="414"/>
      <c r="U22" s="414"/>
      <c r="V22" s="415"/>
      <c r="W22" s="464" t="s">
        <v>170</v>
      </c>
      <c r="X22" s="399"/>
      <c r="Y22" s="400"/>
      <c r="Z22" s="407" t="s">
        <v>1</v>
      </c>
      <c r="AA22" s="408"/>
      <c r="AB22" s="408"/>
      <c r="AC22" s="408"/>
      <c r="AD22" s="408"/>
      <c r="AE22" s="408"/>
      <c r="AF22" s="408"/>
      <c r="AG22" s="409"/>
      <c r="AH22" s="425" t="s">
        <v>171</v>
      </c>
      <c r="AI22" s="408"/>
      <c r="AJ22" s="408"/>
      <c r="AK22" s="408"/>
      <c r="AL22" s="409"/>
      <c r="AM22" s="425" t="s">
        <v>172</v>
      </c>
      <c r="AN22" s="426"/>
      <c r="AO22" s="426"/>
      <c r="AP22" s="426"/>
      <c r="AQ22" s="426"/>
      <c r="AR22" s="427"/>
      <c r="AS22" s="413" t="s">
        <v>169</v>
      </c>
      <c r="AT22" s="414"/>
      <c r="AU22" s="414"/>
      <c r="AV22" s="414"/>
      <c r="AW22" s="414"/>
      <c r="AX22" s="431"/>
      <c r="AY22" s="448" t="s">
        <v>173</v>
      </c>
      <c r="AZ22" s="449"/>
      <c r="BA22" s="449"/>
      <c r="BB22" s="449"/>
      <c r="BC22" s="449"/>
      <c r="BD22" s="449"/>
      <c r="BE22" s="449"/>
      <c r="BF22" s="449"/>
      <c r="BG22" s="449"/>
      <c r="BH22" s="449"/>
      <c r="BI22" s="449"/>
      <c r="BJ22" s="449"/>
      <c r="BK22" s="449"/>
      <c r="BL22" s="449"/>
      <c r="BM22" s="450"/>
      <c r="BN22" s="451">
        <v>8046937</v>
      </c>
      <c r="BO22" s="452"/>
      <c r="BP22" s="452"/>
      <c r="BQ22" s="452"/>
      <c r="BR22" s="452"/>
      <c r="BS22" s="452"/>
      <c r="BT22" s="452"/>
      <c r="BU22" s="453"/>
      <c r="BV22" s="451">
        <v>8026967</v>
      </c>
      <c r="BW22" s="452"/>
      <c r="BX22" s="452"/>
      <c r="BY22" s="452"/>
      <c r="BZ22" s="452"/>
      <c r="CA22" s="452"/>
      <c r="CB22" s="452"/>
      <c r="CC22" s="453"/>
      <c r="CD22" s="191"/>
      <c r="CE22" s="454"/>
      <c r="CF22" s="454"/>
      <c r="CG22" s="454"/>
      <c r="CH22" s="454"/>
      <c r="CI22" s="454"/>
      <c r="CJ22" s="454"/>
      <c r="CK22" s="454"/>
      <c r="CL22" s="454"/>
      <c r="CM22" s="454"/>
      <c r="CN22" s="454"/>
      <c r="CO22" s="454"/>
      <c r="CP22" s="454"/>
      <c r="CQ22" s="454"/>
      <c r="CR22" s="454"/>
      <c r="CS22" s="455"/>
      <c r="CT22" s="419"/>
      <c r="CU22" s="420"/>
      <c r="CV22" s="420"/>
      <c r="CW22" s="420"/>
      <c r="CX22" s="420"/>
      <c r="CY22" s="420"/>
      <c r="CZ22" s="420"/>
      <c r="DA22" s="421"/>
      <c r="DB22" s="419"/>
      <c r="DC22" s="420"/>
      <c r="DD22" s="420"/>
      <c r="DE22" s="420"/>
      <c r="DF22" s="420"/>
      <c r="DG22" s="420"/>
      <c r="DH22" s="420"/>
      <c r="DI22" s="421"/>
    </row>
    <row r="23" spans="1:113" ht="18.75" customHeight="1" x14ac:dyDescent="0.15">
      <c r="A23" s="178"/>
      <c r="B23" s="401"/>
      <c r="C23" s="402"/>
      <c r="D23" s="403"/>
      <c r="E23" s="410"/>
      <c r="F23" s="411"/>
      <c r="G23" s="411"/>
      <c r="H23" s="411"/>
      <c r="I23" s="411"/>
      <c r="J23" s="411"/>
      <c r="K23" s="412"/>
      <c r="L23" s="410"/>
      <c r="M23" s="411"/>
      <c r="N23" s="411"/>
      <c r="O23" s="411"/>
      <c r="P23" s="412"/>
      <c r="Q23" s="416"/>
      <c r="R23" s="417"/>
      <c r="S23" s="417"/>
      <c r="T23" s="417"/>
      <c r="U23" s="417"/>
      <c r="V23" s="418"/>
      <c r="W23" s="465"/>
      <c r="X23" s="402"/>
      <c r="Y23" s="403"/>
      <c r="Z23" s="410"/>
      <c r="AA23" s="411"/>
      <c r="AB23" s="411"/>
      <c r="AC23" s="411"/>
      <c r="AD23" s="411"/>
      <c r="AE23" s="411"/>
      <c r="AF23" s="411"/>
      <c r="AG23" s="412"/>
      <c r="AH23" s="410"/>
      <c r="AI23" s="411"/>
      <c r="AJ23" s="411"/>
      <c r="AK23" s="411"/>
      <c r="AL23" s="412"/>
      <c r="AM23" s="428"/>
      <c r="AN23" s="429"/>
      <c r="AO23" s="429"/>
      <c r="AP23" s="429"/>
      <c r="AQ23" s="429"/>
      <c r="AR23" s="430"/>
      <c r="AS23" s="416"/>
      <c r="AT23" s="417"/>
      <c r="AU23" s="417"/>
      <c r="AV23" s="417"/>
      <c r="AW23" s="417"/>
      <c r="AX23" s="432"/>
      <c r="AY23" s="436" t="s">
        <v>174</v>
      </c>
      <c r="AZ23" s="437"/>
      <c r="BA23" s="437"/>
      <c r="BB23" s="437"/>
      <c r="BC23" s="437"/>
      <c r="BD23" s="437"/>
      <c r="BE23" s="437"/>
      <c r="BF23" s="437"/>
      <c r="BG23" s="437"/>
      <c r="BH23" s="437"/>
      <c r="BI23" s="437"/>
      <c r="BJ23" s="437"/>
      <c r="BK23" s="437"/>
      <c r="BL23" s="437"/>
      <c r="BM23" s="438"/>
      <c r="BN23" s="422">
        <v>6331805</v>
      </c>
      <c r="BO23" s="423"/>
      <c r="BP23" s="423"/>
      <c r="BQ23" s="423"/>
      <c r="BR23" s="423"/>
      <c r="BS23" s="423"/>
      <c r="BT23" s="423"/>
      <c r="BU23" s="424"/>
      <c r="BV23" s="422">
        <v>6392143</v>
      </c>
      <c r="BW23" s="423"/>
      <c r="BX23" s="423"/>
      <c r="BY23" s="423"/>
      <c r="BZ23" s="423"/>
      <c r="CA23" s="423"/>
      <c r="CB23" s="423"/>
      <c r="CC23" s="424"/>
      <c r="CD23" s="191"/>
      <c r="CE23" s="454"/>
      <c r="CF23" s="454"/>
      <c r="CG23" s="454"/>
      <c r="CH23" s="454"/>
      <c r="CI23" s="454"/>
      <c r="CJ23" s="454"/>
      <c r="CK23" s="454"/>
      <c r="CL23" s="454"/>
      <c r="CM23" s="454"/>
      <c r="CN23" s="454"/>
      <c r="CO23" s="454"/>
      <c r="CP23" s="454"/>
      <c r="CQ23" s="454"/>
      <c r="CR23" s="454"/>
      <c r="CS23" s="455"/>
      <c r="CT23" s="419"/>
      <c r="CU23" s="420"/>
      <c r="CV23" s="420"/>
      <c r="CW23" s="420"/>
      <c r="CX23" s="420"/>
      <c r="CY23" s="420"/>
      <c r="CZ23" s="420"/>
      <c r="DA23" s="421"/>
      <c r="DB23" s="419"/>
      <c r="DC23" s="420"/>
      <c r="DD23" s="420"/>
      <c r="DE23" s="420"/>
      <c r="DF23" s="420"/>
      <c r="DG23" s="420"/>
      <c r="DH23" s="420"/>
      <c r="DI23" s="421"/>
    </row>
    <row r="24" spans="1:113" ht="18.75" customHeight="1" thickBot="1" x14ac:dyDescent="0.2">
      <c r="A24" s="178"/>
      <c r="B24" s="401"/>
      <c r="C24" s="402"/>
      <c r="D24" s="403"/>
      <c r="E24" s="378" t="s">
        <v>175</v>
      </c>
      <c r="F24" s="379"/>
      <c r="G24" s="379"/>
      <c r="H24" s="379"/>
      <c r="I24" s="379"/>
      <c r="J24" s="379"/>
      <c r="K24" s="380"/>
      <c r="L24" s="375">
        <v>1</v>
      </c>
      <c r="M24" s="376"/>
      <c r="N24" s="376"/>
      <c r="O24" s="376"/>
      <c r="P24" s="377"/>
      <c r="Q24" s="375">
        <v>8500</v>
      </c>
      <c r="R24" s="376"/>
      <c r="S24" s="376"/>
      <c r="T24" s="376"/>
      <c r="U24" s="376"/>
      <c r="V24" s="377"/>
      <c r="W24" s="465"/>
      <c r="X24" s="402"/>
      <c r="Y24" s="403"/>
      <c r="Z24" s="378" t="s">
        <v>176</v>
      </c>
      <c r="AA24" s="379"/>
      <c r="AB24" s="379"/>
      <c r="AC24" s="379"/>
      <c r="AD24" s="379"/>
      <c r="AE24" s="379"/>
      <c r="AF24" s="379"/>
      <c r="AG24" s="380"/>
      <c r="AH24" s="375">
        <v>167</v>
      </c>
      <c r="AI24" s="376"/>
      <c r="AJ24" s="376"/>
      <c r="AK24" s="376"/>
      <c r="AL24" s="377"/>
      <c r="AM24" s="375">
        <v>484968</v>
      </c>
      <c r="AN24" s="376"/>
      <c r="AO24" s="376"/>
      <c r="AP24" s="376"/>
      <c r="AQ24" s="376"/>
      <c r="AR24" s="377"/>
      <c r="AS24" s="375">
        <v>2904</v>
      </c>
      <c r="AT24" s="376"/>
      <c r="AU24" s="376"/>
      <c r="AV24" s="376"/>
      <c r="AW24" s="376"/>
      <c r="AX24" s="435"/>
      <c r="AY24" s="395" t="s">
        <v>177</v>
      </c>
      <c r="AZ24" s="396"/>
      <c r="BA24" s="396"/>
      <c r="BB24" s="396"/>
      <c r="BC24" s="396"/>
      <c r="BD24" s="396"/>
      <c r="BE24" s="396"/>
      <c r="BF24" s="396"/>
      <c r="BG24" s="396"/>
      <c r="BH24" s="396"/>
      <c r="BI24" s="396"/>
      <c r="BJ24" s="396"/>
      <c r="BK24" s="396"/>
      <c r="BL24" s="396"/>
      <c r="BM24" s="397"/>
      <c r="BN24" s="422">
        <v>3414509</v>
      </c>
      <c r="BO24" s="423"/>
      <c r="BP24" s="423"/>
      <c r="BQ24" s="423"/>
      <c r="BR24" s="423"/>
      <c r="BS24" s="423"/>
      <c r="BT24" s="423"/>
      <c r="BU24" s="424"/>
      <c r="BV24" s="422">
        <v>3424901</v>
      </c>
      <c r="BW24" s="423"/>
      <c r="BX24" s="423"/>
      <c r="BY24" s="423"/>
      <c r="BZ24" s="423"/>
      <c r="CA24" s="423"/>
      <c r="CB24" s="423"/>
      <c r="CC24" s="424"/>
      <c r="CD24" s="191"/>
      <c r="CE24" s="454"/>
      <c r="CF24" s="454"/>
      <c r="CG24" s="454"/>
      <c r="CH24" s="454"/>
      <c r="CI24" s="454"/>
      <c r="CJ24" s="454"/>
      <c r="CK24" s="454"/>
      <c r="CL24" s="454"/>
      <c r="CM24" s="454"/>
      <c r="CN24" s="454"/>
      <c r="CO24" s="454"/>
      <c r="CP24" s="454"/>
      <c r="CQ24" s="454"/>
      <c r="CR24" s="454"/>
      <c r="CS24" s="455"/>
      <c r="CT24" s="419"/>
      <c r="CU24" s="420"/>
      <c r="CV24" s="420"/>
      <c r="CW24" s="420"/>
      <c r="CX24" s="420"/>
      <c r="CY24" s="420"/>
      <c r="CZ24" s="420"/>
      <c r="DA24" s="421"/>
      <c r="DB24" s="419"/>
      <c r="DC24" s="420"/>
      <c r="DD24" s="420"/>
      <c r="DE24" s="420"/>
      <c r="DF24" s="420"/>
      <c r="DG24" s="420"/>
      <c r="DH24" s="420"/>
      <c r="DI24" s="421"/>
    </row>
    <row r="25" spans="1:113" ht="18.75" customHeight="1" x14ac:dyDescent="0.15">
      <c r="A25" s="178"/>
      <c r="B25" s="401"/>
      <c r="C25" s="402"/>
      <c r="D25" s="403"/>
      <c r="E25" s="378" t="s">
        <v>178</v>
      </c>
      <c r="F25" s="379"/>
      <c r="G25" s="379"/>
      <c r="H25" s="379"/>
      <c r="I25" s="379"/>
      <c r="J25" s="379"/>
      <c r="K25" s="380"/>
      <c r="L25" s="375">
        <v>1</v>
      </c>
      <c r="M25" s="376"/>
      <c r="N25" s="376"/>
      <c r="O25" s="376"/>
      <c r="P25" s="377"/>
      <c r="Q25" s="375">
        <v>6380</v>
      </c>
      <c r="R25" s="376"/>
      <c r="S25" s="376"/>
      <c r="T25" s="376"/>
      <c r="U25" s="376"/>
      <c r="V25" s="377"/>
      <c r="W25" s="465"/>
      <c r="X25" s="402"/>
      <c r="Y25" s="403"/>
      <c r="Z25" s="378" t="s">
        <v>179</v>
      </c>
      <c r="AA25" s="379"/>
      <c r="AB25" s="379"/>
      <c r="AC25" s="379"/>
      <c r="AD25" s="379"/>
      <c r="AE25" s="379"/>
      <c r="AF25" s="379"/>
      <c r="AG25" s="380"/>
      <c r="AH25" s="375" t="s">
        <v>130</v>
      </c>
      <c r="AI25" s="376"/>
      <c r="AJ25" s="376"/>
      <c r="AK25" s="376"/>
      <c r="AL25" s="377"/>
      <c r="AM25" s="375" t="s">
        <v>180</v>
      </c>
      <c r="AN25" s="376"/>
      <c r="AO25" s="376"/>
      <c r="AP25" s="376"/>
      <c r="AQ25" s="376"/>
      <c r="AR25" s="377"/>
      <c r="AS25" s="375" t="s">
        <v>141</v>
      </c>
      <c r="AT25" s="376"/>
      <c r="AU25" s="376"/>
      <c r="AV25" s="376"/>
      <c r="AW25" s="376"/>
      <c r="AX25" s="435"/>
      <c r="AY25" s="448" t="s">
        <v>181</v>
      </c>
      <c r="AZ25" s="449"/>
      <c r="BA25" s="449"/>
      <c r="BB25" s="449"/>
      <c r="BC25" s="449"/>
      <c r="BD25" s="449"/>
      <c r="BE25" s="449"/>
      <c r="BF25" s="449"/>
      <c r="BG25" s="449"/>
      <c r="BH25" s="449"/>
      <c r="BI25" s="449"/>
      <c r="BJ25" s="449"/>
      <c r="BK25" s="449"/>
      <c r="BL25" s="449"/>
      <c r="BM25" s="450"/>
      <c r="BN25" s="451">
        <v>3683101</v>
      </c>
      <c r="BO25" s="452"/>
      <c r="BP25" s="452"/>
      <c r="BQ25" s="452"/>
      <c r="BR25" s="452"/>
      <c r="BS25" s="452"/>
      <c r="BT25" s="452"/>
      <c r="BU25" s="453"/>
      <c r="BV25" s="451">
        <v>119040</v>
      </c>
      <c r="BW25" s="452"/>
      <c r="BX25" s="452"/>
      <c r="BY25" s="452"/>
      <c r="BZ25" s="452"/>
      <c r="CA25" s="452"/>
      <c r="CB25" s="452"/>
      <c r="CC25" s="453"/>
      <c r="CD25" s="191"/>
      <c r="CE25" s="454"/>
      <c r="CF25" s="454"/>
      <c r="CG25" s="454"/>
      <c r="CH25" s="454"/>
      <c r="CI25" s="454"/>
      <c r="CJ25" s="454"/>
      <c r="CK25" s="454"/>
      <c r="CL25" s="454"/>
      <c r="CM25" s="454"/>
      <c r="CN25" s="454"/>
      <c r="CO25" s="454"/>
      <c r="CP25" s="454"/>
      <c r="CQ25" s="454"/>
      <c r="CR25" s="454"/>
      <c r="CS25" s="455"/>
      <c r="CT25" s="419"/>
      <c r="CU25" s="420"/>
      <c r="CV25" s="420"/>
      <c r="CW25" s="420"/>
      <c r="CX25" s="420"/>
      <c r="CY25" s="420"/>
      <c r="CZ25" s="420"/>
      <c r="DA25" s="421"/>
      <c r="DB25" s="419"/>
      <c r="DC25" s="420"/>
      <c r="DD25" s="420"/>
      <c r="DE25" s="420"/>
      <c r="DF25" s="420"/>
      <c r="DG25" s="420"/>
      <c r="DH25" s="420"/>
      <c r="DI25" s="421"/>
    </row>
    <row r="26" spans="1:113" ht="18.75" customHeight="1" x14ac:dyDescent="0.15">
      <c r="A26" s="178"/>
      <c r="B26" s="401"/>
      <c r="C26" s="402"/>
      <c r="D26" s="403"/>
      <c r="E26" s="378" t="s">
        <v>182</v>
      </c>
      <c r="F26" s="379"/>
      <c r="G26" s="379"/>
      <c r="H26" s="379"/>
      <c r="I26" s="379"/>
      <c r="J26" s="379"/>
      <c r="K26" s="380"/>
      <c r="L26" s="375">
        <v>1</v>
      </c>
      <c r="M26" s="376"/>
      <c r="N26" s="376"/>
      <c r="O26" s="376"/>
      <c r="P26" s="377"/>
      <c r="Q26" s="375">
        <v>5500</v>
      </c>
      <c r="R26" s="376"/>
      <c r="S26" s="376"/>
      <c r="T26" s="376"/>
      <c r="U26" s="376"/>
      <c r="V26" s="377"/>
      <c r="W26" s="465"/>
      <c r="X26" s="402"/>
      <c r="Y26" s="403"/>
      <c r="Z26" s="378" t="s">
        <v>183</v>
      </c>
      <c r="AA26" s="433"/>
      <c r="AB26" s="433"/>
      <c r="AC26" s="433"/>
      <c r="AD26" s="433"/>
      <c r="AE26" s="433"/>
      <c r="AF26" s="433"/>
      <c r="AG26" s="434"/>
      <c r="AH26" s="375">
        <v>7</v>
      </c>
      <c r="AI26" s="376"/>
      <c r="AJ26" s="376"/>
      <c r="AK26" s="376"/>
      <c r="AL26" s="377"/>
      <c r="AM26" s="375">
        <v>15113</v>
      </c>
      <c r="AN26" s="376"/>
      <c r="AO26" s="376"/>
      <c r="AP26" s="376"/>
      <c r="AQ26" s="376"/>
      <c r="AR26" s="377"/>
      <c r="AS26" s="375">
        <v>2159</v>
      </c>
      <c r="AT26" s="376"/>
      <c r="AU26" s="376"/>
      <c r="AV26" s="376"/>
      <c r="AW26" s="376"/>
      <c r="AX26" s="435"/>
      <c r="AY26" s="462" t="s">
        <v>184</v>
      </c>
      <c r="AZ26" s="382"/>
      <c r="BA26" s="382"/>
      <c r="BB26" s="382"/>
      <c r="BC26" s="382"/>
      <c r="BD26" s="382"/>
      <c r="BE26" s="382"/>
      <c r="BF26" s="382"/>
      <c r="BG26" s="382"/>
      <c r="BH26" s="382"/>
      <c r="BI26" s="382"/>
      <c r="BJ26" s="382"/>
      <c r="BK26" s="382"/>
      <c r="BL26" s="382"/>
      <c r="BM26" s="463"/>
      <c r="BN26" s="422" t="s">
        <v>141</v>
      </c>
      <c r="BO26" s="423"/>
      <c r="BP26" s="423"/>
      <c r="BQ26" s="423"/>
      <c r="BR26" s="423"/>
      <c r="BS26" s="423"/>
      <c r="BT26" s="423"/>
      <c r="BU26" s="424"/>
      <c r="BV26" s="422" t="s">
        <v>180</v>
      </c>
      <c r="BW26" s="423"/>
      <c r="BX26" s="423"/>
      <c r="BY26" s="423"/>
      <c r="BZ26" s="423"/>
      <c r="CA26" s="423"/>
      <c r="CB26" s="423"/>
      <c r="CC26" s="424"/>
      <c r="CD26" s="191"/>
      <c r="CE26" s="454"/>
      <c r="CF26" s="454"/>
      <c r="CG26" s="454"/>
      <c r="CH26" s="454"/>
      <c r="CI26" s="454"/>
      <c r="CJ26" s="454"/>
      <c r="CK26" s="454"/>
      <c r="CL26" s="454"/>
      <c r="CM26" s="454"/>
      <c r="CN26" s="454"/>
      <c r="CO26" s="454"/>
      <c r="CP26" s="454"/>
      <c r="CQ26" s="454"/>
      <c r="CR26" s="454"/>
      <c r="CS26" s="455"/>
      <c r="CT26" s="419"/>
      <c r="CU26" s="420"/>
      <c r="CV26" s="420"/>
      <c r="CW26" s="420"/>
      <c r="CX26" s="420"/>
      <c r="CY26" s="420"/>
      <c r="CZ26" s="420"/>
      <c r="DA26" s="421"/>
      <c r="DB26" s="419"/>
      <c r="DC26" s="420"/>
      <c r="DD26" s="420"/>
      <c r="DE26" s="420"/>
      <c r="DF26" s="420"/>
      <c r="DG26" s="420"/>
      <c r="DH26" s="420"/>
      <c r="DI26" s="421"/>
    </row>
    <row r="27" spans="1:113" ht="18.75" customHeight="1" thickBot="1" x14ac:dyDescent="0.2">
      <c r="A27" s="178"/>
      <c r="B27" s="401"/>
      <c r="C27" s="402"/>
      <c r="D27" s="403"/>
      <c r="E27" s="378" t="s">
        <v>185</v>
      </c>
      <c r="F27" s="379"/>
      <c r="G27" s="379"/>
      <c r="H27" s="379"/>
      <c r="I27" s="379"/>
      <c r="J27" s="379"/>
      <c r="K27" s="380"/>
      <c r="L27" s="375">
        <v>1</v>
      </c>
      <c r="M27" s="376"/>
      <c r="N27" s="376"/>
      <c r="O27" s="376"/>
      <c r="P27" s="377"/>
      <c r="Q27" s="375">
        <v>3730</v>
      </c>
      <c r="R27" s="376"/>
      <c r="S27" s="376"/>
      <c r="T27" s="376"/>
      <c r="U27" s="376"/>
      <c r="V27" s="377"/>
      <c r="W27" s="465"/>
      <c r="X27" s="402"/>
      <c r="Y27" s="403"/>
      <c r="Z27" s="378" t="s">
        <v>186</v>
      </c>
      <c r="AA27" s="379"/>
      <c r="AB27" s="379"/>
      <c r="AC27" s="379"/>
      <c r="AD27" s="379"/>
      <c r="AE27" s="379"/>
      <c r="AF27" s="379"/>
      <c r="AG27" s="380"/>
      <c r="AH27" s="375">
        <v>20</v>
      </c>
      <c r="AI27" s="376"/>
      <c r="AJ27" s="376"/>
      <c r="AK27" s="376"/>
      <c r="AL27" s="377"/>
      <c r="AM27" s="375">
        <v>53860</v>
      </c>
      <c r="AN27" s="376"/>
      <c r="AO27" s="376"/>
      <c r="AP27" s="376"/>
      <c r="AQ27" s="376"/>
      <c r="AR27" s="377"/>
      <c r="AS27" s="375">
        <v>2693</v>
      </c>
      <c r="AT27" s="376"/>
      <c r="AU27" s="376"/>
      <c r="AV27" s="376"/>
      <c r="AW27" s="376"/>
      <c r="AX27" s="435"/>
      <c r="AY27" s="459" t="s">
        <v>187</v>
      </c>
      <c r="AZ27" s="460"/>
      <c r="BA27" s="460"/>
      <c r="BB27" s="460"/>
      <c r="BC27" s="460"/>
      <c r="BD27" s="460"/>
      <c r="BE27" s="460"/>
      <c r="BF27" s="460"/>
      <c r="BG27" s="460"/>
      <c r="BH27" s="460"/>
      <c r="BI27" s="460"/>
      <c r="BJ27" s="460"/>
      <c r="BK27" s="460"/>
      <c r="BL27" s="460"/>
      <c r="BM27" s="461"/>
      <c r="BN27" s="456">
        <v>272481</v>
      </c>
      <c r="BO27" s="457"/>
      <c r="BP27" s="457"/>
      <c r="BQ27" s="457"/>
      <c r="BR27" s="457"/>
      <c r="BS27" s="457"/>
      <c r="BT27" s="457"/>
      <c r="BU27" s="458"/>
      <c r="BV27" s="456">
        <v>272481</v>
      </c>
      <c r="BW27" s="457"/>
      <c r="BX27" s="457"/>
      <c r="BY27" s="457"/>
      <c r="BZ27" s="457"/>
      <c r="CA27" s="457"/>
      <c r="CB27" s="457"/>
      <c r="CC27" s="458"/>
      <c r="CD27" s="193"/>
      <c r="CE27" s="454"/>
      <c r="CF27" s="454"/>
      <c r="CG27" s="454"/>
      <c r="CH27" s="454"/>
      <c r="CI27" s="454"/>
      <c r="CJ27" s="454"/>
      <c r="CK27" s="454"/>
      <c r="CL27" s="454"/>
      <c r="CM27" s="454"/>
      <c r="CN27" s="454"/>
      <c r="CO27" s="454"/>
      <c r="CP27" s="454"/>
      <c r="CQ27" s="454"/>
      <c r="CR27" s="454"/>
      <c r="CS27" s="455"/>
      <c r="CT27" s="419"/>
      <c r="CU27" s="420"/>
      <c r="CV27" s="420"/>
      <c r="CW27" s="420"/>
      <c r="CX27" s="420"/>
      <c r="CY27" s="420"/>
      <c r="CZ27" s="420"/>
      <c r="DA27" s="421"/>
      <c r="DB27" s="419"/>
      <c r="DC27" s="420"/>
      <c r="DD27" s="420"/>
      <c r="DE27" s="420"/>
      <c r="DF27" s="420"/>
      <c r="DG27" s="420"/>
      <c r="DH27" s="420"/>
      <c r="DI27" s="421"/>
    </row>
    <row r="28" spans="1:113" ht="18.75" customHeight="1" x14ac:dyDescent="0.15">
      <c r="A28" s="178"/>
      <c r="B28" s="401"/>
      <c r="C28" s="402"/>
      <c r="D28" s="403"/>
      <c r="E28" s="378" t="s">
        <v>188</v>
      </c>
      <c r="F28" s="379"/>
      <c r="G28" s="379"/>
      <c r="H28" s="379"/>
      <c r="I28" s="379"/>
      <c r="J28" s="379"/>
      <c r="K28" s="380"/>
      <c r="L28" s="375">
        <v>1</v>
      </c>
      <c r="M28" s="376"/>
      <c r="N28" s="376"/>
      <c r="O28" s="376"/>
      <c r="P28" s="377"/>
      <c r="Q28" s="375">
        <v>3100</v>
      </c>
      <c r="R28" s="376"/>
      <c r="S28" s="376"/>
      <c r="T28" s="376"/>
      <c r="U28" s="376"/>
      <c r="V28" s="377"/>
      <c r="W28" s="465"/>
      <c r="X28" s="402"/>
      <c r="Y28" s="403"/>
      <c r="Z28" s="378" t="s">
        <v>189</v>
      </c>
      <c r="AA28" s="379"/>
      <c r="AB28" s="379"/>
      <c r="AC28" s="379"/>
      <c r="AD28" s="379"/>
      <c r="AE28" s="379"/>
      <c r="AF28" s="379"/>
      <c r="AG28" s="380"/>
      <c r="AH28" s="375" t="s">
        <v>141</v>
      </c>
      <c r="AI28" s="376"/>
      <c r="AJ28" s="376"/>
      <c r="AK28" s="376"/>
      <c r="AL28" s="377"/>
      <c r="AM28" s="375" t="s">
        <v>130</v>
      </c>
      <c r="AN28" s="376"/>
      <c r="AO28" s="376"/>
      <c r="AP28" s="376"/>
      <c r="AQ28" s="376"/>
      <c r="AR28" s="377"/>
      <c r="AS28" s="375" t="s">
        <v>141</v>
      </c>
      <c r="AT28" s="376"/>
      <c r="AU28" s="376"/>
      <c r="AV28" s="376"/>
      <c r="AW28" s="376"/>
      <c r="AX28" s="435"/>
      <c r="AY28" s="439" t="s">
        <v>190</v>
      </c>
      <c r="AZ28" s="440"/>
      <c r="BA28" s="440"/>
      <c r="BB28" s="441"/>
      <c r="BC28" s="448" t="s">
        <v>48</v>
      </c>
      <c r="BD28" s="449"/>
      <c r="BE28" s="449"/>
      <c r="BF28" s="449"/>
      <c r="BG28" s="449"/>
      <c r="BH28" s="449"/>
      <c r="BI28" s="449"/>
      <c r="BJ28" s="449"/>
      <c r="BK28" s="449"/>
      <c r="BL28" s="449"/>
      <c r="BM28" s="450"/>
      <c r="BN28" s="451">
        <v>2216194</v>
      </c>
      <c r="BO28" s="452"/>
      <c r="BP28" s="452"/>
      <c r="BQ28" s="452"/>
      <c r="BR28" s="452"/>
      <c r="BS28" s="452"/>
      <c r="BT28" s="452"/>
      <c r="BU28" s="453"/>
      <c r="BV28" s="451">
        <v>2000415</v>
      </c>
      <c r="BW28" s="452"/>
      <c r="BX28" s="452"/>
      <c r="BY28" s="452"/>
      <c r="BZ28" s="452"/>
      <c r="CA28" s="452"/>
      <c r="CB28" s="452"/>
      <c r="CC28" s="453"/>
      <c r="CD28" s="191"/>
      <c r="CE28" s="454"/>
      <c r="CF28" s="454"/>
      <c r="CG28" s="454"/>
      <c r="CH28" s="454"/>
      <c r="CI28" s="454"/>
      <c r="CJ28" s="454"/>
      <c r="CK28" s="454"/>
      <c r="CL28" s="454"/>
      <c r="CM28" s="454"/>
      <c r="CN28" s="454"/>
      <c r="CO28" s="454"/>
      <c r="CP28" s="454"/>
      <c r="CQ28" s="454"/>
      <c r="CR28" s="454"/>
      <c r="CS28" s="455"/>
      <c r="CT28" s="419"/>
      <c r="CU28" s="420"/>
      <c r="CV28" s="420"/>
      <c r="CW28" s="420"/>
      <c r="CX28" s="420"/>
      <c r="CY28" s="420"/>
      <c r="CZ28" s="420"/>
      <c r="DA28" s="421"/>
      <c r="DB28" s="419"/>
      <c r="DC28" s="420"/>
      <c r="DD28" s="420"/>
      <c r="DE28" s="420"/>
      <c r="DF28" s="420"/>
      <c r="DG28" s="420"/>
      <c r="DH28" s="420"/>
      <c r="DI28" s="421"/>
    </row>
    <row r="29" spans="1:113" ht="18.75" customHeight="1" x14ac:dyDescent="0.15">
      <c r="A29" s="178"/>
      <c r="B29" s="401"/>
      <c r="C29" s="402"/>
      <c r="D29" s="403"/>
      <c r="E29" s="378" t="s">
        <v>191</v>
      </c>
      <c r="F29" s="379"/>
      <c r="G29" s="379"/>
      <c r="H29" s="379"/>
      <c r="I29" s="379"/>
      <c r="J29" s="379"/>
      <c r="K29" s="380"/>
      <c r="L29" s="375">
        <v>14</v>
      </c>
      <c r="M29" s="376"/>
      <c r="N29" s="376"/>
      <c r="O29" s="376"/>
      <c r="P29" s="377"/>
      <c r="Q29" s="375">
        <v>2840</v>
      </c>
      <c r="R29" s="376"/>
      <c r="S29" s="376"/>
      <c r="T29" s="376"/>
      <c r="U29" s="376"/>
      <c r="V29" s="377"/>
      <c r="W29" s="466"/>
      <c r="X29" s="467"/>
      <c r="Y29" s="468"/>
      <c r="Z29" s="378" t="s">
        <v>192</v>
      </c>
      <c r="AA29" s="379"/>
      <c r="AB29" s="379"/>
      <c r="AC29" s="379"/>
      <c r="AD29" s="379"/>
      <c r="AE29" s="379"/>
      <c r="AF29" s="379"/>
      <c r="AG29" s="380"/>
      <c r="AH29" s="375">
        <v>187</v>
      </c>
      <c r="AI29" s="376"/>
      <c r="AJ29" s="376"/>
      <c r="AK29" s="376"/>
      <c r="AL29" s="377"/>
      <c r="AM29" s="375">
        <v>538828</v>
      </c>
      <c r="AN29" s="376"/>
      <c r="AO29" s="376"/>
      <c r="AP29" s="376"/>
      <c r="AQ29" s="376"/>
      <c r="AR29" s="377"/>
      <c r="AS29" s="375">
        <v>2881</v>
      </c>
      <c r="AT29" s="376"/>
      <c r="AU29" s="376"/>
      <c r="AV29" s="376"/>
      <c r="AW29" s="376"/>
      <c r="AX29" s="435"/>
      <c r="AY29" s="442"/>
      <c r="AZ29" s="443"/>
      <c r="BA29" s="443"/>
      <c r="BB29" s="444"/>
      <c r="BC29" s="436" t="s">
        <v>193</v>
      </c>
      <c r="BD29" s="437"/>
      <c r="BE29" s="437"/>
      <c r="BF29" s="437"/>
      <c r="BG29" s="437"/>
      <c r="BH29" s="437"/>
      <c r="BI29" s="437"/>
      <c r="BJ29" s="437"/>
      <c r="BK29" s="437"/>
      <c r="BL29" s="437"/>
      <c r="BM29" s="438"/>
      <c r="BN29" s="422">
        <v>461041</v>
      </c>
      <c r="BO29" s="423"/>
      <c r="BP29" s="423"/>
      <c r="BQ29" s="423"/>
      <c r="BR29" s="423"/>
      <c r="BS29" s="423"/>
      <c r="BT29" s="423"/>
      <c r="BU29" s="424"/>
      <c r="BV29" s="422">
        <v>257030</v>
      </c>
      <c r="BW29" s="423"/>
      <c r="BX29" s="423"/>
      <c r="BY29" s="423"/>
      <c r="BZ29" s="423"/>
      <c r="CA29" s="423"/>
      <c r="CB29" s="423"/>
      <c r="CC29" s="424"/>
      <c r="CD29" s="193"/>
      <c r="CE29" s="454"/>
      <c r="CF29" s="454"/>
      <c r="CG29" s="454"/>
      <c r="CH29" s="454"/>
      <c r="CI29" s="454"/>
      <c r="CJ29" s="454"/>
      <c r="CK29" s="454"/>
      <c r="CL29" s="454"/>
      <c r="CM29" s="454"/>
      <c r="CN29" s="454"/>
      <c r="CO29" s="454"/>
      <c r="CP29" s="454"/>
      <c r="CQ29" s="454"/>
      <c r="CR29" s="454"/>
      <c r="CS29" s="455"/>
      <c r="CT29" s="419"/>
      <c r="CU29" s="420"/>
      <c r="CV29" s="420"/>
      <c r="CW29" s="420"/>
      <c r="CX29" s="420"/>
      <c r="CY29" s="420"/>
      <c r="CZ29" s="420"/>
      <c r="DA29" s="421"/>
      <c r="DB29" s="419"/>
      <c r="DC29" s="420"/>
      <c r="DD29" s="420"/>
      <c r="DE29" s="420"/>
      <c r="DF29" s="420"/>
      <c r="DG29" s="420"/>
      <c r="DH29" s="420"/>
      <c r="DI29" s="421"/>
    </row>
    <row r="30" spans="1:113" ht="18.75" customHeight="1" thickBot="1" x14ac:dyDescent="0.2">
      <c r="A30" s="178"/>
      <c r="B30" s="404"/>
      <c r="C30" s="405"/>
      <c r="D30" s="406"/>
      <c r="E30" s="383"/>
      <c r="F30" s="384"/>
      <c r="G30" s="384"/>
      <c r="H30" s="384"/>
      <c r="I30" s="384"/>
      <c r="J30" s="384"/>
      <c r="K30" s="385"/>
      <c r="L30" s="386"/>
      <c r="M30" s="387"/>
      <c r="N30" s="387"/>
      <c r="O30" s="387"/>
      <c r="P30" s="388"/>
      <c r="Q30" s="386"/>
      <c r="R30" s="387"/>
      <c r="S30" s="387"/>
      <c r="T30" s="387"/>
      <c r="U30" s="387"/>
      <c r="V30" s="388"/>
      <c r="W30" s="389" t="s">
        <v>194</v>
      </c>
      <c r="X30" s="390"/>
      <c r="Y30" s="390"/>
      <c r="Z30" s="390"/>
      <c r="AA30" s="390"/>
      <c r="AB30" s="390"/>
      <c r="AC30" s="390"/>
      <c r="AD30" s="390"/>
      <c r="AE30" s="390"/>
      <c r="AF30" s="390"/>
      <c r="AG30" s="391"/>
      <c r="AH30" s="392">
        <v>95.4</v>
      </c>
      <c r="AI30" s="393"/>
      <c r="AJ30" s="393"/>
      <c r="AK30" s="393"/>
      <c r="AL30" s="393"/>
      <c r="AM30" s="393"/>
      <c r="AN30" s="393"/>
      <c r="AO30" s="393"/>
      <c r="AP30" s="393"/>
      <c r="AQ30" s="393"/>
      <c r="AR30" s="393"/>
      <c r="AS30" s="393"/>
      <c r="AT30" s="393"/>
      <c r="AU30" s="393"/>
      <c r="AV30" s="393"/>
      <c r="AW30" s="393"/>
      <c r="AX30" s="394"/>
      <c r="AY30" s="445"/>
      <c r="AZ30" s="446"/>
      <c r="BA30" s="446"/>
      <c r="BB30" s="447"/>
      <c r="BC30" s="395" t="s">
        <v>50</v>
      </c>
      <c r="BD30" s="396"/>
      <c r="BE30" s="396"/>
      <c r="BF30" s="396"/>
      <c r="BG30" s="396"/>
      <c r="BH30" s="396"/>
      <c r="BI30" s="396"/>
      <c r="BJ30" s="396"/>
      <c r="BK30" s="396"/>
      <c r="BL30" s="396"/>
      <c r="BM30" s="397"/>
      <c r="BN30" s="456">
        <v>2508892</v>
      </c>
      <c r="BO30" s="457"/>
      <c r="BP30" s="457"/>
      <c r="BQ30" s="457"/>
      <c r="BR30" s="457"/>
      <c r="BS30" s="457"/>
      <c r="BT30" s="457"/>
      <c r="BU30" s="458"/>
      <c r="BV30" s="456">
        <v>2166369</v>
      </c>
      <c r="BW30" s="457"/>
      <c r="BX30" s="457"/>
      <c r="BY30" s="457"/>
      <c r="BZ30" s="457"/>
      <c r="CA30" s="457"/>
      <c r="CB30" s="457"/>
      <c r="CC30" s="458"/>
      <c r="CD30" s="194"/>
      <c r="CE30" s="195"/>
      <c r="CF30" s="195"/>
      <c r="CG30" s="195"/>
      <c r="CH30" s="195"/>
      <c r="CI30" s="195"/>
      <c r="CJ30" s="195"/>
      <c r="CK30" s="195"/>
      <c r="CL30" s="195"/>
      <c r="CM30" s="195"/>
      <c r="CN30" s="195"/>
      <c r="CO30" s="195"/>
      <c r="CP30" s="195"/>
      <c r="CQ30" s="195"/>
      <c r="CR30" s="195"/>
      <c r="CS30" s="196"/>
      <c r="CT30" s="197"/>
      <c r="CU30" s="198"/>
      <c r="CV30" s="198"/>
      <c r="CW30" s="198"/>
      <c r="CX30" s="198"/>
      <c r="CY30" s="198"/>
      <c r="CZ30" s="198"/>
      <c r="DA30" s="199"/>
      <c r="DB30" s="197"/>
      <c r="DC30" s="198"/>
      <c r="DD30" s="198"/>
      <c r="DE30" s="198"/>
      <c r="DF30" s="198"/>
      <c r="DG30" s="198"/>
      <c r="DH30" s="198"/>
      <c r="DI30" s="199"/>
    </row>
    <row r="31" spans="1:113" ht="13.5" customHeight="1" x14ac:dyDescent="0.15">
      <c r="A31" s="178"/>
      <c r="B31" s="200"/>
      <c r="DI31" s="201"/>
    </row>
    <row r="32" spans="1:113" ht="13.5" customHeight="1" x14ac:dyDescent="0.15">
      <c r="A32" s="178"/>
      <c r="B32" s="202"/>
      <c r="C32" s="381" t="s">
        <v>195</v>
      </c>
      <c r="D32" s="381"/>
      <c r="E32" s="381"/>
      <c r="F32" s="381"/>
      <c r="G32" s="381"/>
      <c r="H32" s="381"/>
      <c r="I32" s="381"/>
      <c r="J32" s="381"/>
      <c r="K32" s="381"/>
      <c r="L32" s="381"/>
      <c r="M32" s="381"/>
      <c r="N32" s="381"/>
      <c r="O32" s="381"/>
      <c r="P32" s="381"/>
      <c r="Q32" s="381"/>
      <c r="R32" s="381"/>
      <c r="S32" s="381"/>
      <c r="U32" s="382" t="s">
        <v>196</v>
      </c>
      <c r="V32" s="382"/>
      <c r="W32" s="382"/>
      <c r="X32" s="382"/>
      <c r="Y32" s="382"/>
      <c r="Z32" s="382"/>
      <c r="AA32" s="382"/>
      <c r="AB32" s="382"/>
      <c r="AC32" s="382"/>
      <c r="AD32" s="382"/>
      <c r="AE32" s="382"/>
      <c r="AF32" s="382"/>
      <c r="AG32" s="382"/>
      <c r="AH32" s="382"/>
      <c r="AI32" s="382"/>
      <c r="AJ32" s="382"/>
      <c r="AK32" s="382"/>
      <c r="AM32" s="382" t="s">
        <v>197</v>
      </c>
      <c r="AN32" s="382"/>
      <c r="AO32" s="382"/>
      <c r="AP32" s="382"/>
      <c r="AQ32" s="382"/>
      <c r="AR32" s="382"/>
      <c r="AS32" s="382"/>
      <c r="AT32" s="382"/>
      <c r="AU32" s="382"/>
      <c r="AV32" s="382"/>
      <c r="AW32" s="382"/>
      <c r="AX32" s="382"/>
      <c r="AY32" s="382"/>
      <c r="AZ32" s="382"/>
      <c r="BA32" s="382"/>
      <c r="BB32" s="382"/>
      <c r="BC32" s="382"/>
      <c r="BE32" s="382" t="s">
        <v>198</v>
      </c>
      <c r="BF32" s="382"/>
      <c r="BG32" s="382"/>
      <c r="BH32" s="382"/>
      <c r="BI32" s="382"/>
      <c r="BJ32" s="382"/>
      <c r="BK32" s="382"/>
      <c r="BL32" s="382"/>
      <c r="BM32" s="382"/>
      <c r="BN32" s="382"/>
      <c r="BO32" s="382"/>
      <c r="BP32" s="382"/>
      <c r="BQ32" s="382"/>
      <c r="BR32" s="382"/>
      <c r="BS32" s="382"/>
      <c r="BT32" s="382"/>
      <c r="BU32" s="382"/>
      <c r="BW32" s="382" t="s">
        <v>199</v>
      </c>
      <c r="BX32" s="382"/>
      <c r="BY32" s="382"/>
      <c r="BZ32" s="382"/>
      <c r="CA32" s="382"/>
      <c r="CB32" s="382"/>
      <c r="CC32" s="382"/>
      <c r="CD32" s="382"/>
      <c r="CE32" s="382"/>
      <c r="CF32" s="382"/>
      <c r="CG32" s="382"/>
      <c r="CH32" s="382"/>
      <c r="CI32" s="382"/>
      <c r="CJ32" s="382"/>
      <c r="CK32" s="382"/>
      <c r="CL32" s="382"/>
      <c r="CM32" s="382"/>
      <c r="CO32" s="382" t="s">
        <v>200</v>
      </c>
      <c r="CP32" s="382"/>
      <c r="CQ32" s="382"/>
      <c r="CR32" s="382"/>
      <c r="CS32" s="382"/>
      <c r="CT32" s="382"/>
      <c r="CU32" s="382"/>
      <c r="CV32" s="382"/>
      <c r="CW32" s="382"/>
      <c r="CX32" s="382"/>
      <c r="CY32" s="382"/>
      <c r="CZ32" s="382"/>
      <c r="DA32" s="382"/>
      <c r="DB32" s="382"/>
      <c r="DC32" s="382"/>
      <c r="DD32" s="382"/>
      <c r="DE32" s="382"/>
      <c r="DI32" s="201"/>
    </row>
    <row r="33" spans="1:113" ht="13.5" customHeight="1" x14ac:dyDescent="0.15">
      <c r="A33" s="178"/>
      <c r="B33" s="202"/>
      <c r="C33" s="374" t="s">
        <v>201</v>
      </c>
      <c r="D33" s="374"/>
      <c r="E33" s="373" t="s">
        <v>202</v>
      </c>
      <c r="F33" s="373"/>
      <c r="G33" s="373"/>
      <c r="H33" s="373"/>
      <c r="I33" s="373"/>
      <c r="J33" s="373"/>
      <c r="K33" s="373"/>
      <c r="L33" s="373"/>
      <c r="M33" s="373"/>
      <c r="N33" s="373"/>
      <c r="O33" s="373"/>
      <c r="P33" s="373"/>
      <c r="Q33" s="373"/>
      <c r="R33" s="373"/>
      <c r="S33" s="373"/>
      <c r="T33" s="203"/>
      <c r="U33" s="374" t="s">
        <v>201</v>
      </c>
      <c r="V33" s="374"/>
      <c r="W33" s="373" t="s">
        <v>203</v>
      </c>
      <c r="X33" s="373"/>
      <c r="Y33" s="373"/>
      <c r="Z33" s="373"/>
      <c r="AA33" s="373"/>
      <c r="AB33" s="373"/>
      <c r="AC33" s="373"/>
      <c r="AD33" s="373"/>
      <c r="AE33" s="373"/>
      <c r="AF33" s="373"/>
      <c r="AG33" s="373"/>
      <c r="AH33" s="373"/>
      <c r="AI33" s="373"/>
      <c r="AJ33" s="373"/>
      <c r="AK33" s="373"/>
      <c r="AL33" s="203"/>
      <c r="AM33" s="374" t="s">
        <v>204</v>
      </c>
      <c r="AN33" s="374"/>
      <c r="AO33" s="373" t="s">
        <v>205</v>
      </c>
      <c r="AP33" s="373"/>
      <c r="AQ33" s="373"/>
      <c r="AR33" s="373"/>
      <c r="AS33" s="373"/>
      <c r="AT33" s="373"/>
      <c r="AU33" s="373"/>
      <c r="AV33" s="373"/>
      <c r="AW33" s="373"/>
      <c r="AX33" s="373"/>
      <c r="AY33" s="373"/>
      <c r="AZ33" s="373"/>
      <c r="BA33" s="373"/>
      <c r="BB33" s="373"/>
      <c r="BC33" s="373"/>
      <c r="BD33" s="204"/>
      <c r="BE33" s="373" t="s">
        <v>206</v>
      </c>
      <c r="BF33" s="373"/>
      <c r="BG33" s="373" t="s">
        <v>207</v>
      </c>
      <c r="BH33" s="373"/>
      <c r="BI33" s="373"/>
      <c r="BJ33" s="373"/>
      <c r="BK33" s="373"/>
      <c r="BL33" s="373"/>
      <c r="BM33" s="373"/>
      <c r="BN33" s="373"/>
      <c r="BO33" s="373"/>
      <c r="BP33" s="373"/>
      <c r="BQ33" s="373"/>
      <c r="BR33" s="373"/>
      <c r="BS33" s="373"/>
      <c r="BT33" s="373"/>
      <c r="BU33" s="373"/>
      <c r="BV33" s="204"/>
      <c r="BW33" s="374" t="s">
        <v>206</v>
      </c>
      <c r="BX33" s="374"/>
      <c r="BY33" s="373" t="s">
        <v>208</v>
      </c>
      <c r="BZ33" s="373"/>
      <c r="CA33" s="373"/>
      <c r="CB33" s="373"/>
      <c r="CC33" s="373"/>
      <c r="CD33" s="373"/>
      <c r="CE33" s="373"/>
      <c r="CF33" s="373"/>
      <c r="CG33" s="373"/>
      <c r="CH33" s="373"/>
      <c r="CI33" s="373"/>
      <c r="CJ33" s="373"/>
      <c r="CK33" s="373"/>
      <c r="CL33" s="373"/>
      <c r="CM33" s="373"/>
      <c r="CN33" s="203"/>
      <c r="CO33" s="374" t="s">
        <v>204</v>
      </c>
      <c r="CP33" s="374"/>
      <c r="CQ33" s="373" t="s">
        <v>209</v>
      </c>
      <c r="CR33" s="373"/>
      <c r="CS33" s="373"/>
      <c r="CT33" s="373"/>
      <c r="CU33" s="373"/>
      <c r="CV33" s="373"/>
      <c r="CW33" s="373"/>
      <c r="CX33" s="373"/>
      <c r="CY33" s="373"/>
      <c r="CZ33" s="373"/>
      <c r="DA33" s="373"/>
      <c r="DB33" s="373"/>
      <c r="DC33" s="373"/>
      <c r="DD33" s="373"/>
      <c r="DE33" s="373"/>
      <c r="DF33" s="203"/>
      <c r="DG33" s="372" t="s">
        <v>210</v>
      </c>
      <c r="DH33" s="372"/>
      <c r="DI33" s="205"/>
    </row>
    <row r="34" spans="1:113" ht="32.25" customHeight="1" x14ac:dyDescent="0.15">
      <c r="A34" s="178"/>
      <c r="B34" s="202"/>
      <c r="C34" s="370">
        <f>IF(E34="","",1)</f>
        <v>1</v>
      </c>
      <c r="D34" s="370"/>
      <c r="E34" s="371" t="str">
        <f>IF('各会計、関係団体の財政状況及び健全化判断比率'!B7="","",'各会計、関係団体の財政状況及び健全化判断比率'!B7)</f>
        <v>一般会計</v>
      </c>
      <c r="F34" s="371"/>
      <c r="G34" s="371"/>
      <c r="H34" s="371"/>
      <c r="I34" s="371"/>
      <c r="J34" s="371"/>
      <c r="K34" s="371"/>
      <c r="L34" s="371"/>
      <c r="M34" s="371"/>
      <c r="N34" s="371"/>
      <c r="O34" s="371"/>
      <c r="P34" s="371"/>
      <c r="Q34" s="371"/>
      <c r="R34" s="371"/>
      <c r="S34" s="371"/>
      <c r="T34" s="178"/>
      <c r="U34" s="370">
        <f>IF(W34="","",MAX(C34:D43)+1)</f>
        <v>2</v>
      </c>
      <c r="V34" s="370"/>
      <c r="W34" s="371" t="str">
        <f>IF('各会計、関係団体の財政状況及び健全化判断比率'!B28="","",'各会計、関係団体の財政状況及び健全化判断比率'!B28)</f>
        <v>国民健康保険事業特別会計</v>
      </c>
      <c r="X34" s="371"/>
      <c r="Y34" s="371"/>
      <c r="Z34" s="371"/>
      <c r="AA34" s="371"/>
      <c r="AB34" s="371"/>
      <c r="AC34" s="371"/>
      <c r="AD34" s="371"/>
      <c r="AE34" s="371"/>
      <c r="AF34" s="371"/>
      <c r="AG34" s="371"/>
      <c r="AH34" s="371"/>
      <c r="AI34" s="371"/>
      <c r="AJ34" s="371"/>
      <c r="AK34" s="371"/>
      <c r="AL34" s="178"/>
      <c r="AM34" s="370" t="str">
        <f>IF(AO34="","",MAX(C34:D43,U34:V43)+1)</f>
        <v/>
      </c>
      <c r="AN34" s="370"/>
      <c r="AO34" s="371"/>
      <c r="AP34" s="371"/>
      <c r="AQ34" s="371"/>
      <c r="AR34" s="371"/>
      <c r="AS34" s="371"/>
      <c r="AT34" s="371"/>
      <c r="AU34" s="371"/>
      <c r="AV34" s="371"/>
      <c r="AW34" s="371"/>
      <c r="AX34" s="371"/>
      <c r="AY34" s="371"/>
      <c r="AZ34" s="371"/>
      <c r="BA34" s="371"/>
      <c r="BB34" s="371"/>
      <c r="BC34" s="371"/>
      <c r="BD34" s="178"/>
      <c r="BE34" s="370">
        <f>IF(BG34="","",MAX(C34:D43,U34:V43,AM34:AN43)+1)</f>
        <v>6</v>
      </c>
      <c r="BF34" s="370"/>
      <c r="BG34" s="371" t="str">
        <f>IF('各会計、関係団体の財政状況及び健全化判断比率'!B32="","",'各会計、関係団体の財政状況及び健全化判断比率'!B32)</f>
        <v>農業集落排水事業特別会計</v>
      </c>
      <c r="BH34" s="371"/>
      <c r="BI34" s="371"/>
      <c r="BJ34" s="371"/>
      <c r="BK34" s="371"/>
      <c r="BL34" s="371"/>
      <c r="BM34" s="371"/>
      <c r="BN34" s="371"/>
      <c r="BO34" s="371"/>
      <c r="BP34" s="371"/>
      <c r="BQ34" s="371"/>
      <c r="BR34" s="371"/>
      <c r="BS34" s="371"/>
      <c r="BT34" s="371"/>
      <c r="BU34" s="371"/>
      <c r="BV34" s="178"/>
      <c r="BW34" s="370">
        <f>IF(BY34="","",MAX(C34:D43,U34:V43,AM34:AN43,BE34:BF43)+1)</f>
        <v>8</v>
      </c>
      <c r="BX34" s="370"/>
      <c r="BY34" s="371" t="str">
        <f>IF('各会計、関係団体の財政状況及び健全化判断比率'!B68="","",'各会計、関係団体の財政状況及び健全化判断比率'!B68)</f>
        <v>さぬき市・三木町山林組合</v>
      </c>
      <c r="BZ34" s="371"/>
      <c r="CA34" s="371"/>
      <c r="CB34" s="371"/>
      <c r="CC34" s="371"/>
      <c r="CD34" s="371"/>
      <c r="CE34" s="371"/>
      <c r="CF34" s="371"/>
      <c r="CG34" s="371"/>
      <c r="CH34" s="371"/>
      <c r="CI34" s="371"/>
      <c r="CJ34" s="371"/>
      <c r="CK34" s="371"/>
      <c r="CL34" s="371"/>
      <c r="CM34" s="371"/>
      <c r="CN34" s="178"/>
      <c r="CO34" s="370">
        <f>IF(CQ34="","",MAX(C34:D43,U34:V43,AM34:AN43,BE34:BF43,BW34:BX43)+1)</f>
        <v>17</v>
      </c>
      <c r="CP34" s="370"/>
      <c r="CQ34" s="371" t="str">
        <f>IF('各会計、関係団体の財政状況及び健全化判断比率'!BS7="","",'各会計、関係団体の財政状況及び健全化判断比率'!BS7)</f>
        <v>（公財）三木町文化振興財団</v>
      </c>
      <c r="CR34" s="371"/>
      <c r="CS34" s="371"/>
      <c r="CT34" s="371"/>
      <c r="CU34" s="371"/>
      <c r="CV34" s="371"/>
      <c r="CW34" s="371"/>
      <c r="CX34" s="371"/>
      <c r="CY34" s="371"/>
      <c r="CZ34" s="371"/>
      <c r="DA34" s="371"/>
      <c r="DB34" s="371"/>
      <c r="DC34" s="371"/>
      <c r="DD34" s="371"/>
      <c r="DE34" s="371"/>
      <c r="DG34" s="368" t="str">
        <f>IF('各会計、関係団体の財政状況及び健全化判断比率'!BR7="","",'各会計、関係団体の財政状況及び健全化判断比率'!BR7)</f>
        <v/>
      </c>
      <c r="DH34" s="368"/>
      <c r="DI34" s="205"/>
    </row>
    <row r="35" spans="1:113" ht="32.25" customHeight="1" x14ac:dyDescent="0.15">
      <c r="A35" s="178"/>
      <c r="B35" s="202"/>
      <c r="C35" s="370" t="str">
        <f>IF(E35="","",C34+1)</f>
        <v/>
      </c>
      <c r="D35" s="370"/>
      <c r="E35" s="371" t="str">
        <f>IF('各会計、関係団体の財政状況及び健全化判断比率'!B8="","",'各会計、関係団体の財政状況及び健全化判断比率'!B8)</f>
        <v/>
      </c>
      <c r="F35" s="371"/>
      <c r="G35" s="371"/>
      <c r="H35" s="371"/>
      <c r="I35" s="371"/>
      <c r="J35" s="371"/>
      <c r="K35" s="371"/>
      <c r="L35" s="371"/>
      <c r="M35" s="371"/>
      <c r="N35" s="371"/>
      <c r="O35" s="371"/>
      <c r="P35" s="371"/>
      <c r="Q35" s="371"/>
      <c r="R35" s="371"/>
      <c r="S35" s="371"/>
      <c r="T35" s="178"/>
      <c r="U35" s="370">
        <f>IF(W35="","",U34+1)</f>
        <v>3</v>
      </c>
      <c r="V35" s="370"/>
      <c r="W35" s="371" t="str">
        <f>IF('各会計、関係団体の財政状況及び健全化判断比率'!B29="","",'各会計、関係団体の財政状況及び健全化判断比率'!B29)</f>
        <v>介護保険事業特別会計</v>
      </c>
      <c r="X35" s="371"/>
      <c r="Y35" s="371"/>
      <c r="Z35" s="371"/>
      <c r="AA35" s="371"/>
      <c r="AB35" s="371"/>
      <c r="AC35" s="371"/>
      <c r="AD35" s="371"/>
      <c r="AE35" s="371"/>
      <c r="AF35" s="371"/>
      <c r="AG35" s="371"/>
      <c r="AH35" s="371"/>
      <c r="AI35" s="371"/>
      <c r="AJ35" s="371"/>
      <c r="AK35" s="371"/>
      <c r="AL35" s="178"/>
      <c r="AM35" s="370" t="str">
        <f t="shared" ref="AM35:AM43" si="0">IF(AO35="","",AM34+1)</f>
        <v/>
      </c>
      <c r="AN35" s="370"/>
      <c r="AO35" s="371"/>
      <c r="AP35" s="371"/>
      <c r="AQ35" s="371"/>
      <c r="AR35" s="371"/>
      <c r="AS35" s="371"/>
      <c r="AT35" s="371"/>
      <c r="AU35" s="371"/>
      <c r="AV35" s="371"/>
      <c r="AW35" s="371"/>
      <c r="AX35" s="371"/>
      <c r="AY35" s="371"/>
      <c r="AZ35" s="371"/>
      <c r="BA35" s="371"/>
      <c r="BB35" s="371"/>
      <c r="BC35" s="371"/>
      <c r="BD35" s="178"/>
      <c r="BE35" s="370">
        <f t="shared" ref="BE35:BE43" si="1">IF(BG35="","",BE34+1)</f>
        <v>7</v>
      </c>
      <c r="BF35" s="370"/>
      <c r="BG35" s="371" t="str">
        <f>IF('各会計、関係団体の財政状況及び健全化判断比率'!B33="","",'各会計、関係団体の財政状況及び健全化判断比率'!B33)</f>
        <v>公共下水道事業特別会計</v>
      </c>
      <c r="BH35" s="371"/>
      <c r="BI35" s="371"/>
      <c r="BJ35" s="371"/>
      <c r="BK35" s="371"/>
      <c r="BL35" s="371"/>
      <c r="BM35" s="371"/>
      <c r="BN35" s="371"/>
      <c r="BO35" s="371"/>
      <c r="BP35" s="371"/>
      <c r="BQ35" s="371"/>
      <c r="BR35" s="371"/>
      <c r="BS35" s="371"/>
      <c r="BT35" s="371"/>
      <c r="BU35" s="371"/>
      <c r="BV35" s="178"/>
      <c r="BW35" s="370">
        <f t="shared" ref="BW35:BW43" si="2">IF(BY35="","",BW34+1)</f>
        <v>9</v>
      </c>
      <c r="BX35" s="370"/>
      <c r="BY35" s="371" t="str">
        <f>IF('各会計、関係団体の財政状況及び健全化判断比率'!B69="","",'各会計、関係団体の財政状況及び健全化判断比率'!B69)</f>
        <v>東かがわ市外一市一町組合</v>
      </c>
      <c r="BZ35" s="371"/>
      <c r="CA35" s="371"/>
      <c r="CB35" s="371"/>
      <c r="CC35" s="371"/>
      <c r="CD35" s="371"/>
      <c r="CE35" s="371"/>
      <c r="CF35" s="371"/>
      <c r="CG35" s="371"/>
      <c r="CH35" s="371"/>
      <c r="CI35" s="371"/>
      <c r="CJ35" s="371"/>
      <c r="CK35" s="371"/>
      <c r="CL35" s="371"/>
      <c r="CM35" s="371"/>
      <c r="CN35" s="178"/>
      <c r="CO35" s="370">
        <f t="shared" ref="CO35:CO43" si="3">IF(CQ35="","",CO34+1)</f>
        <v>18</v>
      </c>
      <c r="CP35" s="370"/>
      <c r="CQ35" s="371" t="str">
        <f>IF('各会計、関係団体の財政状況及び健全化判断比率'!BS8="","",'各会計、関係団体の財政状況及び健全化判断比率'!BS8)</f>
        <v>（公財）三木町健康生きがい財団</v>
      </c>
      <c r="CR35" s="371"/>
      <c r="CS35" s="371"/>
      <c r="CT35" s="371"/>
      <c r="CU35" s="371"/>
      <c r="CV35" s="371"/>
      <c r="CW35" s="371"/>
      <c r="CX35" s="371"/>
      <c r="CY35" s="371"/>
      <c r="CZ35" s="371"/>
      <c r="DA35" s="371"/>
      <c r="DB35" s="371"/>
      <c r="DC35" s="371"/>
      <c r="DD35" s="371"/>
      <c r="DE35" s="371"/>
      <c r="DG35" s="368" t="str">
        <f>IF('各会計、関係団体の財政状況及び健全化判断比率'!BR8="","",'各会計、関係団体の財政状況及び健全化判断比率'!BR8)</f>
        <v/>
      </c>
      <c r="DH35" s="368"/>
      <c r="DI35" s="205"/>
    </row>
    <row r="36" spans="1:113" ht="32.25" customHeight="1" x14ac:dyDescent="0.15">
      <c r="A36" s="178"/>
      <c r="B36" s="202"/>
      <c r="C36" s="370" t="str">
        <f>IF(E36="","",C35+1)</f>
        <v/>
      </c>
      <c r="D36" s="370"/>
      <c r="E36" s="371" t="str">
        <f>IF('各会計、関係団体の財政状況及び健全化判断比率'!B9="","",'各会計、関係団体の財政状況及び健全化判断比率'!B9)</f>
        <v/>
      </c>
      <c r="F36" s="371"/>
      <c r="G36" s="371"/>
      <c r="H36" s="371"/>
      <c r="I36" s="371"/>
      <c r="J36" s="371"/>
      <c r="K36" s="371"/>
      <c r="L36" s="371"/>
      <c r="M36" s="371"/>
      <c r="N36" s="371"/>
      <c r="O36" s="371"/>
      <c r="P36" s="371"/>
      <c r="Q36" s="371"/>
      <c r="R36" s="371"/>
      <c r="S36" s="371"/>
      <c r="T36" s="178"/>
      <c r="U36" s="370">
        <f t="shared" ref="U36:U43" si="4">IF(W36="","",U35+1)</f>
        <v>4</v>
      </c>
      <c r="V36" s="370"/>
      <c r="W36" s="371" t="str">
        <f>IF('各会計、関係団体の財政状況及び健全化判断比率'!B30="","",'各会計、関係団体の財政状況及び健全化判断比率'!B30)</f>
        <v>後期高齢者医療事業特別会計</v>
      </c>
      <c r="X36" s="371"/>
      <c r="Y36" s="371"/>
      <c r="Z36" s="371"/>
      <c r="AA36" s="371"/>
      <c r="AB36" s="371"/>
      <c r="AC36" s="371"/>
      <c r="AD36" s="371"/>
      <c r="AE36" s="371"/>
      <c r="AF36" s="371"/>
      <c r="AG36" s="371"/>
      <c r="AH36" s="371"/>
      <c r="AI36" s="371"/>
      <c r="AJ36" s="371"/>
      <c r="AK36" s="371"/>
      <c r="AL36" s="178"/>
      <c r="AM36" s="370" t="str">
        <f t="shared" si="0"/>
        <v/>
      </c>
      <c r="AN36" s="370"/>
      <c r="AO36" s="371"/>
      <c r="AP36" s="371"/>
      <c r="AQ36" s="371"/>
      <c r="AR36" s="371"/>
      <c r="AS36" s="371"/>
      <c r="AT36" s="371"/>
      <c r="AU36" s="371"/>
      <c r="AV36" s="371"/>
      <c r="AW36" s="371"/>
      <c r="AX36" s="371"/>
      <c r="AY36" s="371"/>
      <c r="AZ36" s="371"/>
      <c r="BA36" s="371"/>
      <c r="BB36" s="371"/>
      <c r="BC36" s="371"/>
      <c r="BD36" s="178"/>
      <c r="BE36" s="370" t="str">
        <f t="shared" si="1"/>
        <v/>
      </c>
      <c r="BF36" s="370"/>
      <c r="BG36" s="371"/>
      <c r="BH36" s="371"/>
      <c r="BI36" s="371"/>
      <c r="BJ36" s="371"/>
      <c r="BK36" s="371"/>
      <c r="BL36" s="371"/>
      <c r="BM36" s="371"/>
      <c r="BN36" s="371"/>
      <c r="BO36" s="371"/>
      <c r="BP36" s="371"/>
      <c r="BQ36" s="371"/>
      <c r="BR36" s="371"/>
      <c r="BS36" s="371"/>
      <c r="BT36" s="371"/>
      <c r="BU36" s="371"/>
      <c r="BV36" s="178"/>
      <c r="BW36" s="370">
        <f t="shared" si="2"/>
        <v>10</v>
      </c>
      <c r="BX36" s="370"/>
      <c r="BY36" s="371" t="str">
        <f>IF('各会計、関係団体の財政状況及び健全化判断比率'!B70="","",'各会計、関係団体の財政状況及び健全化判断比率'!B70)</f>
        <v>香川県東部清掃施設組合</v>
      </c>
      <c r="BZ36" s="371"/>
      <c r="CA36" s="371"/>
      <c r="CB36" s="371"/>
      <c r="CC36" s="371"/>
      <c r="CD36" s="371"/>
      <c r="CE36" s="371"/>
      <c r="CF36" s="371"/>
      <c r="CG36" s="371"/>
      <c r="CH36" s="371"/>
      <c r="CI36" s="371"/>
      <c r="CJ36" s="371"/>
      <c r="CK36" s="371"/>
      <c r="CL36" s="371"/>
      <c r="CM36" s="371"/>
      <c r="CN36" s="178"/>
      <c r="CO36" s="370">
        <f t="shared" si="3"/>
        <v>19</v>
      </c>
      <c r="CP36" s="370"/>
      <c r="CQ36" s="371" t="str">
        <f>IF('各会計、関係団体の財政状況及び健全化判断比率'!BS9="","",'各会計、関係団体の財政状況及び健全化判断比率'!BS9)</f>
        <v>三木町土地開発公社</v>
      </c>
      <c r="CR36" s="371"/>
      <c r="CS36" s="371"/>
      <c r="CT36" s="371"/>
      <c r="CU36" s="371"/>
      <c r="CV36" s="371"/>
      <c r="CW36" s="371"/>
      <c r="CX36" s="371"/>
      <c r="CY36" s="371"/>
      <c r="CZ36" s="371"/>
      <c r="DA36" s="371"/>
      <c r="DB36" s="371"/>
      <c r="DC36" s="371"/>
      <c r="DD36" s="371"/>
      <c r="DE36" s="371"/>
      <c r="DG36" s="368" t="str">
        <f>IF('各会計、関係団体の財政状況及び健全化判断比率'!BR9="","",'各会計、関係団体の財政状況及び健全化判断比率'!BR9)</f>
        <v>〇</v>
      </c>
      <c r="DH36" s="368"/>
      <c r="DI36" s="205"/>
    </row>
    <row r="37" spans="1:113" ht="32.25" customHeight="1" x14ac:dyDescent="0.15">
      <c r="A37" s="178"/>
      <c r="B37" s="202"/>
      <c r="C37" s="370" t="str">
        <f>IF(E37="","",C36+1)</f>
        <v/>
      </c>
      <c r="D37" s="370"/>
      <c r="E37" s="371" t="str">
        <f>IF('各会計、関係団体の財政状況及び健全化判断比率'!B10="","",'各会計、関係団体の財政状況及び健全化判断比率'!B10)</f>
        <v/>
      </c>
      <c r="F37" s="371"/>
      <c r="G37" s="371"/>
      <c r="H37" s="371"/>
      <c r="I37" s="371"/>
      <c r="J37" s="371"/>
      <c r="K37" s="371"/>
      <c r="L37" s="371"/>
      <c r="M37" s="371"/>
      <c r="N37" s="371"/>
      <c r="O37" s="371"/>
      <c r="P37" s="371"/>
      <c r="Q37" s="371"/>
      <c r="R37" s="371"/>
      <c r="S37" s="371"/>
      <c r="T37" s="178"/>
      <c r="U37" s="370">
        <f t="shared" si="4"/>
        <v>5</v>
      </c>
      <c r="V37" s="370"/>
      <c r="W37" s="371" t="str">
        <f>IF('各会計、関係団体の財政状況及び健全化判断比率'!B31="","",'各会計、関係団体の財政状況及び健全化判断比率'!B31)</f>
        <v>介護予防サービス事業特別会計</v>
      </c>
      <c r="X37" s="371"/>
      <c r="Y37" s="371"/>
      <c r="Z37" s="371"/>
      <c r="AA37" s="371"/>
      <c r="AB37" s="371"/>
      <c r="AC37" s="371"/>
      <c r="AD37" s="371"/>
      <c r="AE37" s="371"/>
      <c r="AF37" s="371"/>
      <c r="AG37" s="371"/>
      <c r="AH37" s="371"/>
      <c r="AI37" s="371"/>
      <c r="AJ37" s="371"/>
      <c r="AK37" s="371"/>
      <c r="AL37" s="178"/>
      <c r="AM37" s="370" t="str">
        <f t="shared" si="0"/>
        <v/>
      </c>
      <c r="AN37" s="370"/>
      <c r="AO37" s="371"/>
      <c r="AP37" s="371"/>
      <c r="AQ37" s="371"/>
      <c r="AR37" s="371"/>
      <c r="AS37" s="371"/>
      <c r="AT37" s="371"/>
      <c r="AU37" s="371"/>
      <c r="AV37" s="371"/>
      <c r="AW37" s="371"/>
      <c r="AX37" s="371"/>
      <c r="AY37" s="371"/>
      <c r="AZ37" s="371"/>
      <c r="BA37" s="371"/>
      <c r="BB37" s="371"/>
      <c r="BC37" s="371"/>
      <c r="BD37" s="178"/>
      <c r="BE37" s="370" t="str">
        <f t="shared" si="1"/>
        <v/>
      </c>
      <c r="BF37" s="370"/>
      <c r="BG37" s="371"/>
      <c r="BH37" s="371"/>
      <c r="BI37" s="371"/>
      <c r="BJ37" s="371"/>
      <c r="BK37" s="371"/>
      <c r="BL37" s="371"/>
      <c r="BM37" s="371"/>
      <c r="BN37" s="371"/>
      <c r="BO37" s="371"/>
      <c r="BP37" s="371"/>
      <c r="BQ37" s="371"/>
      <c r="BR37" s="371"/>
      <c r="BS37" s="371"/>
      <c r="BT37" s="371"/>
      <c r="BU37" s="371"/>
      <c r="BV37" s="178"/>
      <c r="BW37" s="370">
        <f t="shared" si="2"/>
        <v>11</v>
      </c>
      <c r="BX37" s="370"/>
      <c r="BY37" s="371" t="str">
        <f>IF('各会計、関係団体の財政状況及び健全化判断比率'!B71="","",'各会計、関係団体の財政状況及び健全化判断比率'!B71)</f>
        <v>三木・長尾葬斎組合</v>
      </c>
      <c r="BZ37" s="371"/>
      <c r="CA37" s="371"/>
      <c r="CB37" s="371"/>
      <c r="CC37" s="371"/>
      <c r="CD37" s="371"/>
      <c r="CE37" s="371"/>
      <c r="CF37" s="371"/>
      <c r="CG37" s="371"/>
      <c r="CH37" s="371"/>
      <c r="CI37" s="371"/>
      <c r="CJ37" s="371"/>
      <c r="CK37" s="371"/>
      <c r="CL37" s="371"/>
      <c r="CM37" s="371"/>
      <c r="CN37" s="178"/>
      <c r="CO37" s="370" t="str">
        <f t="shared" si="3"/>
        <v/>
      </c>
      <c r="CP37" s="370"/>
      <c r="CQ37" s="371" t="str">
        <f>IF('各会計、関係団体の財政状況及び健全化判断比率'!BS10="","",'各会計、関係団体の財政状況及び健全化判断比率'!BS10)</f>
        <v/>
      </c>
      <c r="CR37" s="371"/>
      <c r="CS37" s="371"/>
      <c r="CT37" s="371"/>
      <c r="CU37" s="371"/>
      <c r="CV37" s="371"/>
      <c r="CW37" s="371"/>
      <c r="CX37" s="371"/>
      <c r="CY37" s="371"/>
      <c r="CZ37" s="371"/>
      <c r="DA37" s="371"/>
      <c r="DB37" s="371"/>
      <c r="DC37" s="371"/>
      <c r="DD37" s="371"/>
      <c r="DE37" s="371"/>
      <c r="DG37" s="368" t="str">
        <f>IF('各会計、関係団体の財政状況及び健全化判断比率'!BR10="","",'各会計、関係団体の財政状況及び健全化判断比率'!BR10)</f>
        <v/>
      </c>
      <c r="DH37" s="368"/>
      <c r="DI37" s="205"/>
    </row>
    <row r="38" spans="1:113" ht="32.25" customHeight="1" x14ac:dyDescent="0.15">
      <c r="A38" s="178"/>
      <c r="B38" s="202"/>
      <c r="C38" s="370" t="str">
        <f t="shared" ref="C38:C43" si="5">IF(E38="","",C37+1)</f>
        <v/>
      </c>
      <c r="D38" s="370"/>
      <c r="E38" s="371" t="str">
        <f>IF('各会計、関係団体の財政状況及び健全化判断比率'!B11="","",'各会計、関係団体の財政状況及び健全化判断比率'!B11)</f>
        <v/>
      </c>
      <c r="F38" s="371"/>
      <c r="G38" s="371"/>
      <c r="H38" s="371"/>
      <c r="I38" s="371"/>
      <c r="J38" s="371"/>
      <c r="K38" s="371"/>
      <c r="L38" s="371"/>
      <c r="M38" s="371"/>
      <c r="N38" s="371"/>
      <c r="O38" s="371"/>
      <c r="P38" s="371"/>
      <c r="Q38" s="371"/>
      <c r="R38" s="371"/>
      <c r="S38" s="371"/>
      <c r="T38" s="178"/>
      <c r="U38" s="370" t="str">
        <f t="shared" si="4"/>
        <v/>
      </c>
      <c r="V38" s="370"/>
      <c r="W38" s="371"/>
      <c r="X38" s="371"/>
      <c r="Y38" s="371"/>
      <c r="Z38" s="371"/>
      <c r="AA38" s="371"/>
      <c r="AB38" s="371"/>
      <c r="AC38" s="371"/>
      <c r="AD38" s="371"/>
      <c r="AE38" s="371"/>
      <c r="AF38" s="371"/>
      <c r="AG38" s="371"/>
      <c r="AH38" s="371"/>
      <c r="AI38" s="371"/>
      <c r="AJ38" s="371"/>
      <c r="AK38" s="371"/>
      <c r="AL38" s="178"/>
      <c r="AM38" s="370" t="str">
        <f t="shared" si="0"/>
        <v/>
      </c>
      <c r="AN38" s="370"/>
      <c r="AO38" s="371"/>
      <c r="AP38" s="371"/>
      <c r="AQ38" s="371"/>
      <c r="AR38" s="371"/>
      <c r="AS38" s="371"/>
      <c r="AT38" s="371"/>
      <c r="AU38" s="371"/>
      <c r="AV38" s="371"/>
      <c r="AW38" s="371"/>
      <c r="AX38" s="371"/>
      <c r="AY38" s="371"/>
      <c r="AZ38" s="371"/>
      <c r="BA38" s="371"/>
      <c r="BB38" s="371"/>
      <c r="BC38" s="371"/>
      <c r="BD38" s="178"/>
      <c r="BE38" s="370" t="str">
        <f t="shared" si="1"/>
        <v/>
      </c>
      <c r="BF38" s="370"/>
      <c r="BG38" s="371"/>
      <c r="BH38" s="371"/>
      <c r="BI38" s="371"/>
      <c r="BJ38" s="371"/>
      <c r="BK38" s="371"/>
      <c r="BL38" s="371"/>
      <c r="BM38" s="371"/>
      <c r="BN38" s="371"/>
      <c r="BO38" s="371"/>
      <c r="BP38" s="371"/>
      <c r="BQ38" s="371"/>
      <c r="BR38" s="371"/>
      <c r="BS38" s="371"/>
      <c r="BT38" s="371"/>
      <c r="BU38" s="371"/>
      <c r="BV38" s="178"/>
      <c r="BW38" s="370">
        <f t="shared" si="2"/>
        <v>12</v>
      </c>
      <c r="BX38" s="370"/>
      <c r="BY38" s="371" t="str">
        <f>IF('各会計、関係団体の財政状況及び健全化判断比率'!B72="","",'各会計、関係団体の財政状況及び健全化判断比率'!B72)</f>
        <v>香川県市町総合事務組合</v>
      </c>
      <c r="BZ38" s="371"/>
      <c r="CA38" s="371"/>
      <c r="CB38" s="371"/>
      <c r="CC38" s="371"/>
      <c r="CD38" s="371"/>
      <c r="CE38" s="371"/>
      <c r="CF38" s="371"/>
      <c r="CG38" s="371"/>
      <c r="CH38" s="371"/>
      <c r="CI38" s="371"/>
      <c r="CJ38" s="371"/>
      <c r="CK38" s="371"/>
      <c r="CL38" s="371"/>
      <c r="CM38" s="371"/>
      <c r="CN38" s="178"/>
      <c r="CO38" s="370" t="str">
        <f t="shared" si="3"/>
        <v/>
      </c>
      <c r="CP38" s="370"/>
      <c r="CQ38" s="371" t="str">
        <f>IF('各会計、関係団体の財政状況及び健全化判断比率'!BS11="","",'各会計、関係団体の財政状況及び健全化判断比率'!BS11)</f>
        <v/>
      </c>
      <c r="CR38" s="371"/>
      <c r="CS38" s="371"/>
      <c r="CT38" s="371"/>
      <c r="CU38" s="371"/>
      <c r="CV38" s="371"/>
      <c r="CW38" s="371"/>
      <c r="CX38" s="371"/>
      <c r="CY38" s="371"/>
      <c r="CZ38" s="371"/>
      <c r="DA38" s="371"/>
      <c r="DB38" s="371"/>
      <c r="DC38" s="371"/>
      <c r="DD38" s="371"/>
      <c r="DE38" s="371"/>
      <c r="DG38" s="368" t="str">
        <f>IF('各会計、関係団体の財政状況及び健全化判断比率'!BR11="","",'各会計、関係団体の財政状況及び健全化判断比率'!BR11)</f>
        <v/>
      </c>
      <c r="DH38" s="368"/>
      <c r="DI38" s="205"/>
    </row>
    <row r="39" spans="1:113" ht="32.25" customHeight="1" x14ac:dyDescent="0.15">
      <c r="A39" s="178"/>
      <c r="B39" s="202"/>
      <c r="C39" s="370" t="str">
        <f t="shared" si="5"/>
        <v/>
      </c>
      <c r="D39" s="370"/>
      <c r="E39" s="371" t="str">
        <f>IF('各会計、関係団体の財政状況及び健全化判断比率'!B12="","",'各会計、関係団体の財政状況及び健全化判断比率'!B12)</f>
        <v/>
      </c>
      <c r="F39" s="371"/>
      <c r="G39" s="371"/>
      <c r="H39" s="371"/>
      <c r="I39" s="371"/>
      <c r="J39" s="371"/>
      <c r="K39" s="371"/>
      <c r="L39" s="371"/>
      <c r="M39" s="371"/>
      <c r="N39" s="371"/>
      <c r="O39" s="371"/>
      <c r="P39" s="371"/>
      <c r="Q39" s="371"/>
      <c r="R39" s="371"/>
      <c r="S39" s="371"/>
      <c r="T39" s="178"/>
      <c r="U39" s="370" t="str">
        <f t="shared" si="4"/>
        <v/>
      </c>
      <c r="V39" s="370"/>
      <c r="W39" s="371"/>
      <c r="X39" s="371"/>
      <c r="Y39" s="371"/>
      <c r="Z39" s="371"/>
      <c r="AA39" s="371"/>
      <c r="AB39" s="371"/>
      <c r="AC39" s="371"/>
      <c r="AD39" s="371"/>
      <c r="AE39" s="371"/>
      <c r="AF39" s="371"/>
      <c r="AG39" s="371"/>
      <c r="AH39" s="371"/>
      <c r="AI39" s="371"/>
      <c r="AJ39" s="371"/>
      <c r="AK39" s="371"/>
      <c r="AL39" s="178"/>
      <c r="AM39" s="370" t="str">
        <f t="shared" si="0"/>
        <v/>
      </c>
      <c r="AN39" s="370"/>
      <c r="AO39" s="371"/>
      <c r="AP39" s="371"/>
      <c r="AQ39" s="371"/>
      <c r="AR39" s="371"/>
      <c r="AS39" s="371"/>
      <c r="AT39" s="371"/>
      <c r="AU39" s="371"/>
      <c r="AV39" s="371"/>
      <c r="AW39" s="371"/>
      <c r="AX39" s="371"/>
      <c r="AY39" s="371"/>
      <c r="AZ39" s="371"/>
      <c r="BA39" s="371"/>
      <c r="BB39" s="371"/>
      <c r="BC39" s="371"/>
      <c r="BD39" s="178"/>
      <c r="BE39" s="370" t="str">
        <f t="shared" si="1"/>
        <v/>
      </c>
      <c r="BF39" s="370"/>
      <c r="BG39" s="371"/>
      <c r="BH39" s="371"/>
      <c r="BI39" s="371"/>
      <c r="BJ39" s="371"/>
      <c r="BK39" s="371"/>
      <c r="BL39" s="371"/>
      <c r="BM39" s="371"/>
      <c r="BN39" s="371"/>
      <c r="BO39" s="371"/>
      <c r="BP39" s="371"/>
      <c r="BQ39" s="371"/>
      <c r="BR39" s="371"/>
      <c r="BS39" s="371"/>
      <c r="BT39" s="371"/>
      <c r="BU39" s="371"/>
      <c r="BV39" s="178"/>
      <c r="BW39" s="370">
        <f t="shared" si="2"/>
        <v>13</v>
      </c>
      <c r="BX39" s="370"/>
      <c r="BY39" s="371" t="str">
        <f>IF('各会計、関係団体の財政状況及び健全化判断比率'!B73="","",'各会計、関係団体の財政状況及び健全化判断比率'!B73)</f>
        <v>香川県後期高齢者医療広域連合（一般会計）</v>
      </c>
      <c r="BZ39" s="371"/>
      <c r="CA39" s="371"/>
      <c r="CB39" s="371"/>
      <c r="CC39" s="371"/>
      <c r="CD39" s="371"/>
      <c r="CE39" s="371"/>
      <c r="CF39" s="371"/>
      <c r="CG39" s="371"/>
      <c r="CH39" s="371"/>
      <c r="CI39" s="371"/>
      <c r="CJ39" s="371"/>
      <c r="CK39" s="371"/>
      <c r="CL39" s="371"/>
      <c r="CM39" s="371"/>
      <c r="CN39" s="178"/>
      <c r="CO39" s="370" t="str">
        <f t="shared" si="3"/>
        <v/>
      </c>
      <c r="CP39" s="370"/>
      <c r="CQ39" s="371" t="str">
        <f>IF('各会計、関係団体の財政状況及び健全化判断比率'!BS12="","",'各会計、関係団体の財政状況及び健全化判断比率'!BS12)</f>
        <v/>
      </c>
      <c r="CR39" s="371"/>
      <c r="CS39" s="371"/>
      <c r="CT39" s="371"/>
      <c r="CU39" s="371"/>
      <c r="CV39" s="371"/>
      <c r="CW39" s="371"/>
      <c r="CX39" s="371"/>
      <c r="CY39" s="371"/>
      <c r="CZ39" s="371"/>
      <c r="DA39" s="371"/>
      <c r="DB39" s="371"/>
      <c r="DC39" s="371"/>
      <c r="DD39" s="371"/>
      <c r="DE39" s="371"/>
      <c r="DG39" s="368" t="str">
        <f>IF('各会計、関係団体の財政状況及び健全化判断比率'!BR12="","",'各会計、関係団体の財政状況及び健全化判断比率'!BR12)</f>
        <v/>
      </c>
      <c r="DH39" s="368"/>
      <c r="DI39" s="205"/>
    </row>
    <row r="40" spans="1:113" ht="32.25" customHeight="1" x14ac:dyDescent="0.15">
      <c r="A40" s="178"/>
      <c r="B40" s="202"/>
      <c r="C40" s="370" t="str">
        <f t="shared" si="5"/>
        <v/>
      </c>
      <c r="D40" s="370"/>
      <c r="E40" s="371" t="str">
        <f>IF('各会計、関係団体の財政状況及び健全化判断比率'!B13="","",'各会計、関係団体の財政状況及び健全化判断比率'!B13)</f>
        <v/>
      </c>
      <c r="F40" s="371"/>
      <c r="G40" s="371"/>
      <c r="H40" s="371"/>
      <c r="I40" s="371"/>
      <c r="J40" s="371"/>
      <c r="K40" s="371"/>
      <c r="L40" s="371"/>
      <c r="M40" s="371"/>
      <c r="N40" s="371"/>
      <c r="O40" s="371"/>
      <c r="P40" s="371"/>
      <c r="Q40" s="371"/>
      <c r="R40" s="371"/>
      <c r="S40" s="371"/>
      <c r="T40" s="178"/>
      <c r="U40" s="370" t="str">
        <f t="shared" si="4"/>
        <v/>
      </c>
      <c r="V40" s="370"/>
      <c r="W40" s="371"/>
      <c r="X40" s="371"/>
      <c r="Y40" s="371"/>
      <c r="Z40" s="371"/>
      <c r="AA40" s="371"/>
      <c r="AB40" s="371"/>
      <c r="AC40" s="371"/>
      <c r="AD40" s="371"/>
      <c r="AE40" s="371"/>
      <c r="AF40" s="371"/>
      <c r="AG40" s="371"/>
      <c r="AH40" s="371"/>
      <c r="AI40" s="371"/>
      <c r="AJ40" s="371"/>
      <c r="AK40" s="371"/>
      <c r="AL40" s="178"/>
      <c r="AM40" s="370" t="str">
        <f t="shared" si="0"/>
        <v/>
      </c>
      <c r="AN40" s="370"/>
      <c r="AO40" s="371"/>
      <c r="AP40" s="371"/>
      <c r="AQ40" s="371"/>
      <c r="AR40" s="371"/>
      <c r="AS40" s="371"/>
      <c r="AT40" s="371"/>
      <c r="AU40" s="371"/>
      <c r="AV40" s="371"/>
      <c r="AW40" s="371"/>
      <c r="AX40" s="371"/>
      <c r="AY40" s="371"/>
      <c r="AZ40" s="371"/>
      <c r="BA40" s="371"/>
      <c r="BB40" s="371"/>
      <c r="BC40" s="371"/>
      <c r="BD40" s="178"/>
      <c r="BE40" s="370" t="str">
        <f t="shared" si="1"/>
        <v/>
      </c>
      <c r="BF40" s="370"/>
      <c r="BG40" s="371"/>
      <c r="BH40" s="371"/>
      <c r="BI40" s="371"/>
      <c r="BJ40" s="371"/>
      <c r="BK40" s="371"/>
      <c r="BL40" s="371"/>
      <c r="BM40" s="371"/>
      <c r="BN40" s="371"/>
      <c r="BO40" s="371"/>
      <c r="BP40" s="371"/>
      <c r="BQ40" s="371"/>
      <c r="BR40" s="371"/>
      <c r="BS40" s="371"/>
      <c r="BT40" s="371"/>
      <c r="BU40" s="371"/>
      <c r="BV40" s="178"/>
      <c r="BW40" s="370">
        <f t="shared" si="2"/>
        <v>14</v>
      </c>
      <c r="BX40" s="370"/>
      <c r="BY40" s="371" t="str">
        <f>IF('各会計、関係団体の財政状況及び健全化判断比率'!B74="","",'各会計、関係団体の財政状況及び健全化判断比率'!B74)</f>
        <v>香川県後期高齢者医療広域連合（特別会計）</v>
      </c>
      <c r="BZ40" s="371"/>
      <c r="CA40" s="371"/>
      <c r="CB40" s="371"/>
      <c r="CC40" s="371"/>
      <c r="CD40" s="371"/>
      <c r="CE40" s="371"/>
      <c r="CF40" s="371"/>
      <c r="CG40" s="371"/>
      <c r="CH40" s="371"/>
      <c r="CI40" s="371"/>
      <c r="CJ40" s="371"/>
      <c r="CK40" s="371"/>
      <c r="CL40" s="371"/>
      <c r="CM40" s="371"/>
      <c r="CN40" s="178"/>
      <c r="CO40" s="370" t="str">
        <f t="shared" si="3"/>
        <v/>
      </c>
      <c r="CP40" s="370"/>
      <c r="CQ40" s="371" t="str">
        <f>IF('各会計、関係団体の財政状況及び健全化判断比率'!BS13="","",'各会計、関係団体の財政状況及び健全化判断比率'!BS13)</f>
        <v/>
      </c>
      <c r="CR40" s="371"/>
      <c r="CS40" s="371"/>
      <c r="CT40" s="371"/>
      <c r="CU40" s="371"/>
      <c r="CV40" s="371"/>
      <c r="CW40" s="371"/>
      <c r="CX40" s="371"/>
      <c r="CY40" s="371"/>
      <c r="CZ40" s="371"/>
      <c r="DA40" s="371"/>
      <c r="DB40" s="371"/>
      <c r="DC40" s="371"/>
      <c r="DD40" s="371"/>
      <c r="DE40" s="371"/>
      <c r="DG40" s="368" t="str">
        <f>IF('各会計、関係団体の財政状況及び健全化判断比率'!BR13="","",'各会計、関係団体の財政状況及び健全化判断比率'!BR13)</f>
        <v/>
      </c>
      <c r="DH40" s="368"/>
      <c r="DI40" s="205"/>
    </row>
    <row r="41" spans="1:113" ht="32.25" customHeight="1" x14ac:dyDescent="0.15">
      <c r="A41" s="178"/>
      <c r="B41" s="202"/>
      <c r="C41" s="370" t="str">
        <f t="shared" si="5"/>
        <v/>
      </c>
      <c r="D41" s="370"/>
      <c r="E41" s="371" t="str">
        <f>IF('各会計、関係団体の財政状況及び健全化判断比率'!B14="","",'各会計、関係団体の財政状況及び健全化判断比率'!B14)</f>
        <v/>
      </c>
      <c r="F41" s="371"/>
      <c r="G41" s="371"/>
      <c r="H41" s="371"/>
      <c r="I41" s="371"/>
      <c r="J41" s="371"/>
      <c r="K41" s="371"/>
      <c r="L41" s="371"/>
      <c r="M41" s="371"/>
      <c r="N41" s="371"/>
      <c r="O41" s="371"/>
      <c r="P41" s="371"/>
      <c r="Q41" s="371"/>
      <c r="R41" s="371"/>
      <c r="S41" s="371"/>
      <c r="T41" s="178"/>
      <c r="U41" s="370" t="str">
        <f t="shared" si="4"/>
        <v/>
      </c>
      <c r="V41" s="370"/>
      <c r="W41" s="371"/>
      <c r="X41" s="371"/>
      <c r="Y41" s="371"/>
      <c r="Z41" s="371"/>
      <c r="AA41" s="371"/>
      <c r="AB41" s="371"/>
      <c r="AC41" s="371"/>
      <c r="AD41" s="371"/>
      <c r="AE41" s="371"/>
      <c r="AF41" s="371"/>
      <c r="AG41" s="371"/>
      <c r="AH41" s="371"/>
      <c r="AI41" s="371"/>
      <c r="AJ41" s="371"/>
      <c r="AK41" s="371"/>
      <c r="AL41" s="178"/>
      <c r="AM41" s="370" t="str">
        <f t="shared" si="0"/>
        <v/>
      </c>
      <c r="AN41" s="370"/>
      <c r="AO41" s="371"/>
      <c r="AP41" s="371"/>
      <c r="AQ41" s="371"/>
      <c r="AR41" s="371"/>
      <c r="AS41" s="371"/>
      <c r="AT41" s="371"/>
      <c r="AU41" s="371"/>
      <c r="AV41" s="371"/>
      <c r="AW41" s="371"/>
      <c r="AX41" s="371"/>
      <c r="AY41" s="371"/>
      <c r="AZ41" s="371"/>
      <c r="BA41" s="371"/>
      <c r="BB41" s="371"/>
      <c r="BC41" s="371"/>
      <c r="BD41" s="178"/>
      <c r="BE41" s="370" t="str">
        <f t="shared" si="1"/>
        <v/>
      </c>
      <c r="BF41" s="370"/>
      <c r="BG41" s="371"/>
      <c r="BH41" s="371"/>
      <c r="BI41" s="371"/>
      <c r="BJ41" s="371"/>
      <c r="BK41" s="371"/>
      <c r="BL41" s="371"/>
      <c r="BM41" s="371"/>
      <c r="BN41" s="371"/>
      <c r="BO41" s="371"/>
      <c r="BP41" s="371"/>
      <c r="BQ41" s="371"/>
      <c r="BR41" s="371"/>
      <c r="BS41" s="371"/>
      <c r="BT41" s="371"/>
      <c r="BU41" s="371"/>
      <c r="BV41" s="178"/>
      <c r="BW41" s="370">
        <f t="shared" si="2"/>
        <v>15</v>
      </c>
      <c r="BX41" s="370"/>
      <c r="BY41" s="371" t="str">
        <f>IF('各会計、関係団体の財政状況及び健全化判断比率'!B75="","",'各会計、関係団体の財政状況及び健全化判断比率'!B75)</f>
        <v>香川県広域水道企業団（水道事業会計）</v>
      </c>
      <c r="BZ41" s="371"/>
      <c r="CA41" s="371"/>
      <c r="CB41" s="371"/>
      <c r="CC41" s="371"/>
      <c r="CD41" s="371"/>
      <c r="CE41" s="371"/>
      <c r="CF41" s="371"/>
      <c r="CG41" s="371"/>
      <c r="CH41" s="371"/>
      <c r="CI41" s="371"/>
      <c r="CJ41" s="371"/>
      <c r="CK41" s="371"/>
      <c r="CL41" s="371"/>
      <c r="CM41" s="371"/>
      <c r="CN41" s="178"/>
      <c r="CO41" s="370" t="str">
        <f t="shared" si="3"/>
        <v/>
      </c>
      <c r="CP41" s="370"/>
      <c r="CQ41" s="371" t="str">
        <f>IF('各会計、関係団体の財政状況及び健全化判断比率'!BS14="","",'各会計、関係団体の財政状況及び健全化判断比率'!BS14)</f>
        <v/>
      </c>
      <c r="CR41" s="371"/>
      <c r="CS41" s="371"/>
      <c r="CT41" s="371"/>
      <c r="CU41" s="371"/>
      <c r="CV41" s="371"/>
      <c r="CW41" s="371"/>
      <c r="CX41" s="371"/>
      <c r="CY41" s="371"/>
      <c r="CZ41" s="371"/>
      <c r="DA41" s="371"/>
      <c r="DB41" s="371"/>
      <c r="DC41" s="371"/>
      <c r="DD41" s="371"/>
      <c r="DE41" s="371"/>
      <c r="DG41" s="368" t="str">
        <f>IF('各会計、関係団体の財政状況及び健全化判断比率'!BR14="","",'各会計、関係団体の財政状況及び健全化判断比率'!BR14)</f>
        <v/>
      </c>
      <c r="DH41" s="368"/>
      <c r="DI41" s="205"/>
    </row>
    <row r="42" spans="1:113" ht="32.25" customHeight="1" x14ac:dyDescent="0.15">
      <c r="B42" s="202"/>
      <c r="C42" s="370" t="str">
        <f t="shared" si="5"/>
        <v/>
      </c>
      <c r="D42" s="370"/>
      <c r="E42" s="371" t="str">
        <f>IF('各会計、関係団体の財政状況及び健全化判断比率'!B15="","",'各会計、関係団体の財政状況及び健全化判断比率'!B15)</f>
        <v/>
      </c>
      <c r="F42" s="371"/>
      <c r="G42" s="371"/>
      <c r="H42" s="371"/>
      <c r="I42" s="371"/>
      <c r="J42" s="371"/>
      <c r="K42" s="371"/>
      <c r="L42" s="371"/>
      <c r="M42" s="371"/>
      <c r="N42" s="371"/>
      <c r="O42" s="371"/>
      <c r="P42" s="371"/>
      <c r="Q42" s="371"/>
      <c r="R42" s="371"/>
      <c r="S42" s="371"/>
      <c r="T42" s="178"/>
      <c r="U42" s="370" t="str">
        <f t="shared" si="4"/>
        <v/>
      </c>
      <c r="V42" s="370"/>
      <c r="W42" s="371"/>
      <c r="X42" s="371"/>
      <c r="Y42" s="371"/>
      <c r="Z42" s="371"/>
      <c r="AA42" s="371"/>
      <c r="AB42" s="371"/>
      <c r="AC42" s="371"/>
      <c r="AD42" s="371"/>
      <c r="AE42" s="371"/>
      <c r="AF42" s="371"/>
      <c r="AG42" s="371"/>
      <c r="AH42" s="371"/>
      <c r="AI42" s="371"/>
      <c r="AJ42" s="371"/>
      <c r="AK42" s="371"/>
      <c r="AL42" s="178"/>
      <c r="AM42" s="370" t="str">
        <f t="shared" si="0"/>
        <v/>
      </c>
      <c r="AN42" s="370"/>
      <c r="AO42" s="371"/>
      <c r="AP42" s="371"/>
      <c r="AQ42" s="371"/>
      <c r="AR42" s="371"/>
      <c r="AS42" s="371"/>
      <c r="AT42" s="371"/>
      <c r="AU42" s="371"/>
      <c r="AV42" s="371"/>
      <c r="AW42" s="371"/>
      <c r="AX42" s="371"/>
      <c r="AY42" s="371"/>
      <c r="AZ42" s="371"/>
      <c r="BA42" s="371"/>
      <c r="BB42" s="371"/>
      <c r="BC42" s="371"/>
      <c r="BD42" s="178"/>
      <c r="BE42" s="370" t="str">
        <f t="shared" si="1"/>
        <v/>
      </c>
      <c r="BF42" s="370"/>
      <c r="BG42" s="371"/>
      <c r="BH42" s="371"/>
      <c r="BI42" s="371"/>
      <c r="BJ42" s="371"/>
      <c r="BK42" s="371"/>
      <c r="BL42" s="371"/>
      <c r="BM42" s="371"/>
      <c r="BN42" s="371"/>
      <c r="BO42" s="371"/>
      <c r="BP42" s="371"/>
      <c r="BQ42" s="371"/>
      <c r="BR42" s="371"/>
      <c r="BS42" s="371"/>
      <c r="BT42" s="371"/>
      <c r="BU42" s="371"/>
      <c r="BV42" s="178"/>
      <c r="BW42" s="370">
        <f t="shared" si="2"/>
        <v>16</v>
      </c>
      <c r="BX42" s="370"/>
      <c r="BY42" s="371" t="str">
        <f>IF('各会計、関係団体の財政状況及び健全化判断比率'!B76="","",'各会計、関係団体の財政状況及び健全化判断比率'!B76)</f>
        <v>香川県広域水道企業団（工業用水道事業会計）</v>
      </c>
      <c r="BZ42" s="371"/>
      <c r="CA42" s="371"/>
      <c r="CB42" s="371"/>
      <c r="CC42" s="371"/>
      <c r="CD42" s="371"/>
      <c r="CE42" s="371"/>
      <c r="CF42" s="371"/>
      <c r="CG42" s="371"/>
      <c r="CH42" s="371"/>
      <c r="CI42" s="371"/>
      <c r="CJ42" s="371"/>
      <c r="CK42" s="371"/>
      <c r="CL42" s="371"/>
      <c r="CM42" s="371"/>
      <c r="CN42" s="178"/>
      <c r="CO42" s="370" t="str">
        <f t="shared" si="3"/>
        <v/>
      </c>
      <c r="CP42" s="370"/>
      <c r="CQ42" s="371" t="str">
        <f>IF('各会計、関係団体の財政状況及び健全化判断比率'!BS15="","",'各会計、関係団体の財政状況及び健全化判断比率'!BS15)</f>
        <v/>
      </c>
      <c r="CR42" s="371"/>
      <c r="CS42" s="371"/>
      <c r="CT42" s="371"/>
      <c r="CU42" s="371"/>
      <c r="CV42" s="371"/>
      <c r="CW42" s="371"/>
      <c r="CX42" s="371"/>
      <c r="CY42" s="371"/>
      <c r="CZ42" s="371"/>
      <c r="DA42" s="371"/>
      <c r="DB42" s="371"/>
      <c r="DC42" s="371"/>
      <c r="DD42" s="371"/>
      <c r="DE42" s="371"/>
      <c r="DG42" s="368" t="str">
        <f>IF('各会計、関係団体の財政状況及び健全化判断比率'!BR15="","",'各会計、関係団体の財政状況及び健全化判断比率'!BR15)</f>
        <v/>
      </c>
      <c r="DH42" s="368"/>
      <c r="DI42" s="205"/>
    </row>
    <row r="43" spans="1:113" ht="32.25" customHeight="1" x14ac:dyDescent="0.15">
      <c r="B43" s="202"/>
      <c r="C43" s="370" t="str">
        <f t="shared" si="5"/>
        <v/>
      </c>
      <c r="D43" s="370"/>
      <c r="E43" s="371" t="str">
        <f>IF('各会計、関係団体の財政状況及び健全化判断比率'!B16="","",'各会計、関係団体の財政状況及び健全化判断比率'!B16)</f>
        <v/>
      </c>
      <c r="F43" s="371"/>
      <c r="G43" s="371"/>
      <c r="H43" s="371"/>
      <c r="I43" s="371"/>
      <c r="J43" s="371"/>
      <c r="K43" s="371"/>
      <c r="L43" s="371"/>
      <c r="M43" s="371"/>
      <c r="N43" s="371"/>
      <c r="O43" s="371"/>
      <c r="P43" s="371"/>
      <c r="Q43" s="371"/>
      <c r="R43" s="371"/>
      <c r="S43" s="371"/>
      <c r="T43" s="178"/>
      <c r="U43" s="370" t="str">
        <f t="shared" si="4"/>
        <v/>
      </c>
      <c r="V43" s="370"/>
      <c r="W43" s="371"/>
      <c r="X43" s="371"/>
      <c r="Y43" s="371"/>
      <c r="Z43" s="371"/>
      <c r="AA43" s="371"/>
      <c r="AB43" s="371"/>
      <c r="AC43" s="371"/>
      <c r="AD43" s="371"/>
      <c r="AE43" s="371"/>
      <c r="AF43" s="371"/>
      <c r="AG43" s="371"/>
      <c r="AH43" s="371"/>
      <c r="AI43" s="371"/>
      <c r="AJ43" s="371"/>
      <c r="AK43" s="371"/>
      <c r="AL43" s="178"/>
      <c r="AM43" s="370" t="str">
        <f t="shared" si="0"/>
        <v/>
      </c>
      <c r="AN43" s="370"/>
      <c r="AO43" s="371"/>
      <c r="AP43" s="371"/>
      <c r="AQ43" s="371"/>
      <c r="AR43" s="371"/>
      <c r="AS43" s="371"/>
      <c r="AT43" s="371"/>
      <c r="AU43" s="371"/>
      <c r="AV43" s="371"/>
      <c r="AW43" s="371"/>
      <c r="AX43" s="371"/>
      <c r="AY43" s="371"/>
      <c r="AZ43" s="371"/>
      <c r="BA43" s="371"/>
      <c r="BB43" s="371"/>
      <c r="BC43" s="371"/>
      <c r="BD43" s="178"/>
      <c r="BE43" s="370" t="str">
        <f t="shared" si="1"/>
        <v/>
      </c>
      <c r="BF43" s="370"/>
      <c r="BG43" s="371"/>
      <c r="BH43" s="371"/>
      <c r="BI43" s="371"/>
      <c r="BJ43" s="371"/>
      <c r="BK43" s="371"/>
      <c r="BL43" s="371"/>
      <c r="BM43" s="371"/>
      <c r="BN43" s="371"/>
      <c r="BO43" s="371"/>
      <c r="BP43" s="371"/>
      <c r="BQ43" s="371"/>
      <c r="BR43" s="371"/>
      <c r="BS43" s="371"/>
      <c r="BT43" s="371"/>
      <c r="BU43" s="371"/>
      <c r="BV43" s="178"/>
      <c r="BW43" s="370" t="str">
        <f t="shared" si="2"/>
        <v/>
      </c>
      <c r="BX43" s="370"/>
      <c r="BY43" s="371" t="str">
        <f>IF('各会計、関係団体の財政状況及び健全化判断比率'!B77="","",'各会計、関係団体の財政状況及び健全化判断比率'!B77)</f>
        <v/>
      </c>
      <c r="BZ43" s="371"/>
      <c r="CA43" s="371"/>
      <c r="CB43" s="371"/>
      <c r="CC43" s="371"/>
      <c r="CD43" s="371"/>
      <c r="CE43" s="371"/>
      <c r="CF43" s="371"/>
      <c r="CG43" s="371"/>
      <c r="CH43" s="371"/>
      <c r="CI43" s="371"/>
      <c r="CJ43" s="371"/>
      <c r="CK43" s="371"/>
      <c r="CL43" s="371"/>
      <c r="CM43" s="371"/>
      <c r="CN43" s="178"/>
      <c r="CO43" s="370" t="str">
        <f t="shared" si="3"/>
        <v/>
      </c>
      <c r="CP43" s="370"/>
      <c r="CQ43" s="371" t="str">
        <f>IF('各会計、関係団体の財政状況及び健全化判断比率'!BS16="","",'各会計、関係団体の財政状況及び健全化判断比率'!BS16)</f>
        <v/>
      </c>
      <c r="CR43" s="371"/>
      <c r="CS43" s="371"/>
      <c r="CT43" s="371"/>
      <c r="CU43" s="371"/>
      <c r="CV43" s="371"/>
      <c r="CW43" s="371"/>
      <c r="CX43" s="371"/>
      <c r="CY43" s="371"/>
      <c r="CZ43" s="371"/>
      <c r="DA43" s="371"/>
      <c r="DB43" s="371"/>
      <c r="DC43" s="371"/>
      <c r="DD43" s="371"/>
      <c r="DE43" s="371"/>
      <c r="DG43" s="368" t="str">
        <f>IF('各会計、関係団体の財政状況及び健全化判断比率'!BR16="","",'各会計、関係団体の財政状況及び健全化判断比率'!BR16)</f>
        <v/>
      </c>
      <c r="DH43" s="368"/>
      <c r="DI43" s="205"/>
    </row>
    <row r="44" spans="1:113" ht="13.5" customHeight="1" thickBot="1" x14ac:dyDescent="0.2">
      <c r="B44" s="206"/>
      <c r="C44" s="207"/>
      <c r="D44" s="207"/>
      <c r="E44" s="207"/>
      <c r="F44" s="207"/>
      <c r="G44" s="207"/>
      <c r="H44" s="207"/>
      <c r="I44" s="207"/>
      <c r="J44" s="207"/>
      <c r="K44" s="207"/>
      <c r="L44" s="207"/>
      <c r="M44" s="207"/>
      <c r="N44" s="207"/>
      <c r="O44" s="207"/>
      <c r="P44" s="207"/>
      <c r="Q44" s="207"/>
      <c r="R44" s="207"/>
      <c r="S44" s="207"/>
      <c r="T44" s="207"/>
      <c r="U44" s="207"/>
      <c r="V44" s="207"/>
      <c r="W44" s="207"/>
      <c r="X44" s="207"/>
      <c r="Y44" s="207"/>
      <c r="Z44" s="207"/>
      <c r="AA44" s="207"/>
      <c r="AB44" s="207"/>
      <c r="AC44" s="207"/>
      <c r="AD44" s="207"/>
      <c r="AE44" s="207"/>
      <c r="AF44" s="207"/>
      <c r="AG44" s="207"/>
      <c r="AH44" s="207"/>
      <c r="AI44" s="207"/>
      <c r="AJ44" s="207"/>
      <c r="AK44" s="207"/>
      <c r="AL44" s="207"/>
      <c r="AM44" s="207"/>
      <c r="AN44" s="207"/>
      <c r="AO44" s="207"/>
      <c r="AP44" s="207"/>
      <c r="AQ44" s="207"/>
      <c r="AR44" s="207"/>
      <c r="AS44" s="207"/>
      <c r="AT44" s="207"/>
      <c r="AU44" s="207"/>
      <c r="AV44" s="207"/>
      <c r="AW44" s="207"/>
      <c r="AX44" s="207"/>
      <c r="AY44" s="207"/>
      <c r="AZ44" s="207"/>
      <c r="BA44" s="207"/>
      <c r="BB44" s="207"/>
      <c r="BC44" s="207"/>
      <c r="BD44" s="207"/>
      <c r="BE44" s="207"/>
      <c r="BF44" s="207"/>
      <c r="BG44" s="207"/>
      <c r="BH44" s="207"/>
      <c r="BI44" s="207"/>
      <c r="BJ44" s="207"/>
      <c r="BK44" s="207"/>
      <c r="BL44" s="207"/>
      <c r="BM44" s="207"/>
      <c r="BN44" s="207"/>
      <c r="BO44" s="207"/>
      <c r="BP44" s="207"/>
      <c r="BQ44" s="207"/>
      <c r="BR44" s="207"/>
      <c r="BS44" s="207"/>
      <c r="BT44" s="207"/>
      <c r="BU44" s="207"/>
      <c r="BV44" s="207"/>
      <c r="BW44" s="207"/>
      <c r="BX44" s="207"/>
      <c r="BY44" s="207"/>
      <c r="BZ44" s="207"/>
      <c r="CA44" s="207"/>
      <c r="CB44" s="207"/>
      <c r="CC44" s="207"/>
      <c r="CD44" s="207"/>
      <c r="CE44" s="207"/>
      <c r="CF44" s="207"/>
      <c r="CG44" s="207"/>
      <c r="CH44" s="207"/>
      <c r="CI44" s="207"/>
      <c r="CJ44" s="207"/>
      <c r="CK44" s="207"/>
      <c r="CL44" s="207"/>
      <c r="CM44" s="207"/>
      <c r="CN44" s="207"/>
      <c r="CO44" s="207"/>
      <c r="CP44" s="207"/>
      <c r="CQ44" s="207"/>
      <c r="CR44" s="207"/>
      <c r="CS44" s="207"/>
      <c r="CT44" s="207"/>
      <c r="CU44" s="207"/>
      <c r="CV44" s="207"/>
      <c r="CW44" s="207"/>
      <c r="CX44" s="207"/>
      <c r="CY44" s="207"/>
      <c r="CZ44" s="207"/>
      <c r="DA44" s="207"/>
      <c r="DB44" s="207"/>
      <c r="DC44" s="207"/>
      <c r="DD44" s="207"/>
      <c r="DE44" s="207"/>
      <c r="DF44" s="207"/>
      <c r="DG44" s="207"/>
      <c r="DH44" s="207"/>
      <c r="DI44" s="208"/>
    </row>
    <row r="45" spans="1:113" x14ac:dyDescent="0.15"/>
    <row r="46" spans="1:113" x14ac:dyDescent="0.15">
      <c r="B46" s="177" t="s">
        <v>211</v>
      </c>
      <c r="E46" s="367" t="s">
        <v>212</v>
      </c>
      <c r="F46" s="367"/>
      <c r="G46" s="367"/>
      <c r="H46" s="367"/>
      <c r="I46" s="367"/>
      <c r="J46" s="367"/>
      <c r="K46" s="367"/>
      <c r="L46" s="367"/>
      <c r="M46" s="367"/>
      <c r="N46" s="367"/>
      <c r="O46" s="367"/>
      <c r="P46" s="367"/>
      <c r="Q46" s="367"/>
      <c r="R46" s="367"/>
      <c r="S46" s="367"/>
      <c r="T46" s="367"/>
      <c r="U46" s="367"/>
      <c r="V46" s="367"/>
      <c r="W46" s="367"/>
      <c r="X46" s="367"/>
      <c r="Y46" s="367"/>
      <c r="Z46" s="367"/>
      <c r="AA46" s="367"/>
      <c r="AB46" s="367"/>
      <c r="AC46" s="367"/>
      <c r="AD46" s="367"/>
      <c r="AE46" s="367"/>
      <c r="AF46" s="367"/>
      <c r="AG46" s="367"/>
      <c r="AH46" s="367"/>
      <c r="AI46" s="367"/>
      <c r="AJ46" s="367"/>
      <c r="AK46" s="367"/>
      <c r="AL46" s="367"/>
      <c r="AM46" s="367"/>
      <c r="AN46" s="367"/>
      <c r="AO46" s="367"/>
      <c r="AP46" s="367"/>
      <c r="AQ46" s="367"/>
      <c r="AR46" s="367"/>
      <c r="AS46" s="367"/>
      <c r="AT46" s="367"/>
      <c r="AU46" s="367"/>
      <c r="AV46" s="367"/>
      <c r="AW46" s="367"/>
      <c r="AX46" s="367"/>
      <c r="AY46" s="367"/>
      <c r="AZ46" s="367"/>
      <c r="BA46" s="367"/>
      <c r="BB46" s="367"/>
      <c r="BC46" s="367"/>
      <c r="BD46" s="367"/>
      <c r="BE46" s="367"/>
      <c r="BF46" s="367"/>
      <c r="BG46" s="367"/>
      <c r="BH46" s="367"/>
      <c r="BI46" s="367"/>
      <c r="BJ46" s="367"/>
      <c r="BK46" s="367"/>
      <c r="BL46" s="367"/>
      <c r="BM46" s="367"/>
      <c r="BN46" s="367"/>
      <c r="BO46" s="367"/>
      <c r="BP46" s="367"/>
      <c r="BQ46" s="367"/>
      <c r="BR46" s="367"/>
      <c r="BS46" s="367"/>
      <c r="BT46" s="367"/>
      <c r="BU46" s="367"/>
      <c r="BV46" s="367"/>
      <c r="BW46" s="367"/>
      <c r="BX46" s="367"/>
      <c r="BY46" s="367"/>
      <c r="BZ46" s="367"/>
      <c r="CA46" s="367"/>
      <c r="CB46" s="367"/>
      <c r="CC46" s="367"/>
      <c r="CD46" s="367"/>
      <c r="CE46" s="367"/>
      <c r="CF46" s="367"/>
      <c r="CG46" s="367"/>
      <c r="CH46" s="367"/>
      <c r="CI46" s="367"/>
      <c r="CJ46" s="367"/>
      <c r="CK46" s="367"/>
      <c r="CL46" s="367"/>
      <c r="CM46" s="367"/>
      <c r="CN46" s="367"/>
      <c r="CO46" s="367"/>
      <c r="CP46" s="367"/>
      <c r="CQ46" s="367"/>
      <c r="CR46" s="367"/>
      <c r="CS46" s="367"/>
      <c r="CT46" s="367"/>
      <c r="CU46" s="367"/>
      <c r="CV46" s="367"/>
      <c r="CW46" s="367"/>
      <c r="CX46" s="367"/>
      <c r="CY46" s="367"/>
      <c r="CZ46" s="367"/>
      <c r="DA46" s="367"/>
      <c r="DB46" s="367"/>
      <c r="DC46" s="367"/>
      <c r="DD46" s="367"/>
      <c r="DE46" s="367"/>
      <c r="DF46" s="367"/>
      <c r="DG46" s="367"/>
      <c r="DH46" s="367"/>
      <c r="DI46" s="367"/>
    </row>
    <row r="47" spans="1:113" x14ac:dyDescent="0.15">
      <c r="E47" s="367" t="s">
        <v>213</v>
      </c>
      <c r="F47" s="367"/>
      <c r="G47" s="367"/>
      <c r="H47" s="367"/>
      <c r="I47" s="367"/>
      <c r="J47" s="367"/>
      <c r="K47" s="367"/>
      <c r="L47" s="367"/>
      <c r="M47" s="367"/>
      <c r="N47" s="367"/>
      <c r="O47" s="367"/>
      <c r="P47" s="367"/>
      <c r="Q47" s="367"/>
      <c r="R47" s="367"/>
      <c r="S47" s="367"/>
      <c r="T47" s="367"/>
      <c r="U47" s="367"/>
      <c r="V47" s="367"/>
      <c r="W47" s="367"/>
      <c r="X47" s="367"/>
      <c r="Y47" s="367"/>
      <c r="Z47" s="367"/>
      <c r="AA47" s="367"/>
      <c r="AB47" s="367"/>
      <c r="AC47" s="367"/>
      <c r="AD47" s="367"/>
      <c r="AE47" s="367"/>
      <c r="AF47" s="367"/>
      <c r="AG47" s="367"/>
      <c r="AH47" s="367"/>
      <c r="AI47" s="367"/>
      <c r="AJ47" s="367"/>
      <c r="AK47" s="367"/>
      <c r="AL47" s="367"/>
      <c r="AM47" s="367"/>
      <c r="AN47" s="367"/>
      <c r="AO47" s="367"/>
      <c r="AP47" s="367"/>
      <c r="AQ47" s="367"/>
      <c r="AR47" s="367"/>
      <c r="AS47" s="367"/>
      <c r="AT47" s="367"/>
      <c r="AU47" s="367"/>
      <c r="AV47" s="367"/>
      <c r="AW47" s="367"/>
      <c r="AX47" s="367"/>
      <c r="AY47" s="367"/>
      <c r="AZ47" s="367"/>
      <c r="BA47" s="367"/>
      <c r="BB47" s="367"/>
      <c r="BC47" s="367"/>
      <c r="BD47" s="367"/>
      <c r="BE47" s="367"/>
      <c r="BF47" s="367"/>
      <c r="BG47" s="367"/>
      <c r="BH47" s="367"/>
      <c r="BI47" s="367"/>
      <c r="BJ47" s="367"/>
      <c r="BK47" s="367"/>
      <c r="BL47" s="367"/>
      <c r="BM47" s="367"/>
      <c r="BN47" s="367"/>
      <c r="BO47" s="367"/>
      <c r="BP47" s="367"/>
      <c r="BQ47" s="367"/>
      <c r="BR47" s="367"/>
      <c r="BS47" s="367"/>
      <c r="BT47" s="367"/>
      <c r="BU47" s="367"/>
      <c r="BV47" s="367"/>
      <c r="BW47" s="367"/>
      <c r="BX47" s="367"/>
      <c r="BY47" s="367"/>
      <c r="BZ47" s="367"/>
      <c r="CA47" s="367"/>
      <c r="CB47" s="367"/>
      <c r="CC47" s="367"/>
      <c r="CD47" s="367"/>
      <c r="CE47" s="367"/>
      <c r="CF47" s="367"/>
      <c r="CG47" s="367"/>
      <c r="CH47" s="367"/>
      <c r="CI47" s="367"/>
      <c r="CJ47" s="367"/>
      <c r="CK47" s="367"/>
      <c r="CL47" s="367"/>
      <c r="CM47" s="367"/>
      <c r="CN47" s="367"/>
      <c r="CO47" s="367"/>
      <c r="CP47" s="367"/>
      <c r="CQ47" s="367"/>
      <c r="CR47" s="367"/>
      <c r="CS47" s="367"/>
      <c r="CT47" s="367"/>
      <c r="CU47" s="367"/>
      <c r="CV47" s="367"/>
      <c r="CW47" s="367"/>
      <c r="CX47" s="367"/>
      <c r="CY47" s="367"/>
      <c r="CZ47" s="367"/>
      <c r="DA47" s="367"/>
      <c r="DB47" s="367"/>
      <c r="DC47" s="367"/>
      <c r="DD47" s="367"/>
      <c r="DE47" s="367"/>
      <c r="DF47" s="367"/>
      <c r="DG47" s="367"/>
      <c r="DH47" s="367"/>
      <c r="DI47" s="367"/>
    </row>
    <row r="48" spans="1:113" x14ac:dyDescent="0.15">
      <c r="E48" s="367" t="s">
        <v>214</v>
      </c>
      <c r="F48" s="367"/>
      <c r="G48" s="367"/>
      <c r="H48" s="367"/>
      <c r="I48" s="367"/>
      <c r="J48" s="367"/>
      <c r="K48" s="367"/>
      <c r="L48" s="367"/>
      <c r="M48" s="367"/>
      <c r="N48" s="367"/>
      <c r="O48" s="367"/>
      <c r="P48" s="367"/>
      <c r="Q48" s="367"/>
      <c r="R48" s="367"/>
      <c r="S48" s="367"/>
      <c r="T48" s="367"/>
      <c r="U48" s="367"/>
      <c r="V48" s="367"/>
      <c r="W48" s="367"/>
      <c r="X48" s="367"/>
      <c r="Y48" s="367"/>
      <c r="Z48" s="367"/>
      <c r="AA48" s="367"/>
      <c r="AB48" s="367"/>
      <c r="AC48" s="367"/>
      <c r="AD48" s="367"/>
      <c r="AE48" s="367"/>
      <c r="AF48" s="367"/>
      <c r="AG48" s="367"/>
      <c r="AH48" s="367"/>
      <c r="AI48" s="367"/>
      <c r="AJ48" s="367"/>
      <c r="AK48" s="367"/>
      <c r="AL48" s="367"/>
      <c r="AM48" s="367"/>
      <c r="AN48" s="367"/>
      <c r="AO48" s="367"/>
      <c r="AP48" s="367"/>
      <c r="AQ48" s="367"/>
      <c r="AR48" s="367"/>
      <c r="AS48" s="367"/>
      <c r="AT48" s="367"/>
      <c r="AU48" s="367"/>
      <c r="AV48" s="367"/>
      <c r="AW48" s="367"/>
      <c r="AX48" s="367"/>
      <c r="AY48" s="367"/>
      <c r="AZ48" s="367"/>
      <c r="BA48" s="367"/>
      <c r="BB48" s="367"/>
      <c r="BC48" s="367"/>
      <c r="BD48" s="367"/>
      <c r="BE48" s="367"/>
      <c r="BF48" s="367"/>
      <c r="BG48" s="367"/>
      <c r="BH48" s="367"/>
      <c r="BI48" s="367"/>
      <c r="BJ48" s="367"/>
      <c r="BK48" s="367"/>
      <c r="BL48" s="367"/>
      <c r="BM48" s="367"/>
      <c r="BN48" s="367"/>
      <c r="BO48" s="367"/>
      <c r="BP48" s="367"/>
      <c r="BQ48" s="367"/>
      <c r="BR48" s="367"/>
      <c r="BS48" s="367"/>
      <c r="BT48" s="367"/>
      <c r="BU48" s="367"/>
      <c r="BV48" s="367"/>
      <c r="BW48" s="367"/>
      <c r="BX48" s="367"/>
      <c r="BY48" s="367"/>
      <c r="BZ48" s="367"/>
      <c r="CA48" s="367"/>
      <c r="CB48" s="367"/>
      <c r="CC48" s="367"/>
      <c r="CD48" s="367"/>
      <c r="CE48" s="367"/>
      <c r="CF48" s="367"/>
      <c r="CG48" s="367"/>
      <c r="CH48" s="367"/>
      <c r="CI48" s="367"/>
      <c r="CJ48" s="367"/>
      <c r="CK48" s="367"/>
      <c r="CL48" s="367"/>
      <c r="CM48" s="367"/>
      <c r="CN48" s="367"/>
      <c r="CO48" s="367"/>
      <c r="CP48" s="367"/>
      <c r="CQ48" s="367"/>
      <c r="CR48" s="367"/>
      <c r="CS48" s="367"/>
      <c r="CT48" s="367"/>
      <c r="CU48" s="367"/>
      <c r="CV48" s="367"/>
      <c r="CW48" s="367"/>
      <c r="CX48" s="367"/>
      <c r="CY48" s="367"/>
      <c r="CZ48" s="367"/>
      <c r="DA48" s="367"/>
      <c r="DB48" s="367"/>
      <c r="DC48" s="367"/>
      <c r="DD48" s="367"/>
      <c r="DE48" s="367"/>
      <c r="DF48" s="367"/>
      <c r="DG48" s="367"/>
      <c r="DH48" s="367"/>
      <c r="DI48" s="367"/>
    </row>
    <row r="49" spans="5:113" x14ac:dyDescent="0.15">
      <c r="E49" s="369" t="s">
        <v>215</v>
      </c>
      <c r="F49" s="369"/>
      <c r="G49" s="369"/>
      <c r="H49" s="369"/>
      <c r="I49" s="369"/>
      <c r="J49" s="369"/>
      <c r="K49" s="369"/>
      <c r="L49" s="369"/>
      <c r="M49" s="369"/>
      <c r="N49" s="369"/>
      <c r="O49" s="369"/>
      <c r="P49" s="369"/>
      <c r="Q49" s="369"/>
      <c r="R49" s="369"/>
      <c r="S49" s="369"/>
      <c r="T49" s="369"/>
      <c r="U49" s="369"/>
      <c r="V49" s="369"/>
      <c r="W49" s="369"/>
      <c r="X49" s="369"/>
      <c r="Y49" s="369"/>
      <c r="Z49" s="369"/>
      <c r="AA49" s="369"/>
      <c r="AB49" s="369"/>
      <c r="AC49" s="369"/>
      <c r="AD49" s="369"/>
      <c r="AE49" s="369"/>
      <c r="AF49" s="369"/>
      <c r="AG49" s="369"/>
      <c r="AH49" s="369"/>
      <c r="AI49" s="369"/>
      <c r="AJ49" s="369"/>
      <c r="AK49" s="369"/>
      <c r="AL49" s="369"/>
      <c r="AM49" s="369"/>
      <c r="AN49" s="369"/>
      <c r="AO49" s="369"/>
      <c r="AP49" s="369"/>
      <c r="AQ49" s="369"/>
      <c r="AR49" s="369"/>
      <c r="AS49" s="369"/>
      <c r="AT49" s="369"/>
      <c r="AU49" s="369"/>
      <c r="AV49" s="369"/>
      <c r="AW49" s="369"/>
      <c r="AX49" s="369"/>
      <c r="AY49" s="369"/>
      <c r="AZ49" s="369"/>
      <c r="BA49" s="369"/>
      <c r="BB49" s="369"/>
      <c r="BC49" s="369"/>
      <c r="BD49" s="369"/>
      <c r="BE49" s="369"/>
      <c r="BF49" s="369"/>
      <c r="BG49" s="369"/>
      <c r="BH49" s="369"/>
      <c r="BI49" s="369"/>
      <c r="BJ49" s="369"/>
      <c r="BK49" s="369"/>
      <c r="BL49" s="369"/>
      <c r="BM49" s="369"/>
      <c r="BN49" s="369"/>
      <c r="BO49" s="369"/>
      <c r="BP49" s="369"/>
      <c r="BQ49" s="369"/>
      <c r="BR49" s="369"/>
      <c r="BS49" s="369"/>
      <c r="BT49" s="369"/>
      <c r="BU49" s="369"/>
      <c r="BV49" s="369"/>
      <c r="BW49" s="369"/>
      <c r="BX49" s="369"/>
      <c r="BY49" s="369"/>
      <c r="BZ49" s="369"/>
      <c r="CA49" s="369"/>
      <c r="CB49" s="369"/>
      <c r="CC49" s="369"/>
      <c r="CD49" s="369"/>
      <c r="CE49" s="369"/>
      <c r="CF49" s="369"/>
      <c r="CG49" s="369"/>
      <c r="CH49" s="369"/>
      <c r="CI49" s="369"/>
      <c r="CJ49" s="369"/>
      <c r="CK49" s="369"/>
      <c r="CL49" s="369"/>
      <c r="CM49" s="369"/>
      <c r="CN49" s="369"/>
      <c r="CO49" s="369"/>
      <c r="CP49" s="369"/>
      <c r="CQ49" s="369"/>
      <c r="CR49" s="369"/>
      <c r="CS49" s="369"/>
      <c r="CT49" s="369"/>
      <c r="CU49" s="369"/>
      <c r="CV49" s="369"/>
      <c r="CW49" s="369"/>
      <c r="CX49" s="369"/>
      <c r="CY49" s="369"/>
      <c r="CZ49" s="369"/>
      <c r="DA49" s="369"/>
      <c r="DB49" s="369"/>
      <c r="DC49" s="369"/>
      <c r="DD49" s="369"/>
      <c r="DE49" s="369"/>
      <c r="DF49" s="369"/>
      <c r="DG49" s="369"/>
      <c r="DH49" s="369"/>
      <c r="DI49" s="369"/>
    </row>
    <row r="50" spans="5:113" x14ac:dyDescent="0.15">
      <c r="E50" s="367" t="s">
        <v>216</v>
      </c>
      <c r="F50" s="367"/>
      <c r="G50" s="367"/>
      <c r="H50" s="367"/>
      <c r="I50" s="367"/>
      <c r="J50" s="367"/>
      <c r="K50" s="367"/>
      <c r="L50" s="367"/>
      <c r="M50" s="367"/>
      <c r="N50" s="367"/>
      <c r="O50" s="367"/>
      <c r="P50" s="367"/>
      <c r="Q50" s="367"/>
      <c r="R50" s="367"/>
      <c r="S50" s="367"/>
      <c r="T50" s="367"/>
      <c r="U50" s="367"/>
      <c r="V50" s="367"/>
      <c r="W50" s="367"/>
      <c r="X50" s="367"/>
      <c r="Y50" s="367"/>
      <c r="Z50" s="367"/>
      <c r="AA50" s="367"/>
      <c r="AB50" s="367"/>
      <c r="AC50" s="367"/>
      <c r="AD50" s="367"/>
      <c r="AE50" s="367"/>
      <c r="AF50" s="367"/>
      <c r="AG50" s="367"/>
      <c r="AH50" s="367"/>
      <c r="AI50" s="367"/>
      <c r="AJ50" s="367"/>
      <c r="AK50" s="367"/>
      <c r="AL50" s="367"/>
      <c r="AM50" s="367"/>
      <c r="AN50" s="367"/>
      <c r="AO50" s="367"/>
      <c r="AP50" s="367"/>
      <c r="AQ50" s="367"/>
      <c r="AR50" s="367"/>
      <c r="AS50" s="367"/>
      <c r="AT50" s="367"/>
      <c r="AU50" s="367"/>
      <c r="AV50" s="367"/>
      <c r="AW50" s="367"/>
      <c r="AX50" s="367"/>
      <c r="AY50" s="367"/>
      <c r="AZ50" s="367"/>
      <c r="BA50" s="367"/>
      <c r="BB50" s="367"/>
      <c r="BC50" s="367"/>
      <c r="BD50" s="367"/>
      <c r="BE50" s="367"/>
      <c r="BF50" s="367"/>
      <c r="BG50" s="367"/>
      <c r="BH50" s="367"/>
      <c r="BI50" s="367"/>
      <c r="BJ50" s="367"/>
      <c r="BK50" s="367"/>
      <c r="BL50" s="367"/>
      <c r="BM50" s="367"/>
      <c r="BN50" s="367"/>
      <c r="BO50" s="367"/>
      <c r="BP50" s="367"/>
      <c r="BQ50" s="367"/>
      <c r="BR50" s="367"/>
      <c r="BS50" s="367"/>
      <c r="BT50" s="367"/>
      <c r="BU50" s="367"/>
      <c r="BV50" s="367"/>
      <c r="BW50" s="367"/>
      <c r="BX50" s="367"/>
      <c r="BY50" s="367"/>
      <c r="BZ50" s="367"/>
      <c r="CA50" s="367"/>
      <c r="CB50" s="367"/>
      <c r="CC50" s="367"/>
      <c r="CD50" s="367"/>
      <c r="CE50" s="367"/>
      <c r="CF50" s="367"/>
      <c r="CG50" s="367"/>
      <c r="CH50" s="367"/>
      <c r="CI50" s="367"/>
      <c r="CJ50" s="367"/>
      <c r="CK50" s="367"/>
      <c r="CL50" s="367"/>
      <c r="CM50" s="367"/>
      <c r="CN50" s="367"/>
      <c r="CO50" s="367"/>
      <c r="CP50" s="367"/>
      <c r="CQ50" s="367"/>
      <c r="CR50" s="367"/>
      <c r="CS50" s="367"/>
      <c r="CT50" s="367"/>
      <c r="CU50" s="367"/>
      <c r="CV50" s="367"/>
      <c r="CW50" s="367"/>
      <c r="CX50" s="367"/>
      <c r="CY50" s="367"/>
      <c r="CZ50" s="367"/>
      <c r="DA50" s="367"/>
      <c r="DB50" s="367"/>
      <c r="DC50" s="367"/>
      <c r="DD50" s="367"/>
      <c r="DE50" s="367"/>
      <c r="DF50" s="367"/>
      <c r="DG50" s="367"/>
      <c r="DH50" s="367"/>
      <c r="DI50" s="367"/>
    </row>
    <row r="51" spans="5:113" x14ac:dyDescent="0.15">
      <c r="E51" s="367" t="s">
        <v>217</v>
      </c>
      <c r="F51" s="367"/>
      <c r="G51" s="367"/>
      <c r="H51" s="367"/>
      <c r="I51" s="367"/>
      <c r="J51" s="367"/>
      <c r="K51" s="367"/>
      <c r="L51" s="367"/>
      <c r="M51" s="367"/>
      <c r="N51" s="367"/>
      <c r="O51" s="367"/>
      <c r="P51" s="367"/>
      <c r="Q51" s="367"/>
      <c r="R51" s="367"/>
      <c r="S51" s="367"/>
      <c r="T51" s="367"/>
      <c r="U51" s="367"/>
      <c r="V51" s="367"/>
      <c r="W51" s="367"/>
      <c r="X51" s="367"/>
      <c r="Y51" s="367"/>
      <c r="Z51" s="367"/>
      <c r="AA51" s="367"/>
      <c r="AB51" s="367"/>
      <c r="AC51" s="367"/>
      <c r="AD51" s="367"/>
      <c r="AE51" s="367"/>
      <c r="AF51" s="367"/>
      <c r="AG51" s="367"/>
      <c r="AH51" s="367"/>
      <c r="AI51" s="367"/>
      <c r="AJ51" s="367"/>
      <c r="AK51" s="367"/>
      <c r="AL51" s="367"/>
      <c r="AM51" s="367"/>
      <c r="AN51" s="367"/>
      <c r="AO51" s="367"/>
      <c r="AP51" s="367"/>
      <c r="AQ51" s="367"/>
      <c r="AR51" s="367"/>
      <c r="AS51" s="367"/>
      <c r="AT51" s="367"/>
      <c r="AU51" s="367"/>
      <c r="AV51" s="367"/>
      <c r="AW51" s="367"/>
      <c r="AX51" s="367"/>
      <c r="AY51" s="367"/>
      <c r="AZ51" s="367"/>
      <c r="BA51" s="367"/>
      <c r="BB51" s="367"/>
      <c r="BC51" s="367"/>
      <c r="BD51" s="367"/>
      <c r="BE51" s="367"/>
      <c r="BF51" s="367"/>
      <c r="BG51" s="367"/>
      <c r="BH51" s="367"/>
      <c r="BI51" s="367"/>
      <c r="BJ51" s="367"/>
      <c r="BK51" s="367"/>
      <c r="BL51" s="367"/>
      <c r="BM51" s="367"/>
      <c r="BN51" s="367"/>
      <c r="BO51" s="367"/>
      <c r="BP51" s="367"/>
      <c r="BQ51" s="367"/>
      <c r="BR51" s="367"/>
      <c r="BS51" s="367"/>
      <c r="BT51" s="367"/>
      <c r="BU51" s="367"/>
      <c r="BV51" s="367"/>
      <c r="BW51" s="367"/>
      <c r="BX51" s="367"/>
      <c r="BY51" s="367"/>
      <c r="BZ51" s="367"/>
      <c r="CA51" s="367"/>
      <c r="CB51" s="367"/>
      <c r="CC51" s="367"/>
      <c r="CD51" s="367"/>
      <c r="CE51" s="367"/>
      <c r="CF51" s="367"/>
      <c r="CG51" s="367"/>
      <c r="CH51" s="367"/>
      <c r="CI51" s="367"/>
      <c r="CJ51" s="367"/>
      <c r="CK51" s="367"/>
      <c r="CL51" s="367"/>
      <c r="CM51" s="367"/>
      <c r="CN51" s="367"/>
      <c r="CO51" s="367"/>
      <c r="CP51" s="367"/>
      <c r="CQ51" s="367"/>
      <c r="CR51" s="367"/>
      <c r="CS51" s="367"/>
      <c r="CT51" s="367"/>
      <c r="CU51" s="367"/>
      <c r="CV51" s="367"/>
      <c r="CW51" s="367"/>
      <c r="CX51" s="367"/>
      <c r="CY51" s="367"/>
      <c r="CZ51" s="367"/>
      <c r="DA51" s="367"/>
      <c r="DB51" s="367"/>
      <c r="DC51" s="367"/>
      <c r="DD51" s="367"/>
      <c r="DE51" s="367"/>
      <c r="DF51" s="367"/>
      <c r="DG51" s="367"/>
      <c r="DH51" s="367"/>
      <c r="DI51" s="367"/>
    </row>
    <row r="52" spans="5:113" x14ac:dyDescent="0.15">
      <c r="E52" s="367" t="s">
        <v>218</v>
      </c>
      <c r="F52" s="367"/>
      <c r="G52" s="367"/>
      <c r="H52" s="367"/>
      <c r="I52" s="367"/>
      <c r="J52" s="367"/>
      <c r="K52" s="367"/>
      <c r="L52" s="367"/>
      <c r="M52" s="367"/>
      <c r="N52" s="367"/>
      <c r="O52" s="367"/>
      <c r="P52" s="367"/>
      <c r="Q52" s="367"/>
      <c r="R52" s="367"/>
      <c r="S52" s="367"/>
      <c r="T52" s="367"/>
      <c r="U52" s="367"/>
      <c r="V52" s="367"/>
      <c r="W52" s="367"/>
      <c r="X52" s="367"/>
      <c r="Y52" s="367"/>
      <c r="Z52" s="367"/>
      <c r="AA52" s="367"/>
      <c r="AB52" s="367"/>
      <c r="AC52" s="367"/>
      <c r="AD52" s="367"/>
      <c r="AE52" s="367"/>
      <c r="AF52" s="367"/>
      <c r="AG52" s="367"/>
      <c r="AH52" s="367"/>
      <c r="AI52" s="367"/>
      <c r="AJ52" s="367"/>
      <c r="AK52" s="367"/>
      <c r="AL52" s="367"/>
      <c r="AM52" s="367"/>
      <c r="AN52" s="367"/>
      <c r="AO52" s="367"/>
      <c r="AP52" s="367"/>
      <c r="AQ52" s="367"/>
      <c r="AR52" s="367"/>
      <c r="AS52" s="367"/>
      <c r="AT52" s="367"/>
      <c r="AU52" s="367"/>
      <c r="AV52" s="367"/>
      <c r="AW52" s="367"/>
      <c r="AX52" s="367"/>
      <c r="AY52" s="367"/>
      <c r="AZ52" s="367"/>
      <c r="BA52" s="367"/>
      <c r="BB52" s="367"/>
      <c r="BC52" s="367"/>
      <c r="BD52" s="367"/>
      <c r="BE52" s="367"/>
      <c r="BF52" s="367"/>
      <c r="BG52" s="367"/>
      <c r="BH52" s="367"/>
      <c r="BI52" s="367"/>
      <c r="BJ52" s="367"/>
      <c r="BK52" s="367"/>
      <c r="BL52" s="367"/>
      <c r="BM52" s="367"/>
      <c r="BN52" s="367"/>
      <c r="BO52" s="367"/>
      <c r="BP52" s="367"/>
      <c r="BQ52" s="367"/>
      <c r="BR52" s="367"/>
      <c r="BS52" s="367"/>
      <c r="BT52" s="367"/>
      <c r="BU52" s="367"/>
      <c r="BV52" s="367"/>
      <c r="BW52" s="367"/>
      <c r="BX52" s="367"/>
      <c r="BY52" s="367"/>
      <c r="BZ52" s="367"/>
      <c r="CA52" s="367"/>
      <c r="CB52" s="367"/>
      <c r="CC52" s="367"/>
      <c r="CD52" s="367"/>
      <c r="CE52" s="367"/>
      <c r="CF52" s="367"/>
      <c r="CG52" s="367"/>
      <c r="CH52" s="367"/>
      <c r="CI52" s="367"/>
      <c r="CJ52" s="367"/>
      <c r="CK52" s="367"/>
      <c r="CL52" s="367"/>
      <c r="CM52" s="367"/>
      <c r="CN52" s="367"/>
      <c r="CO52" s="367"/>
      <c r="CP52" s="367"/>
      <c r="CQ52" s="367"/>
      <c r="CR52" s="367"/>
      <c r="CS52" s="367"/>
      <c r="CT52" s="367"/>
      <c r="CU52" s="367"/>
      <c r="CV52" s="367"/>
      <c r="CW52" s="367"/>
      <c r="CX52" s="367"/>
      <c r="CY52" s="367"/>
      <c r="CZ52" s="367"/>
      <c r="DA52" s="367"/>
      <c r="DB52" s="367"/>
      <c r="DC52" s="367"/>
      <c r="DD52" s="367"/>
      <c r="DE52" s="367"/>
      <c r="DF52" s="367"/>
      <c r="DG52" s="367"/>
      <c r="DH52" s="367"/>
      <c r="DI52" s="367"/>
    </row>
    <row r="53" spans="5:113" x14ac:dyDescent="0.15">
      <c r="E53" s="177" t="s">
        <v>601</v>
      </c>
    </row>
    <row r="54" spans="5:113" x14ac:dyDescent="0.15"/>
    <row r="55" spans="5:113" x14ac:dyDescent="0.15"/>
    <row r="56" spans="5:113" x14ac:dyDescent="0.15"/>
  </sheetData>
  <sheetProtection algorithmName="SHA-512" hashValue="W8gMiyG9bd+AMW4igQ3CHHp3TtNjuyi10u/MOjV5VCudN0ixBq1U+vinBgD4D+WQPx4m0HCuuCUi0V5Q2YcZNA==" saltValue="uxxzlo6PF2qoIWNz5Wmyng==" spinCount="100000" sheet="1" objects="1" scenarios="1"/>
  <mergeCells count="445">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DB18:DI19"/>
    <mergeCell ref="L16:Q16"/>
    <mergeCell ref="R16:V16"/>
    <mergeCell ref="AC16:AG16"/>
    <mergeCell ref="AH16:AL16"/>
    <mergeCell ref="AM16:AT16"/>
    <mergeCell ref="M15:Q15"/>
    <mergeCell ref="R15:V15"/>
    <mergeCell ref="W15:AB16"/>
    <mergeCell ref="AC15:AG15"/>
    <mergeCell ref="AH15:AL15"/>
    <mergeCell ref="AM15:AT15"/>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AU19:AX19"/>
    <mergeCell ref="AY19:BM19"/>
    <mergeCell ref="BN19:BU19"/>
    <mergeCell ref="BV19:CC19"/>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DB24:DI25"/>
    <mergeCell ref="E25:K25"/>
    <mergeCell ref="L25:P25"/>
    <mergeCell ref="Q25:V25"/>
    <mergeCell ref="Z25:AG25"/>
    <mergeCell ref="AY20:BM20"/>
    <mergeCell ref="BN20:BU20"/>
    <mergeCell ref="BV20:CC20"/>
    <mergeCell ref="CE20:CS21"/>
    <mergeCell ref="CT20:DA21"/>
    <mergeCell ref="DB20:DI21"/>
    <mergeCell ref="CE24:CS25"/>
    <mergeCell ref="CT24:DA25"/>
    <mergeCell ref="BV25:CC25"/>
    <mergeCell ref="E24:K24"/>
    <mergeCell ref="L24:P24"/>
    <mergeCell ref="Q24:V24"/>
    <mergeCell ref="Z24:AG24"/>
    <mergeCell ref="AH24:AL24"/>
    <mergeCell ref="AM24:AR24"/>
    <mergeCell ref="AH25:AL25"/>
    <mergeCell ref="AM25:AR25"/>
    <mergeCell ref="AS25:AX25"/>
    <mergeCell ref="B21:AX21"/>
    <mergeCell ref="AY25:BM25"/>
    <mergeCell ref="BN25:BU25"/>
    <mergeCell ref="AS24:AX24"/>
    <mergeCell ref="AY24:BM24"/>
    <mergeCell ref="BN24:BU24"/>
    <mergeCell ref="BV24:CC24"/>
    <mergeCell ref="W22:Y29"/>
    <mergeCell ref="Z22:AG23"/>
    <mergeCell ref="CE22:CS23"/>
    <mergeCell ref="AY22:BM22"/>
    <mergeCell ref="BN22:BU22"/>
    <mergeCell ref="BV22:CC22"/>
    <mergeCell ref="AM26:AR26"/>
    <mergeCell ref="CT22:DA23"/>
    <mergeCell ref="AY23:BM23"/>
    <mergeCell ref="BN23:BU23"/>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Z26:AG26"/>
    <mergeCell ref="AH26:AL26"/>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Q28:V28"/>
    <mergeCell ref="Z28:AG28"/>
    <mergeCell ref="C32:S32"/>
    <mergeCell ref="U32:AK32"/>
    <mergeCell ref="AM32:BC32"/>
    <mergeCell ref="BE32:BU32"/>
    <mergeCell ref="BW32:CM32"/>
    <mergeCell ref="CO32:DE32"/>
    <mergeCell ref="E30:K30"/>
    <mergeCell ref="L30:P30"/>
    <mergeCell ref="Q30:V30"/>
    <mergeCell ref="W30:AG30"/>
    <mergeCell ref="AH30:AX30"/>
    <mergeCell ref="BC30:BM30"/>
    <mergeCell ref="B22:D30"/>
    <mergeCell ref="E22:K23"/>
    <mergeCell ref="L22:P23"/>
    <mergeCell ref="Q22:V23"/>
    <mergeCell ref="DB22:DI23"/>
    <mergeCell ref="BV23:CC23"/>
    <mergeCell ref="AH22:AL23"/>
    <mergeCell ref="AM22:AR23"/>
    <mergeCell ref="AS22:AX23"/>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BY40:CM40"/>
    <mergeCell ref="CO40:CP40"/>
    <mergeCell ref="CQ40:DE40"/>
    <mergeCell ref="DG40:DH40"/>
    <mergeCell ref="C41:D41"/>
    <mergeCell ref="E41:S41"/>
    <mergeCell ref="U41:V41"/>
    <mergeCell ref="W41:AK41"/>
    <mergeCell ref="AM41:AN41"/>
    <mergeCell ref="AO41:BC41"/>
    <mergeCell ref="DG41:DH41"/>
    <mergeCell ref="BE41:BF41"/>
    <mergeCell ref="BG41:BU41"/>
    <mergeCell ref="BW41:BX41"/>
    <mergeCell ref="BY41:CM41"/>
    <mergeCell ref="CO41:CP41"/>
    <mergeCell ref="CQ41:DE41"/>
    <mergeCell ref="C40:D40"/>
    <mergeCell ref="E40:S40"/>
    <mergeCell ref="U40:V40"/>
    <mergeCell ref="W40:AK40"/>
    <mergeCell ref="AM40:AN40"/>
    <mergeCell ref="AO40:BC40"/>
    <mergeCell ref="BE40:BF40"/>
    <mergeCell ref="BY42:CM42"/>
    <mergeCell ref="CO42:CP42"/>
    <mergeCell ref="CQ42:DE42"/>
    <mergeCell ref="DG42:DH42"/>
    <mergeCell ref="C43:D43"/>
    <mergeCell ref="E43:S43"/>
    <mergeCell ref="U43:V43"/>
    <mergeCell ref="W43:AK43"/>
    <mergeCell ref="AM43:AN43"/>
    <mergeCell ref="AO43:BC43"/>
    <mergeCell ref="C42:D42"/>
    <mergeCell ref="E42:S42"/>
    <mergeCell ref="U42:V42"/>
    <mergeCell ref="W42:AK42"/>
    <mergeCell ref="AM42:AN42"/>
    <mergeCell ref="AO42:BC42"/>
    <mergeCell ref="BE42:BF42"/>
    <mergeCell ref="BG42:BU42"/>
    <mergeCell ref="BW42:BX42"/>
    <mergeCell ref="E51:DI51"/>
    <mergeCell ref="E52:DI52"/>
    <mergeCell ref="DG43:DH43"/>
    <mergeCell ref="E46:DI46"/>
    <mergeCell ref="E47:DI47"/>
    <mergeCell ref="E48:DI48"/>
    <mergeCell ref="E49:DI49"/>
    <mergeCell ref="E50:DI50"/>
    <mergeCell ref="BE43:BF43"/>
    <mergeCell ref="BG43:BU43"/>
    <mergeCell ref="BW43:BX43"/>
    <mergeCell ref="BY43:CM43"/>
    <mergeCell ref="CO43:CP43"/>
    <mergeCell ref="CQ43:DE43"/>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3.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179" t="s">
        <v>560</v>
      </c>
      <c r="D34" s="1179"/>
      <c r="E34" s="1180"/>
      <c r="F34" s="32">
        <v>12.03</v>
      </c>
      <c r="G34" s="33">
        <v>7.52</v>
      </c>
      <c r="H34" s="33">
        <v>8.0500000000000007</v>
      </c>
      <c r="I34" s="33">
        <v>9.02</v>
      </c>
      <c r="J34" s="34">
        <v>12.72</v>
      </c>
      <c r="K34" s="22"/>
      <c r="L34" s="22"/>
      <c r="M34" s="22"/>
      <c r="N34" s="22"/>
      <c r="O34" s="22"/>
      <c r="P34" s="22"/>
    </row>
    <row r="35" spans="1:16" ht="39" customHeight="1" x14ac:dyDescent="0.15">
      <c r="A35" s="22"/>
      <c r="B35" s="35"/>
      <c r="C35" s="1173" t="s">
        <v>561</v>
      </c>
      <c r="D35" s="1174"/>
      <c r="E35" s="1175"/>
      <c r="F35" s="36">
        <v>1.71</v>
      </c>
      <c r="G35" s="37">
        <v>2.35</v>
      </c>
      <c r="H35" s="37">
        <v>1.19</v>
      </c>
      <c r="I35" s="37">
        <v>2.7</v>
      </c>
      <c r="J35" s="38">
        <v>2.21</v>
      </c>
      <c r="K35" s="22"/>
      <c r="L35" s="22"/>
      <c r="M35" s="22"/>
      <c r="N35" s="22"/>
      <c r="O35" s="22"/>
      <c r="P35" s="22"/>
    </row>
    <row r="36" spans="1:16" ht="39" customHeight="1" x14ac:dyDescent="0.15">
      <c r="A36" s="22"/>
      <c r="B36" s="35"/>
      <c r="C36" s="1173" t="s">
        <v>562</v>
      </c>
      <c r="D36" s="1174"/>
      <c r="E36" s="1175"/>
      <c r="F36" s="36">
        <v>2.72</v>
      </c>
      <c r="G36" s="37">
        <v>0.77</v>
      </c>
      <c r="H36" s="37">
        <v>3.56</v>
      </c>
      <c r="I36" s="37">
        <v>1.01</v>
      </c>
      <c r="J36" s="38">
        <v>0.93</v>
      </c>
      <c r="K36" s="22"/>
      <c r="L36" s="22"/>
      <c r="M36" s="22"/>
      <c r="N36" s="22"/>
      <c r="O36" s="22"/>
      <c r="P36" s="22"/>
    </row>
    <row r="37" spans="1:16" ht="39" customHeight="1" x14ac:dyDescent="0.15">
      <c r="A37" s="22"/>
      <c r="B37" s="35"/>
      <c r="C37" s="1173" t="s">
        <v>563</v>
      </c>
      <c r="D37" s="1174"/>
      <c r="E37" s="1175"/>
      <c r="F37" s="36">
        <v>0.72</v>
      </c>
      <c r="G37" s="37">
        <v>0.78</v>
      </c>
      <c r="H37" s="37">
        <v>0.83</v>
      </c>
      <c r="I37" s="37">
        <v>0.36</v>
      </c>
      <c r="J37" s="38">
        <v>0.42</v>
      </c>
      <c r="K37" s="22"/>
      <c r="L37" s="22"/>
      <c r="M37" s="22"/>
      <c r="N37" s="22"/>
      <c r="O37" s="22"/>
      <c r="P37" s="22"/>
    </row>
    <row r="38" spans="1:16" ht="39" customHeight="1" x14ac:dyDescent="0.15">
      <c r="A38" s="22"/>
      <c r="B38" s="35"/>
      <c r="C38" s="1173" t="s">
        <v>564</v>
      </c>
      <c r="D38" s="1174"/>
      <c r="E38" s="1175"/>
      <c r="F38" s="36">
        <v>0.19</v>
      </c>
      <c r="G38" s="37">
        <v>0.27</v>
      </c>
      <c r="H38" s="37">
        <v>0.4</v>
      </c>
      <c r="I38" s="37">
        <v>0.43</v>
      </c>
      <c r="J38" s="38">
        <v>0.12</v>
      </c>
      <c r="K38" s="22"/>
      <c r="L38" s="22"/>
      <c r="M38" s="22"/>
      <c r="N38" s="22"/>
      <c r="O38" s="22"/>
      <c r="P38" s="22"/>
    </row>
    <row r="39" spans="1:16" ht="39" customHeight="1" x14ac:dyDescent="0.15">
      <c r="A39" s="22"/>
      <c r="B39" s="35"/>
      <c r="C39" s="1173" t="s">
        <v>565</v>
      </c>
      <c r="D39" s="1174"/>
      <c r="E39" s="1175"/>
      <c r="F39" s="36">
        <v>0.06</v>
      </c>
      <c r="G39" s="37">
        <v>7.0000000000000007E-2</v>
      </c>
      <c r="H39" s="37">
        <v>0.05</v>
      </c>
      <c r="I39" s="37">
        <v>0.05</v>
      </c>
      <c r="J39" s="38">
        <v>0.03</v>
      </c>
      <c r="K39" s="22"/>
      <c r="L39" s="22"/>
      <c r="M39" s="22"/>
      <c r="N39" s="22"/>
      <c r="O39" s="22"/>
      <c r="P39" s="22"/>
    </row>
    <row r="40" spans="1:16" ht="39" customHeight="1" x14ac:dyDescent="0.15">
      <c r="A40" s="22"/>
      <c r="B40" s="35"/>
      <c r="C40" s="1173" t="s">
        <v>566</v>
      </c>
      <c r="D40" s="1174"/>
      <c r="E40" s="1175"/>
      <c r="F40" s="36">
        <v>0</v>
      </c>
      <c r="G40" s="37">
        <v>0.01</v>
      </c>
      <c r="H40" s="37">
        <v>0.01</v>
      </c>
      <c r="I40" s="37">
        <v>0.01</v>
      </c>
      <c r="J40" s="38">
        <v>0.01</v>
      </c>
      <c r="K40" s="22"/>
      <c r="L40" s="22"/>
      <c r="M40" s="22"/>
      <c r="N40" s="22"/>
      <c r="O40" s="22"/>
      <c r="P40" s="22"/>
    </row>
    <row r="41" spans="1:16" ht="39" customHeight="1" x14ac:dyDescent="0.15">
      <c r="A41" s="22"/>
      <c r="B41" s="35"/>
      <c r="C41" s="1173"/>
      <c r="D41" s="1174"/>
      <c r="E41" s="1175"/>
      <c r="F41" s="36"/>
      <c r="G41" s="37"/>
      <c r="H41" s="37"/>
      <c r="I41" s="37"/>
      <c r="J41" s="38"/>
      <c r="K41" s="22"/>
      <c r="L41" s="22"/>
      <c r="M41" s="22"/>
      <c r="N41" s="22"/>
      <c r="O41" s="22"/>
      <c r="P41" s="22"/>
    </row>
    <row r="42" spans="1:16" ht="39" customHeight="1" x14ac:dyDescent="0.15">
      <c r="A42" s="22"/>
      <c r="B42" s="39"/>
      <c r="C42" s="1173" t="s">
        <v>567</v>
      </c>
      <c r="D42" s="1174"/>
      <c r="E42" s="1175"/>
      <c r="F42" s="36" t="s">
        <v>510</v>
      </c>
      <c r="G42" s="37" t="s">
        <v>510</v>
      </c>
      <c r="H42" s="37" t="s">
        <v>510</v>
      </c>
      <c r="I42" s="37" t="s">
        <v>510</v>
      </c>
      <c r="J42" s="38" t="s">
        <v>510</v>
      </c>
      <c r="K42" s="22"/>
      <c r="L42" s="22"/>
      <c r="M42" s="22"/>
      <c r="N42" s="22"/>
      <c r="O42" s="22"/>
      <c r="P42" s="22"/>
    </row>
    <row r="43" spans="1:16" ht="39" customHeight="1" thickBot="1" x14ac:dyDescent="0.2">
      <c r="A43" s="22"/>
      <c r="B43" s="40"/>
      <c r="C43" s="1176" t="s">
        <v>568</v>
      </c>
      <c r="D43" s="1177"/>
      <c r="E43" s="1178"/>
      <c r="F43" s="41">
        <v>13.33</v>
      </c>
      <c r="G43" s="42" t="s">
        <v>510</v>
      </c>
      <c r="H43" s="42" t="s">
        <v>510</v>
      </c>
      <c r="I43" s="42" t="s">
        <v>510</v>
      </c>
      <c r="J43" s="43" t="s">
        <v>510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7.25" x14ac:dyDescent="0.15">
      <c r="A45" s="22"/>
      <c r="B45" s="22"/>
      <c r="C45" s="22"/>
      <c r="D45" s="22"/>
      <c r="E45" s="22"/>
      <c r="F45" s="22"/>
      <c r="G45" s="22"/>
      <c r="H45" s="22"/>
      <c r="I45" s="22"/>
      <c r="J45" s="22"/>
      <c r="K45" s="22"/>
      <c r="L45" s="22"/>
      <c r="M45" s="22"/>
      <c r="N45" s="22"/>
      <c r="O45" s="22"/>
      <c r="P45" s="22"/>
    </row>
  </sheetData>
  <sheetProtection algorithmName="SHA-512" hashValue="Ehq33byYbDT3Q5R+8xyNw2cR9yhKEGzrpeYRJF7b7OsPaxy+TGX7RmE1H/jNc/sOoSOsXkZ/QVcqacOk6e6+LA==" saltValue="fwWMp0qwyfJ8MryAPxR9v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199" t="s">
        <v>11</v>
      </c>
      <c r="C45" s="1200"/>
      <c r="D45" s="58"/>
      <c r="E45" s="1205" t="s">
        <v>12</v>
      </c>
      <c r="F45" s="1205"/>
      <c r="G45" s="1205"/>
      <c r="H45" s="1205"/>
      <c r="I45" s="1205"/>
      <c r="J45" s="1206"/>
      <c r="K45" s="59">
        <v>607</v>
      </c>
      <c r="L45" s="60">
        <v>614</v>
      </c>
      <c r="M45" s="60">
        <v>614</v>
      </c>
      <c r="N45" s="60">
        <v>622</v>
      </c>
      <c r="O45" s="61">
        <v>700</v>
      </c>
      <c r="P45" s="48"/>
      <c r="Q45" s="48"/>
      <c r="R45" s="48"/>
      <c r="S45" s="48"/>
      <c r="T45" s="48"/>
      <c r="U45" s="48"/>
    </row>
    <row r="46" spans="1:21" ht="30.75" customHeight="1" x14ac:dyDescent="0.15">
      <c r="A46" s="48"/>
      <c r="B46" s="1201"/>
      <c r="C46" s="1202"/>
      <c r="D46" s="62"/>
      <c r="E46" s="1183" t="s">
        <v>13</v>
      </c>
      <c r="F46" s="1183"/>
      <c r="G46" s="1183"/>
      <c r="H46" s="1183"/>
      <c r="I46" s="1183"/>
      <c r="J46" s="1184"/>
      <c r="K46" s="63" t="s">
        <v>510</v>
      </c>
      <c r="L46" s="64" t="s">
        <v>510</v>
      </c>
      <c r="M46" s="64" t="s">
        <v>510</v>
      </c>
      <c r="N46" s="64" t="s">
        <v>510</v>
      </c>
      <c r="O46" s="65" t="s">
        <v>510</v>
      </c>
      <c r="P46" s="48"/>
      <c r="Q46" s="48"/>
      <c r="R46" s="48"/>
      <c r="S46" s="48"/>
      <c r="T46" s="48"/>
      <c r="U46" s="48"/>
    </row>
    <row r="47" spans="1:21" ht="30.75" customHeight="1" x14ac:dyDescent="0.15">
      <c r="A47" s="48"/>
      <c r="B47" s="1201"/>
      <c r="C47" s="1202"/>
      <c r="D47" s="62"/>
      <c r="E47" s="1183" t="s">
        <v>14</v>
      </c>
      <c r="F47" s="1183"/>
      <c r="G47" s="1183"/>
      <c r="H47" s="1183"/>
      <c r="I47" s="1183"/>
      <c r="J47" s="1184"/>
      <c r="K47" s="63" t="s">
        <v>510</v>
      </c>
      <c r="L47" s="64" t="s">
        <v>510</v>
      </c>
      <c r="M47" s="64" t="s">
        <v>510</v>
      </c>
      <c r="N47" s="64" t="s">
        <v>510</v>
      </c>
      <c r="O47" s="65" t="s">
        <v>510</v>
      </c>
      <c r="P47" s="48"/>
      <c r="Q47" s="48"/>
      <c r="R47" s="48"/>
      <c r="S47" s="48"/>
      <c r="T47" s="48"/>
      <c r="U47" s="48"/>
    </row>
    <row r="48" spans="1:21" ht="30.75" customHeight="1" x14ac:dyDescent="0.15">
      <c r="A48" s="48"/>
      <c r="B48" s="1201"/>
      <c r="C48" s="1202"/>
      <c r="D48" s="62"/>
      <c r="E48" s="1183" t="s">
        <v>15</v>
      </c>
      <c r="F48" s="1183"/>
      <c r="G48" s="1183"/>
      <c r="H48" s="1183"/>
      <c r="I48" s="1183"/>
      <c r="J48" s="1184"/>
      <c r="K48" s="63">
        <v>115</v>
      </c>
      <c r="L48" s="64">
        <v>108</v>
      </c>
      <c r="M48" s="64">
        <v>110</v>
      </c>
      <c r="N48" s="64">
        <v>125</v>
      </c>
      <c r="O48" s="65">
        <v>137</v>
      </c>
      <c r="P48" s="48"/>
      <c r="Q48" s="48"/>
      <c r="R48" s="48"/>
      <c r="S48" s="48"/>
      <c r="T48" s="48"/>
      <c r="U48" s="48"/>
    </row>
    <row r="49" spans="1:21" ht="30.75" customHeight="1" x14ac:dyDescent="0.15">
      <c r="A49" s="48"/>
      <c r="B49" s="1201"/>
      <c r="C49" s="1202"/>
      <c r="D49" s="62"/>
      <c r="E49" s="1183" t="s">
        <v>16</v>
      </c>
      <c r="F49" s="1183"/>
      <c r="G49" s="1183"/>
      <c r="H49" s="1183"/>
      <c r="I49" s="1183"/>
      <c r="J49" s="1184"/>
      <c r="K49" s="63">
        <v>18</v>
      </c>
      <c r="L49" s="64">
        <v>26</v>
      </c>
      <c r="M49" s="64">
        <v>10</v>
      </c>
      <c r="N49" s="64">
        <v>23</v>
      </c>
      <c r="O49" s="65">
        <v>28</v>
      </c>
      <c r="P49" s="48"/>
      <c r="Q49" s="48"/>
      <c r="R49" s="48"/>
      <c r="S49" s="48"/>
      <c r="T49" s="48"/>
      <c r="U49" s="48"/>
    </row>
    <row r="50" spans="1:21" ht="30.75" customHeight="1" x14ac:dyDescent="0.15">
      <c r="A50" s="48"/>
      <c r="B50" s="1201"/>
      <c r="C50" s="1202"/>
      <c r="D50" s="62"/>
      <c r="E50" s="1183" t="s">
        <v>17</v>
      </c>
      <c r="F50" s="1183"/>
      <c r="G50" s="1183"/>
      <c r="H50" s="1183"/>
      <c r="I50" s="1183"/>
      <c r="J50" s="1184"/>
      <c r="K50" s="63" t="s">
        <v>510</v>
      </c>
      <c r="L50" s="64" t="s">
        <v>510</v>
      </c>
      <c r="M50" s="64" t="s">
        <v>510</v>
      </c>
      <c r="N50" s="64" t="s">
        <v>510</v>
      </c>
      <c r="O50" s="65" t="s">
        <v>510</v>
      </c>
      <c r="P50" s="48"/>
      <c r="Q50" s="48"/>
      <c r="R50" s="48"/>
      <c r="S50" s="48"/>
      <c r="T50" s="48"/>
      <c r="U50" s="48"/>
    </row>
    <row r="51" spans="1:21" ht="30.75" customHeight="1" x14ac:dyDescent="0.15">
      <c r="A51" s="48"/>
      <c r="B51" s="1203"/>
      <c r="C51" s="1204"/>
      <c r="D51" s="66"/>
      <c r="E51" s="1183" t="s">
        <v>18</v>
      </c>
      <c r="F51" s="1183"/>
      <c r="G51" s="1183"/>
      <c r="H51" s="1183"/>
      <c r="I51" s="1183"/>
      <c r="J51" s="1184"/>
      <c r="K51" s="63" t="s">
        <v>510</v>
      </c>
      <c r="L51" s="64" t="s">
        <v>510</v>
      </c>
      <c r="M51" s="64" t="s">
        <v>510</v>
      </c>
      <c r="N51" s="64" t="s">
        <v>510</v>
      </c>
      <c r="O51" s="65" t="s">
        <v>510</v>
      </c>
      <c r="P51" s="48"/>
      <c r="Q51" s="48"/>
      <c r="R51" s="48"/>
      <c r="S51" s="48"/>
      <c r="T51" s="48"/>
      <c r="U51" s="48"/>
    </row>
    <row r="52" spans="1:21" ht="30.75" customHeight="1" x14ac:dyDescent="0.15">
      <c r="A52" s="48"/>
      <c r="B52" s="1181" t="s">
        <v>19</v>
      </c>
      <c r="C52" s="1182"/>
      <c r="D52" s="66"/>
      <c r="E52" s="1183" t="s">
        <v>20</v>
      </c>
      <c r="F52" s="1183"/>
      <c r="G52" s="1183"/>
      <c r="H52" s="1183"/>
      <c r="I52" s="1183"/>
      <c r="J52" s="1184"/>
      <c r="K52" s="63">
        <v>535</v>
      </c>
      <c r="L52" s="64">
        <v>541</v>
      </c>
      <c r="M52" s="64">
        <v>536</v>
      </c>
      <c r="N52" s="64">
        <v>542</v>
      </c>
      <c r="O52" s="65">
        <v>562</v>
      </c>
      <c r="P52" s="48"/>
      <c r="Q52" s="48"/>
      <c r="R52" s="48"/>
      <c r="S52" s="48"/>
      <c r="T52" s="48"/>
      <c r="U52" s="48"/>
    </row>
    <row r="53" spans="1:21" ht="30.75" customHeight="1" thickBot="1" x14ac:dyDescent="0.2">
      <c r="A53" s="48"/>
      <c r="B53" s="1185" t="s">
        <v>21</v>
      </c>
      <c r="C53" s="1186"/>
      <c r="D53" s="67"/>
      <c r="E53" s="1187" t="s">
        <v>22</v>
      </c>
      <c r="F53" s="1187"/>
      <c r="G53" s="1187"/>
      <c r="H53" s="1187"/>
      <c r="I53" s="1187"/>
      <c r="J53" s="1188"/>
      <c r="K53" s="68">
        <v>205</v>
      </c>
      <c r="L53" s="69">
        <v>207</v>
      </c>
      <c r="M53" s="69">
        <v>198</v>
      </c>
      <c r="N53" s="69">
        <v>228</v>
      </c>
      <c r="O53" s="70">
        <v>303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569</v>
      </c>
      <c r="P55" s="48"/>
      <c r="Q55" s="48"/>
      <c r="R55" s="48"/>
      <c r="S55" s="48"/>
      <c r="T55" s="48"/>
      <c r="U55" s="48"/>
    </row>
    <row r="56" spans="1:21" ht="31.5" customHeight="1" thickBot="1" x14ac:dyDescent="0.2">
      <c r="A56" s="48"/>
      <c r="B56" s="76"/>
      <c r="C56" s="77"/>
      <c r="D56" s="77"/>
      <c r="E56" s="78"/>
      <c r="F56" s="78"/>
      <c r="G56" s="78"/>
      <c r="H56" s="78"/>
      <c r="I56" s="78"/>
      <c r="J56" s="79" t="s">
        <v>2</v>
      </c>
      <c r="K56" s="80" t="s">
        <v>570</v>
      </c>
      <c r="L56" s="81" t="s">
        <v>571</v>
      </c>
      <c r="M56" s="81" t="s">
        <v>572</v>
      </c>
      <c r="N56" s="81" t="s">
        <v>573</v>
      </c>
      <c r="O56" s="82" t="s">
        <v>574</v>
      </c>
      <c r="P56" s="48"/>
      <c r="Q56" s="48"/>
      <c r="R56" s="48"/>
      <c r="S56" s="48"/>
      <c r="T56" s="48"/>
      <c r="U56" s="48"/>
    </row>
    <row r="57" spans="1:21" ht="31.5" customHeight="1" x14ac:dyDescent="0.15">
      <c r="B57" s="1189" t="s">
        <v>25</v>
      </c>
      <c r="C57" s="1190"/>
      <c r="D57" s="1193" t="s">
        <v>26</v>
      </c>
      <c r="E57" s="1194"/>
      <c r="F57" s="1194"/>
      <c r="G57" s="1194"/>
      <c r="H57" s="1194"/>
      <c r="I57" s="1194"/>
      <c r="J57" s="1195"/>
      <c r="K57" s="83"/>
      <c r="L57" s="84"/>
      <c r="M57" s="84"/>
      <c r="N57" s="84"/>
      <c r="O57" s="85"/>
    </row>
    <row r="58" spans="1:21" ht="31.5" customHeight="1" thickBot="1" x14ac:dyDescent="0.2">
      <c r="B58" s="1191"/>
      <c r="C58" s="1192"/>
      <c r="D58" s="1196" t="s">
        <v>27</v>
      </c>
      <c r="E58" s="1197"/>
      <c r="F58" s="1197"/>
      <c r="G58" s="1197"/>
      <c r="H58" s="1197"/>
      <c r="I58" s="1197"/>
      <c r="J58" s="1198"/>
      <c r="K58" s="86"/>
      <c r="L58" s="87"/>
      <c r="M58" s="87"/>
      <c r="N58" s="87"/>
      <c r="O58" s="88"/>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MczBImVS0wagzinBKE/H1xiRAyyutWv7/DIgD4xRX8w8treP8msZK69oGY4R0zyL+W0+YOrd6w2X6Cib6hQjw==" saltValue="hva7vGLlgRfKLCSQGURrs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5" orientation="landscape"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55"/>
  <sheetViews>
    <sheetView showGridLines="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552</v>
      </c>
      <c r="J40" s="100" t="s">
        <v>553</v>
      </c>
      <c r="K40" s="100" t="s">
        <v>554</v>
      </c>
      <c r="L40" s="100" t="s">
        <v>555</v>
      </c>
      <c r="M40" s="101" t="s">
        <v>556</v>
      </c>
    </row>
    <row r="41" spans="2:13" ht="27.75" customHeight="1" x14ac:dyDescent="0.15">
      <c r="B41" s="1219" t="s">
        <v>30</v>
      </c>
      <c r="C41" s="1220"/>
      <c r="D41" s="102"/>
      <c r="E41" s="1221" t="s">
        <v>31</v>
      </c>
      <c r="F41" s="1221"/>
      <c r="G41" s="1221"/>
      <c r="H41" s="1222"/>
      <c r="I41" s="358">
        <v>7369</v>
      </c>
      <c r="J41" s="359">
        <v>7401</v>
      </c>
      <c r="K41" s="359">
        <v>7365</v>
      </c>
      <c r="L41" s="359">
        <v>8027</v>
      </c>
      <c r="M41" s="360">
        <v>8047</v>
      </c>
    </row>
    <row r="42" spans="2:13" ht="27.75" customHeight="1" x14ac:dyDescent="0.15">
      <c r="B42" s="1209"/>
      <c r="C42" s="1210"/>
      <c r="D42" s="103"/>
      <c r="E42" s="1213" t="s">
        <v>32</v>
      </c>
      <c r="F42" s="1213"/>
      <c r="G42" s="1213"/>
      <c r="H42" s="1214"/>
      <c r="I42" s="361" t="s">
        <v>510</v>
      </c>
      <c r="J42" s="362" t="s">
        <v>510</v>
      </c>
      <c r="K42" s="362" t="s">
        <v>510</v>
      </c>
      <c r="L42" s="362" t="s">
        <v>510</v>
      </c>
      <c r="M42" s="363" t="s">
        <v>510</v>
      </c>
    </row>
    <row r="43" spans="2:13" ht="27.75" customHeight="1" x14ac:dyDescent="0.15">
      <c r="B43" s="1209"/>
      <c r="C43" s="1210"/>
      <c r="D43" s="103"/>
      <c r="E43" s="1213" t="s">
        <v>33</v>
      </c>
      <c r="F43" s="1213"/>
      <c r="G43" s="1213"/>
      <c r="H43" s="1214"/>
      <c r="I43" s="361">
        <v>2786</v>
      </c>
      <c r="J43" s="362">
        <v>3365</v>
      </c>
      <c r="K43" s="362">
        <v>3686</v>
      </c>
      <c r="L43" s="362">
        <v>3852</v>
      </c>
      <c r="M43" s="363">
        <v>3882</v>
      </c>
    </row>
    <row r="44" spans="2:13" ht="27.75" customHeight="1" x14ac:dyDescent="0.15">
      <c r="B44" s="1209"/>
      <c r="C44" s="1210"/>
      <c r="D44" s="103"/>
      <c r="E44" s="1213" t="s">
        <v>34</v>
      </c>
      <c r="F44" s="1213"/>
      <c r="G44" s="1213"/>
      <c r="H44" s="1214"/>
      <c r="I44" s="361">
        <v>289</v>
      </c>
      <c r="J44" s="362">
        <v>385</v>
      </c>
      <c r="K44" s="362">
        <v>326</v>
      </c>
      <c r="L44" s="362">
        <v>364</v>
      </c>
      <c r="M44" s="363">
        <v>286</v>
      </c>
    </row>
    <row r="45" spans="2:13" ht="27.75" customHeight="1" x14ac:dyDescent="0.15">
      <c r="B45" s="1209"/>
      <c r="C45" s="1210"/>
      <c r="D45" s="103"/>
      <c r="E45" s="1213" t="s">
        <v>35</v>
      </c>
      <c r="F45" s="1213"/>
      <c r="G45" s="1213"/>
      <c r="H45" s="1214"/>
      <c r="I45" s="361">
        <v>1202</v>
      </c>
      <c r="J45" s="362">
        <v>1106</v>
      </c>
      <c r="K45" s="362">
        <v>1052</v>
      </c>
      <c r="L45" s="362">
        <v>1017</v>
      </c>
      <c r="M45" s="363">
        <v>963</v>
      </c>
    </row>
    <row r="46" spans="2:13" ht="27.75" customHeight="1" x14ac:dyDescent="0.15">
      <c r="B46" s="1209"/>
      <c r="C46" s="1210"/>
      <c r="D46" s="104"/>
      <c r="E46" s="1213" t="s">
        <v>36</v>
      </c>
      <c r="F46" s="1213"/>
      <c r="G46" s="1213"/>
      <c r="H46" s="1214"/>
      <c r="I46" s="361">
        <v>137</v>
      </c>
      <c r="J46" s="362">
        <v>16</v>
      </c>
      <c r="K46" s="362">
        <v>20</v>
      </c>
      <c r="L46" s="362">
        <v>20</v>
      </c>
      <c r="M46" s="363">
        <v>22</v>
      </c>
    </row>
    <row r="47" spans="2:13" ht="27.75" customHeight="1" x14ac:dyDescent="0.15">
      <c r="B47" s="1209"/>
      <c r="C47" s="1210"/>
      <c r="D47" s="105"/>
      <c r="E47" s="1223" t="s">
        <v>37</v>
      </c>
      <c r="F47" s="1224"/>
      <c r="G47" s="1224"/>
      <c r="H47" s="1225"/>
      <c r="I47" s="361" t="s">
        <v>510</v>
      </c>
      <c r="J47" s="362" t="s">
        <v>510</v>
      </c>
      <c r="K47" s="362" t="s">
        <v>510</v>
      </c>
      <c r="L47" s="362" t="s">
        <v>510</v>
      </c>
      <c r="M47" s="363" t="s">
        <v>510</v>
      </c>
    </row>
    <row r="48" spans="2:13" ht="27.75" customHeight="1" x14ac:dyDescent="0.15">
      <c r="B48" s="1209"/>
      <c r="C48" s="1210"/>
      <c r="D48" s="103"/>
      <c r="E48" s="1213" t="s">
        <v>38</v>
      </c>
      <c r="F48" s="1213"/>
      <c r="G48" s="1213"/>
      <c r="H48" s="1214"/>
      <c r="I48" s="361" t="s">
        <v>510</v>
      </c>
      <c r="J48" s="362" t="s">
        <v>510</v>
      </c>
      <c r="K48" s="362" t="s">
        <v>510</v>
      </c>
      <c r="L48" s="362" t="s">
        <v>510</v>
      </c>
      <c r="M48" s="363" t="s">
        <v>510</v>
      </c>
    </row>
    <row r="49" spans="2:13" ht="27.75" customHeight="1" x14ac:dyDescent="0.15">
      <c r="B49" s="1211"/>
      <c r="C49" s="1212"/>
      <c r="D49" s="103"/>
      <c r="E49" s="1213" t="s">
        <v>39</v>
      </c>
      <c r="F49" s="1213"/>
      <c r="G49" s="1213"/>
      <c r="H49" s="1214"/>
      <c r="I49" s="361" t="s">
        <v>510</v>
      </c>
      <c r="J49" s="362" t="s">
        <v>510</v>
      </c>
      <c r="K49" s="362" t="s">
        <v>510</v>
      </c>
      <c r="L49" s="362" t="s">
        <v>510</v>
      </c>
      <c r="M49" s="363" t="s">
        <v>510</v>
      </c>
    </row>
    <row r="50" spans="2:13" ht="27.75" customHeight="1" x14ac:dyDescent="0.15">
      <c r="B50" s="1207" t="s">
        <v>40</v>
      </c>
      <c r="C50" s="1208"/>
      <c r="D50" s="106"/>
      <c r="E50" s="1213" t="s">
        <v>41</v>
      </c>
      <c r="F50" s="1213"/>
      <c r="G50" s="1213"/>
      <c r="H50" s="1214"/>
      <c r="I50" s="361">
        <v>4187</v>
      </c>
      <c r="J50" s="362">
        <v>4499</v>
      </c>
      <c r="K50" s="362">
        <v>4433</v>
      </c>
      <c r="L50" s="362">
        <v>5120</v>
      </c>
      <c r="M50" s="363">
        <v>6003</v>
      </c>
    </row>
    <row r="51" spans="2:13" ht="27.75" customHeight="1" x14ac:dyDescent="0.15">
      <c r="B51" s="1209"/>
      <c r="C51" s="1210"/>
      <c r="D51" s="103"/>
      <c r="E51" s="1213" t="s">
        <v>42</v>
      </c>
      <c r="F51" s="1213"/>
      <c r="G51" s="1213"/>
      <c r="H51" s="1214"/>
      <c r="I51" s="361">
        <v>149</v>
      </c>
      <c r="J51" s="362">
        <v>28</v>
      </c>
      <c r="K51" s="362">
        <v>32</v>
      </c>
      <c r="L51" s="362">
        <v>32</v>
      </c>
      <c r="M51" s="363">
        <v>34</v>
      </c>
    </row>
    <row r="52" spans="2:13" ht="27.75" customHeight="1" x14ac:dyDescent="0.15">
      <c r="B52" s="1211"/>
      <c r="C52" s="1212"/>
      <c r="D52" s="103"/>
      <c r="E52" s="1213" t="s">
        <v>43</v>
      </c>
      <c r="F52" s="1213"/>
      <c r="G52" s="1213"/>
      <c r="H52" s="1214"/>
      <c r="I52" s="361">
        <v>7223</v>
      </c>
      <c r="J52" s="362">
        <v>7224</v>
      </c>
      <c r="K52" s="362">
        <v>7425</v>
      </c>
      <c r="L52" s="362">
        <v>7682</v>
      </c>
      <c r="M52" s="363">
        <v>7632</v>
      </c>
    </row>
    <row r="53" spans="2:13" ht="27.75" customHeight="1" thickBot="1" x14ac:dyDescent="0.2">
      <c r="B53" s="1215" t="s">
        <v>44</v>
      </c>
      <c r="C53" s="1216"/>
      <c r="D53" s="107"/>
      <c r="E53" s="1217" t="s">
        <v>45</v>
      </c>
      <c r="F53" s="1217"/>
      <c r="G53" s="1217"/>
      <c r="H53" s="1218"/>
      <c r="I53" s="364">
        <v>223</v>
      </c>
      <c r="J53" s="365">
        <v>521</v>
      </c>
      <c r="K53" s="365">
        <v>560</v>
      </c>
      <c r="L53" s="365">
        <v>446</v>
      </c>
      <c r="M53" s="366">
        <v>-469</v>
      </c>
    </row>
    <row r="54" spans="2:13" ht="27.75" customHeight="1" x14ac:dyDescent="0.15">
      <c r="B54" s="108" t="s">
        <v>46</v>
      </c>
      <c r="C54" s="109"/>
      <c r="D54" s="109"/>
      <c r="E54" s="110"/>
      <c r="F54" s="110"/>
      <c r="G54" s="110"/>
      <c r="H54" s="110"/>
      <c r="I54" s="111"/>
      <c r="J54" s="111"/>
      <c r="K54" s="111"/>
      <c r="L54" s="111"/>
      <c r="M54" s="111"/>
    </row>
    <row r="55" spans="2:13" x14ac:dyDescent="0.15"/>
  </sheetData>
  <sheetProtection algorithmName="SHA-512" hashValue="kT3L+sYikCD3VdgJQR+G66r4Q8aYAsWNGc/ZTzT3+26SE1p+b8yxK98ZgsP0xS+Z7/1Ll3cudxnB/4+7a7/3Sg==" saltValue="ohCdaAb/PSiAiHDsCK4jT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70" zoomScaleNormal="70" zoomScaleSheetLayoutView="100" workbookViewId="0"/>
  </sheetViews>
  <sheetFormatPr defaultColWidth="0" defaultRowHeight="13.5"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12" t="s">
        <v>47</v>
      </c>
    </row>
    <row r="54" spans="2:8" ht="29.25" customHeight="1" thickBot="1" x14ac:dyDescent="0.25">
      <c r="B54" s="113" t="s">
        <v>1</v>
      </c>
      <c r="C54" s="114"/>
      <c r="D54" s="114"/>
      <c r="E54" s="115" t="s">
        <v>2</v>
      </c>
      <c r="F54" s="116" t="s">
        <v>554</v>
      </c>
      <c r="G54" s="116" t="s">
        <v>555</v>
      </c>
      <c r="H54" s="117" t="s">
        <v>556</v>
      </c>
    </row>
    <row r="55" spans="2:8" ht="52.5" customHeight="1" x14ac:dyDescent="0.15">
      <c r="B55" s="118"/>
      <c r="C55" s="1234" t="s">
        <v>48</v>
      </c>
      <c r="D55" s="1234"/>
      <c r="E55" s="1235"/>
      <c r="F55" s="119">
        <v>1889</v>
      </c>
      <c r="G55" s="119">
        <v>2000</v>
      </c>
      <c r="H55" s="120">
        <v>2216</v>
      </c>
    </row>
    <row r="56" spans="2:8" ht="52.5" customHeight="1" x14ac:dyDescent="0.15">
      <c r="B56" s="121"/>
      <c r="C56" s="1236" t="s">
        <v>49</v>
      </c>
      <c r="D56" s="1236"/>
      <c r="E56" s="1237"/>
      <c r="F56" s="122">
        <v>257</v>
      </c>
      <c r="G56" s="122">
        <v>257</v>
      </c>
      <c r="H56" s="123">
        <v>461</v>
      </c>
    </row>
    <row r="57" spans="2:8" ht="53.25" customHeight="1" x14ac:dyDescent="0.15">
      <c r="B57" s="121"/>
      <c r="C57" s="1238" t="s">
        <v>50</v>
      </c>
      <c r="D57" s="1238"/>
      <c r="E57" s="1239"/>
      <c r="F57" s="124">
        <v>1853</v>
      </c>
      <c r="G57" s="124">
        <v>2166</v>
      </c>
      <c r="H57" s="125">
        <v>2509</v>
      </c>
    </row>
    <row r="58" spans="2:8" ht="45.75" customHeight="1" x14ac:dyDescent="0.15">
      <c r="B58" s="126"/>
      <c r="C58" s="1226" t="s">
        <v>593</v>
      </c>
      <c r="D58" s="1227"/>
      <c r="E58" s="1228"/>
      <c r="F58" s="127">
        <v>990</v>
      </c>
      <c r="G58" s="127">
        <v>1284</v>
      </c>
      <c r="H58" s="128">
        <v>1620</v>
      </c>
    </row>
    <row r="59" spans="2:8" ht="45.75" customHeight="1" x14ac:dyDescent="0.15">
      <c r="B59" s="126"/>
      <c r="C59" s="1226" t="s">
        <v>594</v>
      </c>
      <c r="D59" s="1227"/>
      <c r="E59" s="1228"/>
      <c r="F59" s="127">
        <v>364</v>
      </c>
      <c r="G59" s="127">
        <v>364</v>
      </c>
      <c r="H59" s="128">
        <v>364</v>
      </c>
    </row>
    <row r="60" spans="2:8" ht="45.75" customHeight="1" x14ac:dyDescent="0.15">
      <c r="B60" s="126"/>
      <c r="C60" s="1226" t="s">
        <v>595</v>
      </c>
      <c r="D60" s="1227"/>
      <c r="E60" s="1228"/>
      <c r="F60" s="127">
        <v>304</v>
      </c>
      <c r="G60" s="127">
        <v>304</v>
      </c>
      <c r="H60" s="128">
        <v>304</v>
      </c>
    </row>
    <row r="61" spans="2:8" ht="45.75" customHeight="1" x14ac:dyDescent="0.15">
      <c r="B61" s="126"/>
      <c r="C61" s="1226" t="s">
        <v>596</v>
      </c>
      <c r="D61" s="1227"/>
      <c r="E61" s="1228"/>
      <c r="F61" s="127">
        <v>96</v>
      </c>
      <c r="G61" s="127">
        <v>98</v>
      </c>
      <c r="H61" s="128">
        <v>100</v>
      </c>
    </row>
    <row r="62" spans="2:8" ht="45.75" customHeight="1" thickBot="1" x14ac:dyDescent="0.2">
      <c r="B62" s="129"/>
      <c r="C62" s="1229" t="s">
        <v>597</v>
      </c>
      <c r="D62" s="1230"/>
      <c r="E62" s="1231"/>
      <c r="F62" s="130">
        <v>60</v>
      </c>
      <c r="G62" s="130">
        <v>60</v>
      </c>
      <c r="H62" s="131">
        <v>60</v>
      </c>
    </row>
    <row r="63" spans="2:8" ht="52.5" customHeight="1" thickBot="1" x14ac:dyDescent="0.2">
      <c r="B63" s="132"/>
      <c r="C63" s="1232" t="s">
        <v>51</v>
      </c>
      <c r="D63" s="1232"/>
      <c r="E63" s="1233"/>
      <c r="F63" s="133">
        <v>3999</v>
      </c>
      <c r="G63" s="133">
        <v>4424</v>
      </c>
      <c r="H63" s="134">
        <v>5186</v>
      </c>
    </row>
    <row r="64" spans="2:8" x14ac:dyDescent="0.15"/>
  </sheetData>
  <sheetProtection algorithmName="SHA-512" hashValue="LYz28LnRhXWh1KCi0JehRg7SEZHIc8w8oN5r8rYTU17gU2vbHQfMBeo0ua4AuTH66EsYklCzHcFtOwN+HUPA4g==" saltValue="n61OVhE830i2IIWNUgMpy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E85"/>
  <sheetViews>
    <sheetView showGridLines="0" zoomScaleNormal="100" zoomScaleSheetLayoutView="55" workbookViewId="0"/>
  </sheetViews>
  <sheetFormatPr defaultColWidth="0" defaultRowHeight="0" customHeight="1" zeroHeight="1" x14ac:dyDescent="0.15"/>
  <cols>
    <col min="1" max="1" width="6.375" style="1240" customWidth="1"/>
    <col min="2" max="107" width="2.5" style="1240" customWidth="1"/>
    <col min="108" max="108" width="6.125" style="1242" customWidth="1"/>
    <col min="109" max="109" width="5.875" style="1241" customWidth="1"/>
    <col min="110" max="16384" width="8.625" style="1240" hidden="1"/>
  </cols>
  <sheetData>
    <row r="1" spans="1:109" ht="42.75" customHeight="1" x14ac:dyDescent="0.15">
      <c r="A1" s="1297"/>
      <c r="B1" s="1296"/>
      <c r="DD1" s="1240"/>
      <c r="DE1" s="1240"/>
    </row>
    <row r="2" spans="1:109" ht="25.5" customHeight="1" x14ac:dyDescent="0.15">
      <c r="A2" s="1295"/>
      <c r="C2" s="1295"/>
      <c r="O2" s="1295"/>
      <c r="P2" s="1295"/>
      <c r="Q2" s="1295"/>
      <c r="R2" s="1295"/>
      <c r="S2" s="1295"/>
      <c r="T2" s="1295"/>
      <c r="U2" s="1295"/>
      <c r="V2" s="1295"/>
      <c r="W2" s="1295"/>
      <c r="X2" s="1295"/>
      <c r="Y2" s="1295"/>
      <c r="Z2" s="1295"/>
      <c r="AA2" s="1295"/>
      <c r="AB2" s="1295"/>
      <c r="AC2" s="1295"/>
      <c r="AD2" s="1295"/>
      <c r="AE2" s="1295"/>
      <c r="AF2" s="1295"/>
      <c r="AG2" s="1295"/>
      <c r="AH2" s="1295"/>
      <c r="AI2" s="1295"/>
      <c r="AU2" s="1295"/>
      <c r="BG2" s="1295"/>
      <c r="BS2" s="1295"/>
      <c r="CE2" s="1295"/>
      <c r="CQ2" s="1295"/>
      <c r="DD2" s="1240"/>
      <c r="DE2" s="1240"/>
    </row>
    <row r="3" spans="1:109" ht="25.5" customHeight="1" x14ac:dyDescent="0.15">
      <c r="A3" s="1295"/>
      <c r="C3" s="1295"/>
      <c r="O3" s="1295"/>
      <c r="P3" s="1295"/>
      <c r="Q3" s="1295"/>
      <c r="R3" s="1295"/>
      <c r="S3" s="1295"/>
      <c r="T3" s="1295"/>
      <c r="U3" s="1295"/>
      <c r="V3" s="1295"/>
      <c r="W3" s="1295"/>
      <c r="X3" s="1295"/>
      <c r="Y3" s="1295"/>
      <c r="Z3" s="1295"/>
      <c r="AA3" s="1295"/>
      <c r="AB3" s="1295"/>
      <c r="AC3" s="1295"/>
      <c r="AD3" s="1295"/>
      <c r="AE3" s="1295"/>
      <c r="AF3" s="1295"/>
      <c r="AG3" s="1295"/>
      <c r="AH3" s="1295"/>
      <c r="AI3" s="1295"/>
      <c r="AU3" s="1295"/>
      <c r="BG3" s="1295"/>
      <c r="BS3" s="1295"/>
      <c r="CE3" s="1295"/>
      <c r="CQ3" s="1295"/>
      <c r="DD3" s="1240"/>
      <c r="DE3" s="1240"/>
    </row>
    <row r="4" spans="1:109" s="262" customFormat="1" ht="13.5" x14ac:dyDescent="0.15">
      <c r="A4" s="1295"/>
      <c r="B4" s="1295"/>
      <c r="C4" s="1295"/>
      <c r="D4" s="1295"/>
      <c r="E4" s="1295"/>
      <c r="F4" s="1295"/>
      <c r="G4" s="1295"/>
      <c r="H4" s="1295"/>
      <c r="I4" s="1295"/>
      <c r="J4" s="1295"/>
      <c r="K4" s="1295"/>
      <c r="L4" s="1295"/>
      <c r="M4" s="1295"/>
      <c r="N4" s="1295"/>
      <c r="O4" s="1295"/>
      <c r="P4" s="1295"/>
      <c r="Q4" s="1295"/>
      <c r="R4" s="1295"/>
      <c r="S4" s="1295"/>
      <c r="T4" s="1295"/>
      <c r="U4" s="1295"/>
      <c r="V4" s="1295"/>
      <c r="W4" s="1295"/>
      <c r="X4" s="1295"/>
      <c r="Y4" s="1295"/>
      <c r="Z4" s="1295"/>
      <c r="AA4" s="1295"/>
      <c r="AB4" s="1295"/>
      <c r="AC4" s="1295"/>
      <c r="AD4" s="1295"/>
      <c r="AE4" s="1295"/>
      <c r="AF4" s="1295"/>
      <c r="AG4" s="1295"/>
      <c r="AH4" s="1295"/>
      <c r="AI4" s="1295"/>
      <c r="AJ4" s="1295"/>
      <c r="AK4" s="1295"/>
      <c r="AL4" s="1295"/>
      <c r="AM4" s="1295"/>
      <c r="AN4" s="1295"/>
      <c r="AO4" s="1295"/>
      <c r="AP4" s="1295"/>
      <c r="AQ4" s="1295"/>
      <c r="AR4" s="1295"/>
      <c r="AS4" s="1295"/>
      <c r="AT4" s="1295"/>
      <c r="AU4" s="1295"/>
      <c r="AV4" s="1295"/>
      <c r="AW4" s="1295"/>
      <c r="AX4" s="1295"/>
      <c r="AY4" s="1295"/>
      <c r="AZ4" s="1295"/>
      <c r="BA4" s="1295"/>
      <c r="BB4" s="1295"/>
      <c r="BC4" s="1295"/>
      <c r="BD4" s="1295"/>
      <c r="BE4" s="1295"/>
      <c r="BF4" s="1295"/>
      <c r="BG4" s="1295"/>
      <c r="BH4" s="1295"/>
      <c r="BI4" s="1295"/>
      <c r="BJ4" s="1295"/>
      <c r="BK4" s="1295"/>
      <c r="BL4" s="1295"/>
      <c r="BM4" s="1295"/>
      <c r="BN4" s="1295"/>
      <c r="BO4" s="1295"/>
      <c r="BP4" s="1295"/>
      <c r="BQ4" s="1295"/>
      <c r="BR4" s="1295"/>
      <c r="BS4" s="1295"/>
      <c r="BT4" s="1295"/>
      <c r="BU4" s="1295"/>
      <c r="BV4" s="1295"/>
      <c r="BW4" s="1295"/>
      <c r="BX4" s="1295"/>
      <c r="BY4" s="1295"/>
      <c r="BZ4" s="1295"/>
      <c r="CA4" s="1295"/>
      <c r="CB4" s="1295"/>
      <c r="CC4" s="1295"/>
      <c r="CD4" s="1295"/>
      <c r="CE4" s="1295"/>
      <c r="CF4" s="1295"/>
      <c r="CG4" s="1295"/>
      <c r="CH4" s="1295"/>
      <c r="CI4" s="1295"/>
      <c r="CJ4" s="1295"/>
      <c r="CK4" s="1295"/>
      <c r="CL4" s="1295"/>
      <c r="CM4" s="1295"/>
      <c r="CN4" s="1295"/>
      <c r="CO4" s="1295"/>
      <c r="CP4" s="1295"/>
      <c r="CQ4" s="1295"/>
      <c r="CR4" s="1295"/>
      <c r="CS4" s="1295"/>
      <c r="CT4" s="1295"/>
      <c r="CU4" s="1295"/>
      <c r="CV4" s="1295"/>
      <c r="CW4" s="1295"/>
      <c r="CX4" s="1295"/>
      <c r="CY4" s="1295"/>
      <c r="CZ4" s="1295"/>
      <c r="DA4" s="1295"/>
      <c r="DB4" s="1295"/>
      <c r="DC4" s="1295"/>
      <c r="DD4" s="1295"/>
      <c r="DE4" s="1295"/>
    </row>
    <row r="5" spans="1:109" s="262" customFormat="1" ht="13.5" x14ac:dyDescent="0.15">
      <c r="A5" s="1295"/>
      <c r="B5" s="1295"/>
      <c r="C5" s="1295"/>
      <c r="D5" s="1295"/>
      <c r="E5" s="1295"/>
      <c r="F5" s="1295"/>
      <c r="G5" s="1295"/>
      <c r="H5" s="1295"/>
      <c r="I5" s="1295"/>
      <c r="J5" s="1295"/>
      <c r="K5" s="1295"/>
      <c r="L5" s="1295"/>
      <c r="M5" s="1295"/>
      <c r="N5" s="1295"/>
      <c r="O5" s="1295"/>
      <c r="P5" s="1295"/>
      <c r="Q5" s="1295"/>
      <c r="R5" s="1295"/>
      <c r="S5" s="1295"/>
      <c r="T5" s="1295"/>
      <c r="U5" s="1295"/>
      <c r="V5" s="1295"/>
      <c r="W5" s="1295"/>
      <c r="X5" s="1295"/>
      <c r="Y5" s="1295"/>
      <c r="Z5" s="1295"/>
      <c r="AA5" s="1295"/>
      <c r="AB5" s="1295"/>
      <c r="AC5" s="1295"/>
      <c r="AD5" s="1295"/>
      <c r="AE5" s="1295"/>
      <c r="AF5" s="1295"/>
      <c r="AG5" s="1295"/>
      <c r="AH5" s="1295"/>
      <c r="AI5" s="1295"/>
      <c r="AJ5" s="1295"/>
      <c r="AK5" s="1295"/>
      <c r="AL5" s="1295"/>
      <c r="AM5" s="1295"/>
      <c r="AN5" s="1295"/>
      <c r="AO5" s="1295"/>
      <c r="AP5" s="1295"/>
      <c r="AQ5" s="1295"/>
      <c r="AR5" s="1295"/>
      <c r="AS5" s="1295"/>
      <c r="AT5" s="1295"/>
      <c r="AU5" s="1295"/>
      <c r="AV5" s="1295"/>
      <c r="AW5" s="1295"/>
      <c r="AX5" s="1295"/>
      <c r="AY5" s="1295"/>
      <c r="AZ5" s="1295"/>
      <c r="BA5" s="1295"/>
      <c r="BB5" s="1295"/>
      <c r="BC5" s="1295"/>
      <c r="BD5" s="1295"/>
      <c r="BE5" s="1295"/>
      <c r="BF5" s="1295"/>
      <c r="BG5" s="1295"/>
      <c r="BH5" s="1295"/>
      <c r="BI5" s="1295"/>
      <c r="BJ5" s="1295"/>
      <c r="BK5" s="1295"/>
      <c r="BL5" s="1295"/>
      <c r="BM5" s="1295"/>
      <c r="BN5" s="1295"/>
      <c r="BO5" s="1295"/>
      <c r="BP5" s="1295"/>
      <c r="BQ5" s="1295"/>
      <c r="BR5" s="1295"/>
      <c r="BS5" s="1295"/>
      <c r="BT5" s="1295"/>
      <c r="BU5" s="1295"/>
      <c r="BV5" s="1295"/>
      <c r="BW5" s="1295"/>
      <c r="BX5" s="1295"/>
      <c r="BY5" s="1295"/>
      <c r="BZ5" s="1295"/>
      <c r="CA5" s="1295"/>
      <c r="CB5" s="1295"/>
      <c r="CC5" s="1295"/>
      <c r="CD5" s="1295"/>
      <c r="CE5" s="1295"/>
      <c r="CF5" s="1295"/>
      <c r="CG5" s="1295"/>
      <c r="CH5" s="1295"/>
      <c r="CI5" s="1295"/>
      <c r="CJ5" s="1295"/>
      <c r="CK5" s="1295"/>
      <c r="CL5" s="1295"/>
      <c r="CM5" s="1295"/>
      <c r="CN5" s="1295"/>
      <c r="CO5" s="1295"/>
      <c r="CP5" s="1295"/>
      <c r="CQ5" s="1295"/>
      <c r="CR5" s="1295"/>
      <c r="CS5" s="1295"/>
      <c r="CT5" s="1295"/>
      <c r="CU5" s="1295"/>
      <c r="CV5" s="1295"/>
      <c r="CW5" s="1295"/>
      <c r="CX5" s="1295"/>
      <c r="CY5" s="1295"/>
      <c r="CZ5" s="1295"/>
      <c r="DA5" s="1295"/>
      <c r="DB5" s="1295"/>
      <c r="DC5" s="1295"/>
      <c r="DD5" s="1295"/>
      <c r="DE5" s="1295"/>
    </row>
    <row r="6" spans="1:109" s="262" customFormat="1" ht="13.5" x14ac:dyDescent="0.15">
      <c r="A6" s="1295"/>
      <c r="B6" s="1295"/>
      <c r="C6" s="1295"/>
      <c r="D6" s="1295"/>
      <c r="E6" s="1295"/>
      <c r="F6" s="1295"/>
      <c r="G6" s="1295"/>
      <c r="H6" s="1295"/>
      <c r="I6" s="1295"/>
      <c r="J6" s="1295"/>
      <c r="K6" s="1295"/>
      <c r="L6" s="1295"/>
      <c r="M6" s="1295"/>
      <c r="N6" s="1295"/>
      <c r="O6" s="1295"/>
      <c r="P6" s="1295"/>
      <c r="Q6" s="1295"/>
      <c r="R6" s="1295"/>
      <c r="S6" s="1295"/>
      <c r="T6" s="1295"/>
      <c r="U6" s="1295"/>
      <c r="V6" s="1295"/>
      <c r="W6" s="1295"/>
      <c r="X6" s="1295"/>
      <c r="Y6" s="1295"/>
      <c r="Z6" s="1295"/>
      <c r="AA6" s="1295"/>
      <c r="AB6" s="1295"/>
      <c r="AC6" s="1295"/>
      <c r="AD6" s="1295"/>
      <c r="AE6" s="1295"/>
      <c r="AF6" s="1295"/>
      <c r="AG6" s="1295"/>
      <c r="AH6" s="1295"/>
      <c r="AI6" s="1295"/>
      <c r="AJ6" s="1295"/>
      <c r="AK6" s="1295"/>
      <c r="AL6" s="1295"/>
      <c r="AM6" s="1295"/>
      <c r="AN6" s="1295"/>
      <c r="AO6" s="1295"/>
      <c r="AP6" s="1295"/>
      <c r="AQ6" s="1295"/>
      <c r="AR6" s="1295"/>
      <c r="AS6" s="1295"/>
      <c r="AT6" s="1295"/>
      <c r="AU6" s="1295"/>
      <c r="AV6" s="1295"/>
      <c r="AW6" s="1295"/>
      <c r="AX6" s="1295"/>
      <c r="AY6" s="1295"/>
      <c r="AZ6" s="1295"/>
      <c r="BA6" s="1295"/>
      <c r="BB6" s="1295"/>
      <c r="BC6" s="1295"/>
      <c r="BD6" s="1295"/>
      <c r="BE6" s="1295"/>
      <c r="BF6" s="1295"/>
      <c r="BG6" s="1295"/>
      <c r="BH6" s="1295"/>
      <c r="BI6" s="1295"/>
      <c r="BJ6" s="1295"/>
      <c r="BK6" s="1295"/>
      <c r="BL6" s="1295"/>
      <c r="BM6" s="1295"/>
      <c r="BN6" s="1295"/>
      <c r="BO6" s="1295"/>
      <c r="BP6" s="1295"/>
      <c r="BQ6" s="1295"/>
      <c r="BR6" s="1295"/>
      <c r="BS6" s="1295"/>
      <c r="BT6" s="1295"/>
      <c r="BU6" s="1295"/>
      <c r="BV6" s="1295"/>
      <c r="BW6" s="1295"/>
      <c r="BX6" s="1295"/>
      <c r="BY6" s="1295"/>
      <c r="BZ6" s="1295"/>
      <c r="CA6" s="1295"/>
      <c r="CB6" s="1295"/>
      <c r="CC6" s="1295"/>
      <c r="CD6" s="1295"/>
      <c r="CE6" s="1295"/>
      <c r="CF6" s="1295"/>
      <c r="CG6" s="1295"/>
      <c r="CH6" s="1295"/>
      <c r="CI6" s="1295"/>
      <c r="CJ6" s="1295"/>
      <c r="CK6" s="1295"/>
      <c r="CL6" s="1295"/>
      <c r="CM6" s="1295"/>
      <c r="CN6" s="1295"/>
      <c r="CO6" s="1295"/>
      <c r="CP6" s="1295"/>
      <c r="CQ6" s="1295"/>
      <c r="CR6" s="1295"/>
      <c r="CS6" s="1295"/>
      <c r="CT6" s="1295"/>
      <c r="CU6" s="1295"/>
      <c r="CV6" s="1295"/>
      <c r="CW6" s="1295"/>
      <c r="CX6" s="1295"/>
      <c r="CY6" s="1295"/>
      <c r="CZ6" s="1295"/>
      <c r="DA6" s="1295"/>
      <c r="DB6" s="1295"/>
      <c r="DC6" s="1295"/>
      <c r="DD6" s="1295"/>
      <c r="DE6" s="1295"/>
    </row>
    <row r="7" spans="1:109" s="262" customFormat="1" ht="13.5" x14ac:dyDescent="0.15">
      <c r="A7" s="1295"/>
      <c r="B7" s="1295"/>
      <c r="C7" s="1295"/>
      <c r="D7" s="1295"/>
      <c r="E7" s="1295"/>
      <c r="F7" s="1295"/>
      <c r="G7" s="1295"/>
      <c r="H7" s="1295"/>
      <c r="I7" s="1295"/>
      <c r="J7" s="1295"/>
      <c r="K7" s="1295"/>
      <c r="L7" s="1295"/>
      <c r="M7" s="1295"/>
      <c r="N7" s="1295"/>
      <c r="O7" s="1295"/>
      <c r="P7" s="1295"/>
      <c r="Q7" s="1295"/>
      <c r="R7" s="1295"/>
      <c r="S7" s="1295"/>
      <c r="T7" s="1295"/>
      <c r="U7" s="1295"/>
      <c r="V7" s="1295"/>
      <c r="W7" s="1295"/>
      <c r="X7" s="1295"/>
      <c r="Y7" s="1295"/>
      <c r="Z7" s="1295"/>
      <c r="AA7" s="1295"/>
      <c r="AB7" s="1295"/>
      <c r="AC7" s="1295"/>
      <c r="AD7" s="1295"/>
      <c r="AE7" s="1295"/>
      <c r="AF7" s="1295"/>
      <c r="AG7" s="1295"/>
      <c r="AH7" s="1295"/>
      <c r="AI7" s="1295"/>
      <c r="AJ7" s="1295"/>
      <c r="AK7" s="1295"/>
      <c r="AL7" s="1295"/>
      <c r="AM7" s="1295"/>
      <c r="AN7" s="1295"/>
      <c r="AO7" s="1295"/>
      <c r="AP7" s="1295"/>
      <c r="AQ7" s="1295"/>
      <c r="AR7" s="1295"/>
      <c r="AS7" s="1295"/>
      <c r="AT7" s="1295"/>
      <c r="AU7" s="1295"/>
      <c r="AV7" s="1295"/>
      <c r="AW7" s="1295"/>
      <c r="AX7" s="1295"/>
      <c r="AY7" s="1295"/>
      <c r="AZ7" s="1295"/>
      <c r="BA7" s="1295"/>
      <c r="BB7" s="1295"/>
      <c r="BC7" s="1295"/>
      <c r="BD7" s="1295"/>
      <c r="BE7" s="1295"/>
      <c r="BF7" s="1295"/>
      <c r="BG7" s="1295"/>
      <c r="BH7" s="1295"/>
      <c r="BI7" s="1295"/>
      <c r="BJ7" s="1295"/>
      <c r="BK7" s="1295"/>
      <c r="BL7" s="1295"/>
      <c r="BM7" s="1295"/>
      <c r="BN7" s="1295"/>
      <c r="BO7" s="1295"/>
      <c r="BP7" s="1295"/>
      <c r="BQ7" s="1295"/>
      <c r="BR7" s="1295"/>
      <c r="BS7" s="1295"/>
      <c r="BT7" s="1295"/>
      <c r="BU7" s="1295"/>
      <c r="BV7" s="1295"/>
      <c r="BW7" s="1295"/>
      <c r="BX7" s="1295"/>
      <c r="BY7" s="1295"/>
      <c r="BZ7" s="1295"/>
      <c r="CA7" s="1295"/>
      <c r="CB7" s="1295"/>
      <c r="CC7" s="1295"/>
      <c r="CD7" s="1295"/>
      <c r="CE7" s="1295"/>
      <c r="CF7" s="1295"/>
      <c r="CG7" s="1295"/>
      <c r="CH7" s="1295"/>
      <c r="CI7" s="1295"/>
      <c r="CJ7" s="1295"/>
      <c r="CK7" s="1295"/>
      <c r="CL7" s="1295"/>
      <c r="CM7" s="1295"/>
      <c r="CN7" s="1295"/>
      <c r="CO7" s="1295"/>
      <c r="CP7" s="1295"/>
      <c r="CQ7" s="1295"/>
      <c r="CR7" s="1295"/>
      <c r="CS7" s="1295"/>
      <c r="CT7" s="1295"/>
      <c r="CU7" s="1295"/>
      <c r="CV7" s="1295"/>
      <c r="CW7" s="1295"/>
      <c r="CX7" s="1295"/>
      <c r="CY7" s="1295"/>
      <c r="CZ7" s="1295"/>
      <c r="DA7" s="1295"/>
      <c r="DB7" s="1295"/>
      <c r="DC7" s="1295"/>
      <c r="DD7" s="1295"/>
      <c r="DE7" s="1295"/>
    </row>
    <row r="8" spans="1:109" s="262" customFormat="1" ht="13.5" x14ac:dyDescent="0.15">
      <c r="A8" s="1295"/>
      <c r="B8" s="1295"/>
      <c r="C8" s="1295"/>
      <c r="D8" s="1295"/>
      <c r="E8" s="1295"/>
      <c r="F8" s="1295"/>
      <c r="G8" s="1295"/>
      <c r="H8" s="1295"/>
      <c r="I8" s="1295"/>
      <c r="J8" s="1295"/>
      <c r="K8" s="1295"/>
      <c r="L8" s="1295"/>
      <c r="M8" s="1295"/>
      <c r="N8" s="1295"/>
      <c r="O8" s="1295"/>
      <c r="P8" s="1295"/>
      <c r="Q8" s="1295"/>
      <c r="R8" s="1295"/>
      <c r="S8" s="1295"/>
      <c r="T8" s="1295"/>
      <c r="U8" s="1295"/>
      <c r="V8" s="1295"/>
      <c r="W8" s="1295"/>
      <c r="X8" s="1295"/>
      <c r="Y8" s="1295"/>
      <c r="Z8" s="1295"/>
      <c r="AA8" s="1295"/>
      <c r="AB8" s="1295"/>
      <c r="AC8" s="1295"/>
      <c r="AD8" s="1295"/>
      <c r="AE8" s="1295"/>
      <c r="AF8" s="1295"/>
      <c r="AG8" s="1295"/>
      <c r="AH8" s="1295"/>
      <c r="AI8" s="1295"/>
      <c r="AJ8" s="1295"/>
      <c r="AK8" s="1295"/>
      <c r="AL8" s="1295"/>
      <c r="AM8" s="1295"/>
      <c r="AN8" s="1295"/>
      <c r="AO8" s="1295"/>
      <c r="AP8" s="1295"/>
      <c r="AQ8" s="1295"/>
      <c r="AR8" s="1295"/>
      <c r="AS8" s="1295"/>
      <c r="AT8" s="1295"/>
      <c r="AU8" s="1295"/>
      <c r="AV8" s="1295"/>
      <c r="AW8" s="1295"/>
      <c r="AX8" s="1295"/>
      <c r="AY8" s="1295"/>
      <c r="AZ8" s="1295"/>
      <c r="BA8" s="1295"/>
      <c r="BB8" s="1295"/>
      <c r="BC8" s="1295"/>
      <c r="BD8" s="1295"/>
      <c r="BE8" s="1295"/>
      <c r="BF8" s="1295"/>
      <c r="BG8" s="1295"/>
      <c r="BH8" s="1295"/>
      <c r="BI8" s="1295"/>
      <c r="BJ8" s="1295"/>
      <c r="BK8" s="1295"/>
      <c r="BL8" s="1295"/>
      <c r="BM8" s="1295"/>
      <c r="BN8" s="1295"/>
      <c r="BO8" s="1295"/>
      <c r="BP8" s="1295"/>
      <c r="BQ8" s="1295"/>
      <c r="BR8" s="1295"/>
      <c r="BS8" s="1295"/>
      <c r="BT8" s="1295"/>
      <c r="BU8" s="1295"/>
      <c r="BV8" s="1295"/>
      <c r="BW8" s="1295"/>
      <c r="BX8" s="1295"/>
      <c r="BY8" s="1295"/>
      <c r="BZ8" s="1295"/>
      <c r="CA8" s="1295"/>
      <c r="CB8" s="1295"/>
      <c r="CC8" s="1295"/>
      <c r="CD8" s="1295"/>
      <c r="CE8" s="1295"/>
      <c r="CF8" s="1295"/>
      <c r="CG8" s="1295"/>
      <c r="CH8" s="1295"/>
      <c r="CI8" s="1295"/>
      <c r="CJ8" s="1295"/>
      <c r="CK8" s="1295"/>
      <c r="CL8" s="1295"/>
      <c r="CM8" s="1295"/>
      <c r="CN8" s="1295"/>
      <c r="CO8" s="1295"/>
      <c r="CP8" s="1295"/>
      <c r="CQ8" s="1295"/>
      <c r="CR8" s="1295"/>
      <c r="CS8" s="1295"/>
      <c r="CT8" s="1295"/>
      <c r="CU8" s="1295"/>
      <c r="CV8" s="1295"/>
      <c r="CW8" s="1295"/>
      <c r="CX8" s="1295"/>
      <c r="CY8" s="1295"/>
      <c r="CZ8" s="1295"/>
      <c r="DA8" s="1295"/>
      <c r="DB8" s="1295"/>
      <c r="DC8" s="1295"/>
      <c r="DD8" s="1295"/>
      <c r="DE8" s="1295"/>
    </row>
    <row r="9" spans="1:109" s="262" customFormat="1" ht="13.5" x14ac:dyDescent="0.15">
      <c r="A9" s="1295"/>
      <c r="B9" s="1295"/>
      <c r="C9" s="1295"/>
      <c r="D9" s="1295"/>
      <c r="E9" s="1295"/>
      <c r="F9" s="1295"/>
      <c r="G9" s="1295"/>
      <c r="H9" s="1295"/>
      <c r="I9" s="1295"/>
      <c r="J9" s="1295"/>
      <c r="K9" s="1295"/>
      <c r="L9" s="1295"/>
      <c r="M9" s="1295"/>
      <c r="N9" s="1295"/>
      <c r="O9" s="1295"/>
      <c r="P9" s="1295"/>
      <c r="Q9" s="1295"/>
      <c r="R9" s="1295"/>
      <c r="S9" s="1295"/>
      <c r="T9" s="1295"/>
      <c r="U9" s="1295"/>
      <c r="V9" s="1295"/>
      <c r="W9" s="1295"/>
      <c r="X9" s="1295"/>
      <c r="Y9" s="1295"/>
      <c r="Z9" s="1295"/>
      <c r="AA9" s="1295"/>
      <c r="AB9" s="1295"/>
      <c r="AC9" s="1295"/>
      <c r="AD9" s="1295"/>
      <c r="AE9" s="1295"/>
      <c r="AF9" s="1295"/>
      <c r="AG9" s="1295"/>
      <c r="AH9" s="1295"/>
      <c r="AI9" s="1295"/>
      <c r="AJ9" s="1295"/>
      <c r="AK9" s="1295"/>
      <c r="AL9" s="1295"/>
      <c r="AM9" s="1295"/>
      <c r="AN9" s="1295"/>
      <c r="AO9" s="1295"/>
      <c r="AP9" s="1295"/>
      <c r="AQ9" s="1295"/>
      <c r="AR9" s="1295"/>
      <c r="AS9" s="1295"/>
      <c r="AT9" s="1295"/>
      <c r="AU9" s="1295"/>
      <c r="AV9" s="1295"/>
      <c r="AW9" s="1295"/>
      <c r="AX9" s="1295"/>
      <c r="AY9" s="1295"/>
      <c r="AZ9" s="1295"/>
      <c r="BA9" s="1295"/>
      <c r="BB9" s="1295"/>
      <c r="BC9" s="1295"/>
      <c r="BD9" s="1295"/>
      <c r="BE9" s="1295"/>
      <c r="BF9" s="1295"/>
      <c r="BG9" s="1295"/>
      <c r="BH9" s="1295"/>
      <c r="BI9" s="1295"/>
      <c r="BJ9" s="1295"/>
      <c r="BK9" s="1295"/>
      <c r="BL9" s="1295"/>
      <c r="BM9" s="1295"/>
      <c r="BN9" s="1295"/>
      <c r="BO9" s="1295"/>
      <c r="BP9" s="1295"/>
      <c r="BQ9" s="1295"/>
      <c r="BR9" s="1295"/>
      <c r="BS9" s="1295"/>
      <c r="BT9" s="1295"/>
      <c r="BU9" s="1295"/>
      <c r="BV9" s="1295"/>
      <c r="BW9" s="1295"/>
      <c r="BX9" s="1295"/>
      <c r="BY9" s="1295"/>
      <c r="BZ9" s="1295"/>
      <c r="CA9" s="1295"/>
      <c r="CB9" s="1295"/>
      <c r="CC9" s="1295"/>
      <c r="CD9" s="1295"/>
      <c r="CE9" s="1295"/>
      <c r="CF9" s="1295"/>
      <c r="CG9" s="1295"/>
      <c r="CH9" s="1295"/>
      <c r="CI9" s="1295"/>
      <c r="CJ9" s="1295"/>
      <c r="CK9" s="1295"/>
      <c r="CL9" s="1295"/>
      <c r="CM9" s="1295"/>
      <c r="CN9" s="1295"/>
      <c r="CO9" s="1295"/>
      <c r="CP9" s="1295"/>
      <c r="CQ9" s="1295"/>
      <c r="CR9" s="1295"/>
      <c r="CS9" s="1295"/>
      <c r="CT9" s="1295"/>
      <c r="CU9" s="1295"/>
      <c r="CV9" s="1295"/>
      <c r="CW9" s="1295"/>
      <c r="CX9" s="1295"/>
      <c r="CY9" s="1295"/>
      <c r="CZ9" s="1295"/>
      <c r="DA9" s="1295"/>
      <c r="DB9" s="1295"/>
      <c r="DC9" s="1295"/>
      <c r="DD9" s="1295"/>
      <c r="DE9" s="1295"/>
    </row>
    <row r="10" spans="1:109" s="262" customFormat="1" ht="13.5" x14ac:dyDescent="0.15">
      <c r="A10" s="1295"/>
      <c r="B10" s="1295"/>
      <c r="C10" s="1295"/>
      <c r="D10" s="1295"/>
      <c r="E10" s="1295"/>
      <c r="F10" s="1295"/>
      <c r="G10" s="1295"/>
      <c r="H10" s="1295"/>
      <c r="I10" s="1295"/>
      <c r="J10" s="1295"/>
      <c r="K10" s="1295"/>
      <c r="L10" s="1295"/>
      <c r="M10" s="1295"/>
      <c r="N10" s="1295"/>
      <c r="O10" s="1295"/>
      <c r="P10" s="1295"/>
      <c r="Q10" s="1295"/>
      <c r="R10" s="1295"/>
      <c r="S10" s="1295"/>
      <c r="T10" s="1295"/>
      <c r="U10" s="1295"/>
      <c r="V10" s="1295"/>
      <c r="W10" s="1295"/>
      <c r="X10" s="1295"/>
      <c r="Y10" s="1295"/>
      <c r="Z10" s="1295"/>
      <c r="AA10" s="1295"/>
      <c r="AB10" s="1295"/>
      <c r="AC10" s="1295"/>
      <c r="AD10" s="1295"/>
      <c r="AE10" s="1295"/>
      <c r="AF10" s="1295"/>
      <c r="AG10" s="1295"/>
      <c r="AH10" s="1295"/>
      <c r="AI10" s="1295"/>
      <c r="AJ10" s="1295"/>
      <c r="AK10" s="1295"/>
      <c r="AL10" s="1295"/>
      <c r="AM10" s="1295"/>
      <c r="AN10" s="1295"/>
      <c r="AO10" s="1295"/>
      <c r="AP10" s="1295"/>
      <c r="AQ10" s="1295"/>
      <c r="AR10" s="1295"/>
      <c r="AS10" s="1295"/>
      <c r="AT10" s="1295"/>
      <c r="AU10" s="1295"/>
      <c r="AV10" s="1295"/>
      <c r="AW10" s="1295"/>
      <c r="AX10" s="1295"/>
      <c r="AY10" s="1295"/>
      <c r="AZ10" s="1295"/>
      <c r="BA10" s="1295"/>
      <c r="BB10" s="1295"/>
      <c r="BC10" s="1295"/>
      <c r="BD10" s="1295"/>
      <c r="BE10" s="1295"/>
      <c r="BF10" s="1295"/>
      <c r="BG10" s="1295"/>
      <c r="BH10" s="1295"/>
      <c r="BI10" s="1295"/>
      <c r="BJ10" s="1295"/>
      <c r="BK10" s="1295"/>
      <c r="BL10" s="1295"/>
      <c r="BM10" s="1295"/>
      <c r="BN10" s="1295"/>
      <c r="BO10" s="1295"/>
      <c r="BP10" s="1295"/>
      <c r="BQ10" s="1295"/>
      <c r="BR10" s="1295"/>
      <c r="BS10" s="1295"/>
      <c r="BT10" s="1295"/>
      <c r="BU10" s="1295"/>
      <c r="BV10" s="1295"/>
      <c r="BW10" s="1295"/>
      <c r="BX10" s="1295"/>
      <c r="BY10" s="1295"/>
      <c r="BZ10" s="1295"/>
      <c r="CA10" s="1295"/>
      <c r="CB10" s="1295"/>
      <c r="CC10" s="1295"/>
      <c r="CD10" s="1295"/>
      <c r="CE10" s="1295"/>
      <c r="CF10" s="1295"/>
      <c r="CG10" s="1295"/>
      <c r="CH10" s="1295"/>
      <c r="CI10" s="1295"/>
      <c r="CJ10" s="1295"/>
      <c r="CK10" s="1295"/>
      <c r="CL10" s="1295"/>
      <c r="CM10" s="1295"/>
      <c r="CN10" s="1295"/>
      <c r="CO10" s="1295"/>
      <c r="CP10" s="1295"/>
      <c r="CQ10" s="1295"/>
      <c r="CR10" s="1295"/>
      <c r="CS10" s="1295"/>
      <c r="CT10" s="1295"/>
      <c r="CU10" s="1295"/>
      <c r="CV10" s="1295"/>
      <c r="CW10" s="1295"/>
      <c r="CX10" s="1295"/>
      <c r="CY10" s="1295"/>
      <c r="CZ10" s="1295"/>
      <c r="DA10" s="1295"/>
      <c r="DB10" s="1295"/>
      <c r="DC10" s="1295"/>
      <c r="DD10" s="1295"/>
      <c r="DE10" s="1295"/>
    </row>
    <row r="11" spans="1:109" s="262" customFormat="1" ht="13.5" x14ac:dyDescent="0.15">
      <c r="A11" s="1295"/>
      <c r="B11" s="1295"/>
      <c r="C11" s="1295"/>
      <c r="D11" s="1295"/>
      <c r="E11" s="1295"/>
      <c r="F11" s="1295"/>
      <c r="G11" s="1295"/>
      <c r="H11" s="1295"/>
      <c r="I11" s="1295"/>
      <c r="J11" s="1295"/>
      <c r="K11" s="1295"/>
      <c r="L11" s="1295"/>
      <c r="M11" s="1295"/>
      <c r="N11" s="1295"/>
      <c r="O11" s="1295"/>
      <c r="P11" s="1295"/>
      <c r="Q11" s="1295"/>
      <c r="R11" s="1295"/>
      <c r="S11" s="1295"/>
      <c r="T11" s="1295"/>
      <c r="U11" s="1295"/>
      <c r="V11" s="1295"/>
      <c r="W11" s="1295"/>
      <c r="X11" s="1295"/>
      <c r="Y11" s="1295"/>
      <c r="Z11" s="1295"/>
      <c r="AA11" s="1295"/>
      <c r="AB11" s="1295"/>
      <c r="AC11" s="1295"/>
      <c r="AD11" s="1295"/>
      <c r="AE11" s="1295"/>
      <c r="AF11" s="1295"/>
      <c r="AG11" s="1295"/>
      <c r="AH11" s="1295"/>
      <c r="AI11" s="1295"/>
      <c r="AJ11" s="1295"/>
      <c r="AK11" s="1295"/>
      <c r="AL11" s="1295"/>
      <c r="AM11" s="1295"/>
      <c r="AN11" s="1295"/>
      <c r="AO11" s="1295"/>
      <c r="AP11" s="1295"/>
      <c r="AQ11" s="1295"/>
      <c r="AR11" s="1295"/>
      <c r="AS11" s="1295"/>
      <c r="AT11" s="1295"/>
      <c r="AU11" s="1295"/>
      <c r="AV11" s="1295"/>
      <c r="AW11" s="1295"/>
      <c r="AX11" s="1295"/>
      <c r="AY11" s="1295"/>
      <c r="AZ11" s="1295"/>
      <c r="BA11" s="1295"/>
      <c r="BB11" s="1295"/>
      <c r="BC11" s="1295"/>
      <c r="BD11" s="1295"/>
      <c r="BE11" s="1295"/>
      <c r="BF11" s="1295"/>
      <c r="BG11" s="1295"/>
      <c r="BH11" s="1295"/>
      <c r="BI11" s="1295"/>
      <c r="BJ11" s="1295"/>
      <c r="BK11" s="1295"/>
      <c r="BL11" s="1295"/>
      <c r="BM11" s="1295"/>
      <c r="BN11" s="1295"/>
      <c r="BO11" s="1295"/>
      <c r="BP11" s="1295"/>
      <c r="BQ11" s="1295"/>
      <c r="BR11" s="1295"/>
      <c r="BS11" s="1295"/>
      <c r="BT11" s="1295"/>
      <c r="BU11" s="1295"/>
      <c r="BV11" s="1295"/>
      <c r="BW11" s="1295"/>
      <c r="BX11" s="1295"/>
      <c r="BY11" s="1295"/>
      <c r="BZ11" s="1295"/>
      <c r="CA11" s="1295"/>
      <c r="CB11" s="1295"/>
      <c r="CC11" s="1295"/>
      <c r="CD11" s="1295"/>
      <c r="CE11" s="1295"/>
      <c r="CF11" s="1295"/>
      <c r="CG11" s="1295"/>
      <c r="CH11" s="1295"/>
      <c r="CI11" s="1295"/>
      <c r="CJ11" s="1295"/>
      <c r="CK11" s="1295"/>
      <c r="CL11" s="1295"/>
      <c r="CM11" s="1295"/>
      <c r="CN11" s="1295"/>
      <c r="CO11" s="1295"/>
      <c r="CP11" s="1295"/>
      <c r="CQ11" s="1295"/>
      <c r="CR11" s="1295"/>
      <c r="CS11" s="1295"/>
      <c r="CT11" s="1295"/>
      <c r="CU11" s="1295"/>
      <c r="CV11" s="1295"/>
      <c r="CW11" s="1295"/>
      <c r="CX11" s="1295"/>
      <c r="CY11" s="1295"/>
      <c r="CZ11" s="1295"/>
      <c r="DA11" s="1295"/>
      <c r="DB11" s="1295"/>
      <c r="DC11" s="1295"/>
      <c r="DD11" s="1295"/>
      <c r="DE11" s="1295"/>
    </row>
    <row r="12" spans="1:109" s="262" customFormat="1" ht="13.5" x14ac:dyDescent="0.15">
      <c r="A12" s="1295"/>
      <c r="B12" s="1295"/>
      <c r="C12" s="1295"/>
      <c r="D12" s="1295"/>
      <c r="E12" s="1295"/>
      <c r="F12" s="1295"/>
      <c r="G12" s="1295"/>
      <c r="H12" s="1295"/>
      <c r="I12" s="1295"/>
      <c r="J12" s="1295"/>
      <c r="K12" s="1295"/>
      <c r="L12" s="1295"/>
      <c r="M12" s="1295"/>
      <c r="N12" s="1295"/>
      <c r="O12" s="1295"/>
      <c r="P12" s="1295"/>
      <c r="Q12" s="1295"/>
      <c r="R12" s="1295"/>
      <c r="S12" s="1295"/>
      <c r="T12" s="1295"/>
      <c r="U12" s="1295"/>
      <c r="V12" s="1295"/>
      <c r="W12" s="1295"/>
      <c r="X12" s="1295"/>
      <c r="Y12" s="1295"/>
      <c r="Z12" s="1295"/>
      <c r="AA12" s="1295"/>
      <c r="AB12" s="1295"/>
      <c r="AC12" s="1295"/>
      <c r="AD12" s="1295"/>
      <c r="AE12" s="1295"/>
      <c r="AF12" s="1295"/>
      <c r="AG12" s="1295"/>
      <c r="AH12" s="1295"/>
      <c r="AI12" s="1295"/>
      <c r="AJ12" s="1295"/>
      <c r="AK12" s="1295"/>
      <c r="AL12" s="1295"/>
      <c r="AM12" s="1295"/>
      <c r="AN12" s="1295"/>
      <c r="AO12" s="1295"/>
      <c r="AP12" s="1295"/>
      <c r="AQ12" s="1295"/>
      <c r="AR12" s="1295"/>
      <c r="AS12" s="1295"/>
      <c r="AT12" s="1295"/>
      <c r="AU12" s="1295"/>
      <c r="AV12" s="1295"/>
      <c r="AW12" s="1295"/>
      <c r="AX12" s="1295"/>
      <c r="AY12" s="1295"/>
      <c r="AZ12" s="1295"/>
      <c r="BA12" s="1295"/>
      <c r="BB12" s="1295"/>
      <c r="BC12" s="1295"/>
      <c r="BD12" s="1295"/>
      <c r="BE12" s="1295"/>
      <c r="BF12" s="1295"/>
      <c r="BG12" s="1295"/>
      <c r="BH12" s="1295"/>
      <c r="BI12" s="1295"/>
      <c r="BJ12" s="1295"/>
      <c r="BK12" s="1295"/>
      <c r="BL12" s="1295"/>
      <c r="BM12" s="1295"/>
      <c r="BN12" s="1295"/>
      <c r="BO12" s="1295"/>
      <c r="BP12" s="1295"/>
      <c r="BQ12" s="1295"/>
      <c r="BR12" s="1295"/>
      <c r="BS12" s="1295"/>
      <c r="BT12" s="1295"/>
      <c r="BU12" s="1295"/>
      <c r="BV12" s="1295"/>
      <c r="BW12" s="1295"/>
      <c r="BX12" s="1295"/>
      <c r="BY12" s="1295"/>
      <c r="BZ12" s="1295"/>
      <c r="CA12" s="1295"/>
      <c r="CB12" s="1295"/>
      <c r="CC12" s="1295"/>
      <c r="CD12" s="1295"/>
      <c r="CE12" s="1295"/>
      <c r="CF12" s="1295"/>
      <c r="CG12" s="1295"/>
      <c r="CH12" s="1295"/>
      <c r="CI12" s="1295"/>
      <c r="CJ12" s="1295"/>
      <c r="CK12" s="1295"/>
      <c r="CL12" s="1295"/>
      <c r="CM12" s="1295"/>
      <c r="CN12" s="1295"/>
      <c r="CO12" s="1295"/>
      <c r="CP12" s="1295"/>
      <c r="CQ12" s="1295"/>
      <c r="CR12" s="1295"/>
      <c r="CS12" s="1295"/>
      <c r="CT12" s="1295"/>
      <c r="CU12" s="1295"/>
      <c r="CV12" s="1295"/>
      <c r="CW12" s="1295"/>
      <c r="CX12" s="1295"/>
      <c r="CY12" s="1295"/>
      <c r="CZ12" s="1295"/>
      <c r="DA12" s="1295"/>
      <c r="DB12" s="1295"/>
      <c r="DC12" s="1295"/>
      <c r="DD12" s="1295"/>
      <c r="DE12" s="1295"/>
    </row>
    <row r="13" spans="1:109" s="262" customFormat="1" ht="13.5" x14ac:dyDescent="0.15">
      <c r="A13" s="1295"/>
      <c r="B13" s="1295"/>
      <c r="C13" s="1295"/>
      <c r="D13" s="1295"/>
      <c r="E13" s="1295"/>
      <c r="F13" s="1295"/>
      <c r="G13" s="1295"/>
      <c r="H13" s="1295"/>
      <c r="I13" s="1295"/>
      <c r="J13" s="1295"/>
      <c r="K13" s="1295"/>
      <c r="L13" s="1295"/>
      <c r="M13" s="1295"/>
      <c r="N13" s="1295"/>
      <c r="O13" s="1295"/>
      <c r="P13" s="1295"/>
      <c r="Q13" s="1295"/>
      <c r="R13" s="1295"/>
      <c r="S13" s="1295"/>
      <c r="T13" s="1295"/>
      <c r="U13" s="1295"/>
      <c r="V13" s="1295"/>
      <c r="W13" s="1295"/>
      <c r="X13" s="1295"/>
      <c r="Y13" s="1295"/>
      <c r="Z13" s="1295"/>
      <c r="AA13" s="1295"/>
      <c r="AB13" s="1295"/>
      <c r="AC13" s="1295"/>
      <c r="AD13" s="1295"/>
      <c r="AE13" s="1295"/>
      <c r="AF13" s="1295"/>
      <c r="AG13" s="1295"/>
      <c r="AH13" s="1295"/>
      <c r="AI13" s="1295"/>
      <c r="AJ13" s="1295"/>
      <c r="AK13" s="1295"/>
      <c r="AL13" s="1295"/>
      <c r="AM13" s="1295"/>
      <c r="AN13" s="1295"/>
      <c r="AO13" s="1295"/>
      <c r="AP13" s="1295"/>
      <c r="AQ13" s="1295"/>
      <c r="AR13" s="1295"/>
      <c r="AS13" s="1295"/>
      <c r="AT13" s="1295"/>
      <c r="AU13" s="1295"/>
      <c r="AV13" s="1295"/>
      <c r="AW13" s="1295"/>
      <c r="AX13" s="1295"/>
      <c r="AY13" s="1295"/>
      <c r="AZ13" s="1295"/>
      <c r="BA13" s="1295"/>
      <c r="BB13" s="1295"/>
      <c r="BC13" s="1295"/>
      <c r="BD13" s="1295"/>
      <c r="BE13" s="1295"/>
      <c r="BF13" s="1295"/>
      <c r="BG13" s="1295"/>
      <c r="BH13" s="1295"/>
      <c r="BI13" s="1295"/>
      <c r="BJ13" s="1295"/>
      <c r="BK13" s="1295"/>
      <c r="BL13" s="1295"/>
      <c r="BM13" s="1295"/>
      <c r="BN13" s="1295"/>
      <c r="BO13" s="1295"/>
      <c r="BP13" s="1295"/>
      <c r="BQ13" s="1295"/>
      <c r="BR13" s="1295"/>
      <c r="BS13" s="1295"/>
      <c r="BT13" s="1295"/>
      <c r="BU13" s="1295"/>
      <c r="BV13" s="1295"/>
      <c r="BW13" s="1295"/>
      <c r="BX13" s="1295"/>
      <c r="BY13" s="1295"/>
      <c r="BZ13" s="1295"/>
      <c r="CA13" s="1295"/>
      <c r="CB13" s="1295"/>
      <c r="CC13" s="1295"/>
      <c r="CD13" s="1295"/>
      <c r="CE13" s="1295"/>
      <c r="CF13" s="1295"/>
      <c r="CG13" s="1295"/>
      <c r="CH13" s="1295"/>
      <c r="CI13" s="1295"/>
      <c r="CJ13" s="1295"/>
      <c r="CK13" s="1295"/>
      <c r="CL13" s="1295"/>
      <c r="CM13" s="1295"/>
      <c r="CN13" s="1295"/>
      <c r="CO13" s="1295"/>
      <c r="CP13" s="1295"/>
      <c r="CQ13" s="1295"/>
      <c r="CR13" s="1295"/>
      <c r="CS13" s="1295"/>
      <c r="CT13" s="1295"/>
      <c r="CU13" s="1295"/>
      <c r="CV13" s="1295"/>
      <c r="CW13" s="1295"/>
      <c r="CX13" s="1295"/>
      <c r="CY13" s="1295"/>
      <c r="CZ13" s="1295"/>
      <c r="DA13" s="1295"/>
      <c r="DB13" s="1295"/>
      <c r="DC13" s="1295"/>
      <c r="DD13" s="1295"/>
      <c r="DE13" s="1295"/>
    </row>
    <row r="14" spans="1:109" s="262" customFormat="1" ht="13.5" x14ac:dyDescent="0.15">
      <c r="A14" s="1295"/>
      <c r="B14" s="1295"/>
      <c r="C14" s="1295"/>
      <c r="D14" s="1295"/>
      <c r="E14" s="1295"/>
      <c r="F14" s="1295"/>
      <c r="G14" s="1295"/>
      <c r="H14" s="1295"/>
      <c r="I14" s="1295"/>
      <c r="J14" s="1295"/>
      <c r="K14" s="1295"/>
      <c r="L14" s="1295"/>
      <c r="M14" s="1295"/>
      <c r="N14" s="1295"/>
      <c r="O14" s="1295"/>
      <c r="P14" s="1295"/>
      <c r="Q14" s="1295"/>
      <c r="R14" s="1295"/>
      <c r="S14" s="1295"/>
      <c r="T14" s="1295"/>
      <c r="U14" s="1295"/>
      <c r="V14" s="1295"/>
      <c r="W14" s="1295"/>
      <c r="X14" s="1295"/>
      <c r="Y14" s="1295"/>
      <c r="Z14" s="1295"/>
      <c r="AA14" s="1295"/>
      <c r="AB14" s="1295"/>
      <c r="AC14" s="1295"/>
      <c r="AD14" s="1295"/>
      <c r="AE14" s="1295"/>
      <c r="AF14" s="1295"/>
      <c r="AG14" s="1295"/>
      <c r="AH14" s="1295"/>
      <c r="AI14" s="1295"/>
      <c r="AJ14" s="1295"/>
      <c r="AK14" s="1295"/>
      <c r="AL14" s="1295"/>
      <c r="AM14" s="1295"/>
      <c r="AN14" s="1295"/>
      <c r="AO14" s="1295"/>
      <c r="AP14" s="1295"/>
      <c r="AQ14" s="1295"/>
      <c r="AR14" s="1295"/>
      <c r="AS14" s="1295"/>
      <c r="AT14" s="1295"/>
      <c r="AU14" s="1295"/>
      <c r="AV14" s="1295"/>
      <c r="AW14" s="1295"/>
      <c r="AX14" s="1295"/>
      <c r="AY14" s="1295"/>
      <c r="AZ14" s="1295"/>
      <c r="BA14" s="1295"/>
      <c r="BB14" s="1295"/>
      <c r="BC14" s="1295"/>
      <c r="BD14" s="1295"/>
      <c r="BE14" s="1295"/>
      <c r="BF14" s="1295"/>
      <c r="BG14" s="1295"/>
      <c r="BH14" s="1295"/>
      <c r="BI14" s="1295"/>
      <c r="BJ14" s="1295"/>
      <c r="BK14" s="1295"/>
      <c r="BL14" s="1295"/>
      <c r="BM14" s="1295"/>
      <c r="BN14" s="1295"/>
      <c r="BO14" s="1295"/>
      <c r="BP14" s="1295"/>
      <c r="BQ14" s="1295"/>
      <c r="BR14" s="1295"/>
      <c r="BS14" s="1295"/>
      <c r="BT14" s="1295"/>
      <c r="BU14" s="1295"/>
      <c r="BV14" s="1295"/>
      <c r="BW14" s="1295"/>
      <c r="BX14" s="1295"/>
      <c r="BY14" s="1295"/>
      <c r="BZ14" s="1295"/>
      <c r="CA14" s="1295"/>
      <c r="CB14" s="1295"/>
      <c r="CC14" s="1295"/>
      <c r="CD14" s="1295"/>
      <c r="CE14" s="1295"/>
      <c r="CF14" s="1295"/>
      <c r="CG14" s="1295"/>
      <c r="CH14" s="1295"/>
      <c r="CI14" s="1295"/>
      <c r="CJ14" s="1295"/>
      <c r="CK14" s="1295"/>
      <c r="CL14" s="1295"/>
      <c r="CM14" s="1295"/>
      <c r="CN14" s="1295"/>
      <c r="CO14" s="1295"/>
      <c r="CP14" s="1295"/>
      <c r="CQ14" s="1295"/>
      <c r="CR14" s="1295"/>
      <c r="CS14" s="1295"/>
      <c r="CT14" s="1295"/>
      <c r="CU14" s="1295"/>
      <c r="CV14" s="1295"/>
      <c r="CW14" s="1295"/>
      <c r="CX14" s="1295"/>
      <c r="CY14" s="1295"/>
      <c r="CZ14" s="1295"/>
      <c r="DA14" s="1295"/>
      <c r="DB14" s="1295"/>
      <c r="DC14" s="1295"/>
      <c r="DD14" s="1295"/>
      <c r="DE14" s="1295"/>
    </row>
    <row r="15" spans="1:109" s="262" customFormat="1" ht="13.5" x14ac:dyDescent="0.15">
      <c r="A15" s="1240"/>
      <c r="B15" s="1295"/>
      <c r="C15" s="1295"/>
      <c r="D15" s="1295"/>
      <c r="E15" s="1295"/>
      <c r="F15" s="1295"/>
      <c r="G15" s="1295"/>
      <c r="H15" s="1295"/>
      <c r="I15" s="1295"/>
      <c r="J15" s="1295"/>
      <c r="K15" s="1295"/>
      <c r="L15" s="1295"/>
      <c r="M15" s="1295"/>
      <c r="N15" s="1295"/>
      <c r="O15" s="1295"/>
      <c r="P15" s="1295"/>
      <c r="Q15" s="1295"/>
      <c r="R15" s="1295"/>
      <c r="S15" s="1295"/>
      <c r="T15" s="1295"/>
      <c r="U15" s="1295"/>
      <c r="V15" s="1295"/>
      <c r="W15" s="1295"/>
      <c r="X15" s="1295"/>
      <c r="Y15" s="1295"/>
      <c r="Z15" s="1295"/>
      <c r="AA15" s="1295"/>
      <c r="AB15" s="1295"/>
      <c r="AC15" s="1295"/>
      <c r="AD15" s="1295"/>
      <c r="AE15" s="1295"/>
      <c r="AF15" s="1295"/>
      <c r="AG15" s="1295"/>
      <c r="AH15" s="1295"/>
      <c r="AI15" s="1295"/>
      <c r="AJ15" s="1295"/>
      <c r="AK15" s="1295"/>
      <c r="AL15" s="1295"/>
      <c r="AM15" s="1295"/>
      <c r="AN15" s="1295"/>
      <c r="AO15" s="1295"/>
      <c r="AP15" s="1295"/>
      <c r="AQ15" s="1295"/>
      <c r="AR15" s="1295"/>
      <c r="AS15" s="1295"/>
      <c r="AT15" s="1295"/>
      <c r="AU15" s="1295"/>
      <c r="AV15" s="1295"/>
      <c r="AW15" s="1295"/>
      <c r="AX15" s="1295"/>
      <c r="AY15" s="1295"/>
      <c r="AZ15" s="1295"/>
      <c r="BA15" s="1295"/>
      <c r="BB15" s="1295"/>
      <c r="BC15" s="1295"/>
      <c r="BD15" s="1295"/>
      <c r="BE15" s="1295"/>
      <c r="BF15" s="1295"/>
      <c r="BG15" s="1295"/>
      <c r="BH15" s="1295"/>
      <c r="BI15" s="1295"/>
      <c r="BJ15" s="1295"/>
      <c r="BK15" s="1295"/>
      <c r="BL15" s="1295"/>
      <c r="BM15" s="1295"/>
      <c r="BN15" s="1295"/>
      <c r="BO15" s="1295"/>
      <c r="BP15" s="1295"/>
      <c r="BQ15" s="1295"/>
      <c r="BR15" s="1295"/>
      <c r="BS15" s="1295"/>
      <c r="BT15" s="1295"/>
      <c r="BU15" s="1295"/>
      <c r="BV15" s="1295"/>
      <c r="BW15" s="1295"/>
      <c r="BX15" s="1295"/>
      <c r="BY15" s="1295"/>
      <c r="BZ15" s="1295"/>
      <c r="CA15" s="1295"/>
      <c r="CB15" s="1295"/>
      <c r="CC15" s="1295"/>
      <c r="CD15" s="1295"/>
      <c r="CE15" s="1295"/>
      <c r="CF15" s="1295"/>
      <c r="CG15" s="1295"/>
      <c r="CH15" s="1295"/>
      <c r="CI15" s="1295"/>
      <c r="CJ15" s="1295"/>
      <c r="CK15" s="1295"/>
      <c r="CL15" s="1295"/>
      <c r="CM15" s="1295"/>
      <c r="CN15" s="1295"/>
      <c r="CO15" s="1295"/>
      <c r="CP15" s="1295"/>
      <c r="CQ15" s="1295"/>
      <c r="CR15" s="1295"/>
      <c r="CS15" s="1295"/>
      <c r="CT15" s="1295"/>
      <c r="CU15" s="1295"/>
      <c r="CV15" s="1295"/>
      <c r="CW15" s="1295"/>
      <c r="CX15" s="1295"/>
      <c r="CY15" s="1295"/>
      <c r="CZ15" s="1295"/>
      <c r="DA15" s="1295"/>
      <c r="DB15" s="1295"/>
      <c r="DC15" s="1295"/>
      <c r="DD15" s="1295"/>
      <c r="DE15" s="1295"/>
    </row>
    <row r="16" spans="1:109" s="262" customFormat="1" ht="13.5" x14ac:dyDescent="0.15">
      <c r="A16" s="1240"/>
      <c r="B16" s="1295"/>
      <c r="C16" s="1295"/>
      <c r="D16" s="1295"/>
      <c r="E16" s="1295"/>
      <c r="F16" s="1295"/>
      <c r="G16" s="1295"/>
      <c r="H16" s="1295"/>
      <c r="I16" s="1295"/>
      <c r="J16" s="1295"/>
      <c r="K16" s="1295"/>
      <c r="L16" s="1295"/>
      <c r="M16" s="1295"/>
      <c r="N16" s="1295"/>
      <c r="O16" s="1295"/>
      <c r="P16" s="1295"/>
      <c r="Q16" s="1295"/>
      <c r="R16" s="1295"/>
      <c r="S16" s="1295"/>
      <c r="T16" s="1295"/>
      <c r="U16" s="1295"/>
      <c r="V16" s="1295"/>
      <c r="W16" s="1295"/>
      <c r="X16" s="1295"/>
      <c r="Y16" s="1295"/>
      <c r="Z16" s="1295"/>
      <c r="AA16" s="1295"/>
      <c r="AB16" s="1295"/>
      <c r="AC16" s="1295"/>
      <c r="AD16" s="1295"/>
      <c r="AE16" s="1295"/>
      <c r="AF16" s="1295"/>
      <c r="AG16" s="1295"/>
      <c r="AH16" s="1295"/>
      <c r="AI16" s="1295"/>
      <c r="AJ16" s="1295"/>
      <c r="AK16" s="1295"/>
      <c r="AL16" s="1295"/>
      <c r="AM16" s="1295"/>
      <c r="AN16" s="1295"/>
      <c r="AO16" s="1295"/>
      <c r="AP16" s="1295"/>
      <c r="AQ16" s="1295"/>
      <c r="AR16" s="1295"/>
      <c r="AS16" s="1295"/>
      <c r="AT16" s="1295"/>
      <c r="AU16" s="1295"/>
      <c r="AV16" s="1295"/>
      <c r="AW16" s="1295"/>
      <c r="AX16" s="1295"/>
      <c r="AY16" s="1295"/>
      <c r="AZ16" s="1295"/>
      <c r="BA16" s="1295"/>
      <c r="BB16" s="1295"/>
      <c r="BC16" s="1295"/>
      <c r="BD16" s="1295"/>
      <c r="BE16" s="1295"/>
      <c r="BF16" s="1295"/>
      <c r="BG16" s="1295"/>
      <c r="BH16" s="1295"/>
      <c r="BI16" s="1295"/>
      <c r="BJ16" s="1295"/>
      <c r="BK16" s="1295"/>
      <c r="BL16" s="1295"/>
      <c r="BM16" s="1295"/>
      <c r="BN16" s="1295"/>
      <c r="BO16" s="1295"/>
      <c r="BP16" s="1295"/>
      <c r="BQ16" s="1295"/>
      <c r="BR16" s="1295"/>
      <c r="BS16" s="1295"/>
      <c r="BT16" s="1295"/>
      <c r="BU16" s="1295"/>
      <c r="BV16" s="1295"/>
      <c r="BW16" s="1295"/>
      <c r="BX16" s="1295"/>
      <c r="BY16" s="1295"/>
      <c r="BZ16" s="1295"/>
      <c r="CA16" s="1295"/>
      <c r="CB16" s="1295"/>
      <c r="CC16" s="1295"/>
      <c r="CD16" s="1295"/>
      <c r="CE16" s="1295"/>
      <c r="CF16" s="1295"/>
      <c r="CG16" s="1295"/>
      <c r="CH16" s="1295"/>
      <c r="CI16" s="1295"/>
      <c r="CJ16" s="1295"/>
      <c r="CK16" s="1295"/>
      <c r="CL16" s="1295"/>
      <c r="CM16" s="1295"/>
      <c r="CN16" s="1295"/>
      <c r="CO16" s="1295"/>
      <c r="CP16" s="1295"/>
      <c r="CQ16" s="1295"/>
      <c r="CR16" s="1295"/>
      <c r="CS16" s="1295"/>
      <c r="CT16" s="1295"/>
      <c r="CU16" s="1295"/>
      <c r="CV16" s="1295"/>
      <c r="CW16" s="1295"/>
      <c r="CX16" s="1295"/>
      <c r="CY16" s="1295"/>
      <c r="CZ16" s="1295"/>
      <c r="DA16" s="1295"/>
      <c r="DB16" s="1295"/>
      <c r="DC16" s="1295"/>
      <c r="DD16" s="1295"/>
      <c r="DE16" s="1295"/>
    </row>
    <row r="17" spans="1:109" s="262" customFormat="1" ht="13.5" x14ac:dyDescent="0.15">
      <c r="A17" s="1240"/>
      <c r="B17" s="1295"/>
      <c r="C17" s="1295"/>
      <c r="D17" s="1295"/>
      <c r="E17" s="1295"/>
      <c r="F17" s="1295"/>
      <c r="G17" s="1295"/>
      <c r="H17" s="1295"/>
      <c r="I17" s="1295"/>
      <c r="J17" s="1295"/>
      <c r="K17" s="1295"/>
      <c r="L17" s="1295"/>
      <c r="M17" s="1295"/>
      <c r="N17" s="1295"/>
      <c r="O17" s="1295"/>
      <c r="P17" s="1295"/>
      <c r="Q17" s="1295"/>
      <c r="R17" s="1295"/>
      <c r="S17" s="1295"/>
      <c r="T17" s="1295"/>
      <c r="U17" s="1295"/>
      <c r="V17" s="1295"/>
      <c r="W17" s="1295"/>
      <c r="X17" s="1295"/>
      <c r="Y17" s="1295"/>
      <c r="Z17" s="1295"/>
      <c r="AA17" s="1295"/>
      <c r="AB17" s="1295"/>
      <c r="AC17" s="1295"/>
      <c r="AD17" s="1295"/>
      <c r="AE17" s="1295"/>
      <c r="AF17" s="1295"/>
      <c r="AG17" s="1295"/>
      <c r="AH17" s="1295"/>
      <c r="AI17" s="1295"/>
      <c r="AJ17" s="1295"/>
      <c r="AK17" s="1295"/>
      <c r="AL17" s="1295"/>
      <c r="AM17" s="1295"/>
      <c r="AN17" s="1295"/>
      <c r="AO17" s="1295"/>
      <c r="AP17" s="1295"/>
      <c r="AQ17" s="1295"/>
      <c r="AR17" s="1295"/>
      <c r="AS17" s="1295"/>
      <c r="AT17" s="1295"/>
      <c r="AU17" s="1295"/>
      <c r="AV17" s="1295"/>
      <c r="AW17" s="1295"/>
      <c r="AX17" s="1295"/>
      <c r="AY17" s="1295"/>
      <c r="AZ17" s="1295"/>
      <c r="BA17" s="1295"/>
      <c r="BB17" s="1295"/>
      <c r="BC17" s="1295"/>
      <c r="BD17" s="1295"/>
      <c r="BE17" s="1295"/>
      <c r="BF17" s="1295"/>
      <c r="BG17" s="1295"/>
      <c r="BH17" s="1295"/>
      <c r="BI17" s="1295"/>
      <c r="BJ17" s="1295"/>
      <c r="BK17" s="1295"/>
      <c r="BL17" s="1295"/>
      <c r="BM17" s="1295"/>
      <c r="BN17" s="1295"/>
      <c r="BO17" s="1295"/>
      <c r="BP17" s="1295"/>
      <c r="BQ17" s="1295"/>
      <c r="BR17" s="1295"/>
      <c r="BS17" s="1295"/>
      <c r="BT17" s="1295"/>
      <c r="BU17" s="1295"/>
      <c r="BV17" s="1295"/>
      <c r="BW17" s="1295"/>
      <c r="BX17" s="1295"/>
      <c r="BY17" s="1295"/>
      <c r="BZ17" s="1295"/>
      <c r="CA17" s="1295"/>
      <c r="CB17" s="1295"/>
      <c r="CC17" s="1295"/>
      <c r="CD17" s="1295"/>
      <c r="CE17" s="1295"/>
      <c r="CF17" s="1295"/>
      <c r="CG17" s="1295"/>
      <c r="CH17" s="1295"/>
      <c r="CI17" s="1295"/>
      <c r="CJ17" s="1295"/>
      <c r="CK17" s="1295"/>
      <c r="CL17" s="1295"/>
      <c r="CM17" s="1295"/>
      <c r="CN17" s="1295"/>
      <c r="CO17" s="1295"/>
      <c r="CP17" s="1295"/>
      <c r="CQ17" s="1295"/>
      <c r="CR17" s="1295"/>
      <c r="CS17" s="1295"/>
      <c r="CT17" s="1295"/>
      <c r="CU17" s="1295"/>
      <c r="CV17" s="1295"/>
      <c r="CW17" s="1295"/>
      <c r="CX17" s="1295"/>
      <c r="CY17" s="1295"/>
      <c r="CZ17" s="1295"/>
      <c r="DA17" s="1295"/>
      <c r="DB17" s="1295"/>
      <c r="DC17" s="1295"/>
      <c r="DD17" s="1295"/>
      <c r="DE17" s="1295"/>
    </row>
    <row r="18" spans="1:109" s="262" customFormat="1" ht="13.5" x14ac:dyDescent="0.15">
      <c r="A18" s="1240"/>
      <c r="B18" s="1295"/>
      <c r="C18" s="1295"/>
      <c r="D18" s="1295"/>
      <c r="E18" s="1295"/>
      <c r="F18" s="1295"/>
      <c r="G18" s="1295"/>
      <c r="H18" s="1295"/>
      <c r="I18" s="1295"/>
      <c r="J18" s="1295"/>
      <c r="K18" s="1295"/>
      <c r="L18" s="1295"/>
      <c r="M18" s="1295"/>
      <c r="N18" s="1295"/>
      <c r="O18" s="1295"/>
      <c r="P18" s="1295"/>
      <c r="Q18" s="1295"/>
      <c r="R18" s="1295"/>
      <c r="S18" s="1295"/>
      <c r="T18" s="1295"/>
      <c r="U18" s="1295"/>
      <c r="V18" s="1295"/>
      <c r="W18" s="1295"/>
      <c r="X18" s="1295"/>
      <c r="Y18" s="1295"/>
      <c r="Z18" s="1295"/>
      <c r="AA18" s="1295"/>
      <c r="AB18" s="1295"/>
      <c r="AC18" s="1295"/>
      <c r="AD18" s="1295"/>
      <c r="AE18" s="1295"/>
      <c r="AF18" s="1295"/>
      <c r="AG18" s="1295"/>
      <c r="AH18" s="1295"/>
      <c r="AI18" s="1295"/>
      <c r="AJ18" s="1295"/>
      <c r="AK18" s="1295"/>
      <c r="AL18" s="1295"/>
      <c r="AM18" s="1295"/>
      <c r="AN18" s="1295"/>
      <c r="AO18" s="1295"/>
      <c r="AP18" s="1295"/>
      <c r="AQ18" s="1295"/>
      <c r="AR18" s="1295"/>
      <c r="AS18" s="1295"/>
      <c r="AT18" s="1295"/>
      <c r="AU18" s="1295"/>
      <c r="AV18" s="1295"/>
      <c r="AW18" s="1295"/>
      <c r="AX18" s="1295"/>
      <c r="AY18" s="1295"/>
      <c r="AZ18" s="1295"/>
      <c r="BA18" s="1295"/>
      <c r="BB18" s="1295"/>
      <c r="BC18" s="1295"/>
      <c r="BD18" s="1295"/>
      <c r="BE18" s="1295"/>
      <c r="BF18" s="1295"/>
      <c r="BG18" s="1295"/>
      <c r="BH18" s="1295"/>
      <c r="BI18" s="1295"/>
      <c r="BJ18" s="1295"/>
      <c r="BK18" s="1295"/>
      <c r="BL18" s="1295"/>
      <c r="BM18" s="1295"/>
      <c r="BN18" s="1295"/>
      <c r="BO18" s="1295"/>
      <c r="BP18" s="1295"/>
      <c r="BQ18" s="1295"/>
      <c r="BR18" s="1295"/>
      <c r="BS18" s="1295"/>
      <c r="BT18" s="1295"/>
      <c r="BU18" s="1295"/>
      <c r="BV18" s="1295"/>
      <c r="BW18" s="1295"/>
      <c r="BX18" s="1295"/>
      <c r="BY18" s="1295"/>
      <c r="BZ18" s="1295"/>
      <c r="CA18" s="1295"/>
      <c r="CB18" s="1295"/>
      <c r="CC18" s="1295"/>
      <c r="CD18" s="1295"/>
      <c r="CE18" s="1295"/>
      <c r="CF18" s="1295"/>
      <c r="CG18" s="1295"/>
      <c r="CH18" s="1295"/>
      <c r="CI18" s="1295"/>
      <c r="CJ18" s="1295"/>
      <c r="CK18" s="1295"/>
      <c r="CL18" s="1295"/>
      <c r="CM18" s="1295"/>
      <c r="CN18" s="1295"/>
      <c r="CO18" s="1295"/>
      <c r="CP18" s="1295"/>
      <c r="CQ18" s="1295"/>
      <c r="CR18" s="1295"/>
      <c r="CS18" s="1295"/>
      <c r="CT18" s="1295"/>
      <c r="CU18" s="1295"/>
      <c r="CV18" s="1295"/>
      <c r="CW18" s="1295"/>
      <c r="CX18" s="1295"/>
      <c r="CY18" s="1295"/>
      <c r="CZ18" s="1295"/>
      <c r="DA18" s="1295"/>
      <c r="DB18" s="1295"/>
      <c r="DC18" s="1295"/>
      <c r="DD18" s="1295"/>
      <c r="DE18" s="1295"/>
    </row>
    <row r="19" spans="1:109" ht="13.5" x14ac:dyDescent="0.15">
      <c r="DD19" s="1240"/>
      <c r="DE19" s="1240"/>
    </row>
    <row r="20" spans="1:109" ht="13.5" x14ac:dyDescent="0.15">
      <c r="DD20" s="1240"/>
      <c r="DE20" s="1240"/>
    </row>
    <row r="21" spans="1:109" ht="17.25" customHeight="1" x14ac:dyDescent="0.15">
      <c r="B21" s="1294"/>
      <c r="C21" s="1291"/>
      <c r="D21" s="1291"/>
      <c r="E21" s="1291"/>
      <c r="F21" s="1291"/>
      <c r="G21" s="1291"/>
      <c r="H21" s="1291"/>
      <c r="I21" s="1291"/>
      <c r="J21" s="1291"/>
      <c r="K21" s="1291"/>
      <c r="L21" s="1291"/>
      <c r="M21" s="1291"/>
      <c r="N21" s="1293"/>
      <c r="O21" s="1291"/>
      <c r="P21" s="1291"/>
      <c r="Q21" s="1291"/>
      <c r="R21" s="1291"/>
      <c r="S21" s="1291"/>
      <c r="T21" s="1291"/>
      <c r="U21" s="1291"/>
      <c r="V21" s="1291"/>
      <c r="W21" s="1291"/>
      <c r="X21" s="1291"/>
      <c r="Y21" s="1291"/>
      <c r="Z21" s="1291"/>
      <c r="AA21" s="1291"/>
      <c r="AB21" s="1291"/>
      <c r="AC21" s="1291"/>
      <c r="AD21" s="1291"/>
      <c r="AE21" s="1291"/>
      <c r="AF21" s="1291"/>
      <c r="AG21" s="1291"/>
      <c r="AH21" s="1291"/>
      <c r="AI21" s="1291"/>
      <c r="AJ21" s="1291"/>
      <c r="AK21" s="1291"/>
      <c r="AL21" s="1291"/>
      <c r="AM21" s="1291"/>
      <c r="AN21" s="1291"/>
      <c r="AO21" s="1291"/>
      <c r="AP21" s="1291"/>
      <c r="AQ21" s="1291"/>
      <c r="AR21" s="1291"/>
      <c r="AS21" s="1291"/>
      <c r="AT21" s="1293"/>
      <c r="AU21" s="1291"/>
      <c r="AV21" s="1291"/>
      <c r="AW21" s="1291"/>
      <c r="AX21" s="1291"/>
      <c r="AY21" s="1291"/>
      <c r="AZ21" s="1291"/>
      <c r="BA21" s="1291"/>
      <c r="BB21" s="1291"/>
      <c r="BC21" s="1291"/>
      <c r="BD21" s="1291"/>
      <c r="BE21" s="1291"/>
      <c r="BF21" s="1293"/>
      <c r="BG21" s="1291"/>
      <c r="BH21" s="1291"/>
      <c r="BI21" s="1291"/>
      <c r="BJ21" s="1291"/>
      <c r="BK21" s="1291"/>
      <c r="BL21" s="1291"/>
      <c r="BM21" s="1291"/>
      <c r="BN21" s="1291"/>
      <c r="BO21" s="1291"/>
      <c r="BP21" s="1291"/>
      <c r="BQ21" s="1291"/>
      <c r="BR21" s="1293"/>
      <c r="BS21" s="1291"/>
      <c r="BT21" s="1291"/>
      <c r="BU21" s="1291"/>
      <c r="BV21" s="1291"/>
      <c r="BW21" s="1291"/>
      <c r="BX21" s="1291"/>
      <c r="BY21" s="1291"/>
      <c r="BZ21" s="1291"/>
      <c r="CA21" s="1291"/>
      <c r="CB21" s="1291"/>
      <c r="CC21" s="1291"/>
      <c r="CD21" s="1293"/>
      <c r="CE21" s="1291"/>
      <c r="CF21" s="1291"/>
      <c r="CG21" s="1291"/>
      <c r="CH21" s="1291"/>
      <c r="CI21" s="1291"/>
      <c r="CJ21" s="1291"/>
      <c r="CK21" s="1291"/>
      <c r="CL21" s="1291"/>
      <c r="CM21" s="1291"/>
      <c r="CN21" s="1291"/>
      <c r="CO21" s="1291"/>
      <c r="CP21" s="1293"/>
      <c r="CQ21" s="1291"/>
      <c r="CR21" s="1291"/>
      <c r="CS21" s="1291"/>
      <c r="CT21" s="1291"/>
      <c r="CU21" s="1291"/>
      <c r="CV21" s="1291"/>
      <c r="CW21" s="1291"/>
      <c r="CX21" s="1291"/>
      <c r="CY21" s="1291"/>
      <c r="CZ21" s="1291"/>
      <c r="DA21" s="1291"/>
      <c r="DB21" s="1293"/>
      <c r="DC21" s="1291"/>
      <c r="DD21" s="1290"/>
      <c r="DE21" s="1240"/>
    </row>
    <row r="22" spans="1:109" ht="17.25" customHeight="1" x14ac:dyDescent="0.15">
      <c r="B22" s="1241"/>
    </row>
    <row r="23" spans="1:109" ht="13.5" x14ac:dyDescent="0.15">
      <c r="B23" s="1241"/>
    </row>
    <row r="24" spans="1:109" ht="13.5" x14ac:dyDescent="0.15">
      <c r="B24" s="1241"/>
    </row>
    <row r="25" spans="1:109" ht="13.5" x14ac:dyDescent="0.15">
      <c r="B25" s="1241"/>
    </row>
    <row r="26" spans="1:109" ht="13.5" x14ac:dyDescent="0.15">
      <c r="B26" s="1241"/>
    </row>
    <row r="27" spans="1:109" ht="13.5" x14ac:dyDescent="0.15">
      <c r="B27" s="1241"/>
    </row>
    <row r="28" spans="1:109" ht="13.5" x14ac:dyDescent="0.15">
      <c r="B28" s="1241"/>
    </row>
    <row r="29" spans="1:109" ht="13.5" x14ac:dyDescent="0.15">
      <c r="B29" s="1241"/>
    </row>
    <row r="30" spans="1:109" ht="13.5" x14ac:dyDescent="0.15">
      <c r="B30" s="1241"/>
    </row>
    <row r="31" spans="1:109" ht="13.5" x14ac:dyDescent="0.15">
      <c r="B31" s="1241"/>
    </row>
    <row r="32" spans="1:109" ht="13.5" x14ac:dyDescent="0.15">
      <c r="B32" s="1241"/>
    </row>
    <row r="33" spans="2:109" ht="13.5" x14ac:dyDescent="0.15">
      <c r="B33" s="1241"/>
    </row>
    <row r="34" spans="2:109" ht="13.5" x14ac:dyDescent="0.15">
      <c r="B34" s="1241"/>
    </row>
    <row r="35" spans="2:109" ht="13.5" x14ac:dyDescent="0.15">
      <c r="B35" s="1241"/>
    </row>
    <row r="36" spans="2:109" ht="13.5" x14ac:dyDescent="0.15">
      <c r="B36" s="1241"/>
    </row>
    <row r="37" spans="2:109" ht="13.5" x14ac:dyDescent="0.15">
      <c r="B37" s="1241"/>
    </row>
    <row r="38" spans="2:109" ht="13.5" x14ac:dyDescent="0.15">
      <c r="B38" s="1241"/>
    </row>
    <row r="39" spans="2:109" ht="13.5" x14ac:dyDescent="0.15">
      <c r="B39" s="1245"/>
      <c r="C39" s="1244"/>
      <c r="D39" s="1244"/>
      <c r="E39" s="1244"/>
      <c r="F39" s="1244"/>
      <c r="G39" s="1244"/>
      <c r="H39" s="1244"/>
      <c r="I39" s="1244"/>
      <c r="J39" s="1244"/>
      <c r="K39" s="1244"/>
      <c r="L39" s="1244"/>
      <c r="M39" s="1244"/>
      <c r="N39" s="1244"/>
      <c r="O39" s="1244"/>
      <c r="P39" s="1244"/>
      <c r="Q39" s="1244"/>
      <c r="R39" s="1244"/>
      <c r="S39" s="1244"/>
      <c r="T39" s="1244"/>
      <c r="U39" s="1244"/>
      <c r="V39" s="1244"/>
      <c r="W39" s="1244"/>
      <c r="X39" s="1244"/>
      <c r="Y39" s="1244"/>
      <c r="Z39" s="1244"/>
      <c r="AA39" s="1244"/>
      <c r="AB39" s="1244"/>
      <c r="AC39" s="1244"/>
      <c r="AD39" s="1244"/>
      <c r="AE39" s="1244"/>
      <c r="AF39" s="1244"/>
      <c r="AG39" s="1244"/>
      <c r="AH39" s="1244"/>
      <c r="AI39" s="1244"/>
      <c r="AJ39" s="1244"/>
      <c r="AK39" s="1244"/>
      <c r="AL39" s="1244"/>
      <c r="AM39" s="1244"/>
      <c r="AN39" s="1244"/>
      <c r="AO39" s="1244"/>
      <c r="AP39" s="1244"/>
      <c r="AQ39" s="1244"/>
      <c r="AR39" s="1244"/>
      <c r="AS39" s="1244"/>
      <c r="AT39" s="1244"/>
      <c r="AU39" s="1244"/>
      <c r="AV39" s="1244"/>
      <c r="AW39" s="1244"/>
      <c r="AX39" s="1244"/>
      <c r="AY39" s="1244"/>
      <c r="AZ39" s="1244"/>
      <c r="BA39" s="1244"/>
      <c r="BB39" s="1244"/>
      <c r="BC39" s="1244"/>
      <c r="BD39" s="1244"/>
      <c r="BE39" s="1244"/>
      <c r="BF39" s="1244"/>
      <c r="BG39" s="1244"/>
      <c r="BH39" s="1244"/>
      <c r="BI39" s="1244"/>
      <c r="BJ39" s="1244"/>
      <c r="BK39" s="1244"/>
      <c r="BL39" s="1244"/>
      <c r="BM39" s="1244"/>
      <c r="BN39" s="1244"/>
      <c r="BO39" s="1244"/>
      <c r="BP39" s="1244"/>
      <c r="BQ39" s="1244"/>
      <c r="BR39" s="1244"/>
      <c r="BS39" s="1244"/>
      <c r="BT39" s="1244"/>
      <c r="BU39" s="1244"/>
      <c r="BV39" s="1244"/>
      <c r="BW39" s="1244"/>
      <c r="BX39" s="1244"/>
      <c r="BY39" s="1244"/>
      <c r="BZ39" s="1244"/>
      <c r="CA39" s="1244"/>
      <c r="CB39" s="1244"/>
      <c r="CC39" s="1244"/>
      <c r="CD39" s="1244"/>
      <c r="CE39" s="1244"/>
      <c r="CF39" s="1244"/>
      <c r="CG39" s="1244"/>
      <c r="CH39" s="1244"/>
      <c r="CI39" s="1244"/>
      <c r="CJ39" s="1244"/>
      <c r="CK39" s="1244"/>
      <c r="CL39" s="1244"/>
      <c r="CM39" s="1244"/>
      <c r="CN39" s="1244"/>
      <c r="CO39" s="1244"/>
      <c r="CP39" s="1244"/>
      <c r="CQ39" s="1244"/>
      <c r="CR39" s="1244"/>
      <c r="CS39" s="1244"/>
      <c r="CT39" s="1244"/>
      <c r="CU39" s="1244"/>
      <c r="CV39" s="1244"/>
      <c r="CW39" s="1244"/>
      <c r="CX39" s="1244"/>
      <c r="CY39" s="1244"/>
      <c r="CZ39" s="1244"/>
      <c r="DA39" s="1244"/>
      <c r="DB39" s="1244"/>
      <c r="DC39" s="1244"/>
      <c r="DD39" s="1243"/>
    </row>
    <row r="40" spans="2:109" ht="13.5" x14ac:dyDescent="0.15">
      <c r="B40" s="1281"/>
      <c r="DD40" s="1281"/>
      <c r="DE40" s="1240"/>
    </row>
    <row r="41" spans="2:109" ht="17.25" x14ac:dyDescent="0.15">
      <c r="B41" s="1292" t="s">
        <v>612</v>
      </c>
      <c r="C41" s="1291"/>
      <c r="D41" s="1291"/>
      <c r="E41" s="1291"/>
      <c r="F41" s="1291"/>
      <c r="G41" s="1291"/>
      <c r="H41" s="1291"/>
      <c r="I41" s="1291"/>
      <c r="J41" s="1291"/>
      <c r="K41" s="1291"/>
      <c r="L41" s="1291"/>
      <c r="M41" s="1291"/>
      <c r="N41" s="1291"/>
      <c r="O41" s="1291"/>
      <c r="P41" s="1291"/>
      <c r="Q41" s="1291"/>
      <c r="R41" s="1291"/>
      <c r="S41" s="1291"/>
      <c r="T41" s="1291"/>
      <c r="U41" s="1291"/>
      <c r="V41" s="1291"/>
      <c r="W41" s="1291"/>
      <c r="X41" s="1291"/>
      <c r="Y41" s="1291"/>
      <c r="Z41" s="1291"/>
      <c r="AA41" s="1291"/>
      <c r="AB41" s="1291"/>
      <c r="AC41" s="1291"/>
      <c r="AD41" s="1291"/>
      <c r="AE41" s="1291"/>
      <c r="AF41" s="1291"/>
      <c r="AG41" s="1291"/>
      <c r="AH41" s="1291"/>
      <c r="AI41" s="1291"/>
      <c r="AJ41" s="1291"/>
      <c r="AK41" s="1291"/>
      <c r="AL41" s="1291"/>
      <c r="AM41" s="1291"/>
      <c r="AN41" s="1291"/>
      <c r="AO41" s="1291"/>
      <c r="AP41" s="1291"/>
      <c r="AQ41" s="1291"/>
      <c r="AR41" s="1291"/>
      <c r="AS41" s="1291"/>
      <c r="AT41" s="1291"/>
      <c r="AU41" s="1291"/>
      <c r="AV41" s="1291"/>
      <c r="AW41" s="1291"/>
      <c r="AX41" s="1291"/>
      <c r="AY41" s="1291"/>
      <c r="AZ41" s="1291"/>
      <c r="BA41" s="1291"/>
      <c r="BB41" s="1291"/>
      <c r="BC41" s="1291"/>
      <c r="BD41" s="1291"/>
      <c r="BE41" s="1291"/>
      <c r="BF41" s="1291"/>
      <c r="BG41" s="1291"/>
      <c r="BH41" s="1291"/>
      <c r="BI41" s="1291"/>
      <c r="BJ41" s="1291"/>
      <c r="BK41" s="1291"/>
      <c r="BL41" s="1291"/>
      <c r="BM41" s="1291"/>
      <c r="BN41" s="1291"/>
      <c r="BO41" s="1291"/>
      <c r="BP41" s="1291"/>
      <c r="BQ41" s="1291"/>
      <c r="BR41" s="1291"/>
      <c r="BS41" s="1291"/>
      <c r="BT41" s="1291"/>
      <c r="BU41" s="1291"/>
      <c r="BV41" s="1291"/>
      <c r="BW41" s="1291"/>
      <c r="BX41" s="1291"/>
      <c r="BY41" s="1291"/>
      <c r="BZ41" s="1291"/>
      <c r="CA41" s="1291"/>
      <c r="CB41" s="1291"/>
      <c r="CC41" s="1291"/>
      <c r="CD41" s="1291"/>
      <c r="CE41" s="1291"/>
      <c r="CF41" s="1291"/>
      <c r="CG41" s="1291"/>
      <c r="CH41" s="1291"/>
      <c r="CI41" s="1291"/>
      <c r="CJ41" s="1291"/>
      <c r="CK41" s="1291"/>
      <c r="CL41" s="1291"/>
      <c r="CM41" s="1291"/>
      <c r="CN41" s="1291"/>
      <c r="CO41" s="1291"/>
      <c r="CP41" s="1291"/>
      <c r="CQ41" s="1291"/>
      <c r="CR41" s="1291"/>
      <c r="CS41" s="1291"/>
      <c r="CT41" s="1291"/>
      <c r="CU41" s="1291"/>
      <c r="CV41" s="1291"/>
      <c r="CW41" s="1291"/>
      <c r="CX41" s="1291"/>
      <c r="CY41" s="1291"/>
      <c r="CZ41" s="1291"/>
      <c r="DA41" s="1291"/>
      <c r="DB41" s="1291"/>
      <c r="DC41" s="1291"/>
      <c r="DD41" s="1290"/>
    </row>
    <row r="42" spans="2:109" ht="13.5" x14ac:dyDescent="0.15">
      <c r="B42" s="1241"/>
      <c r="G42" s="1277"/>
      <c r="I42" s="1276"/>
      <c r="J42" s="1276"/>
      <c r="K42" s="1276"/>
      <c r="AM42" s="1277"/>
      <c r="AN42" s="1277" t="s">
        <v>608</v>
      </c>
      <c r="AP42" s="1276"/>
      <c r="AQ42" s="1276"/>
      <c r="AR42" s="1276"/>
      <c r="AY42" s="1277"/>
      <c r="BA42" s="1276"/>
      <c r="BB42" s="1276"/>
      <c r="BC42" s="1276"/>
      <c r="BK42" s="1277"/>
      <c r="BM42" s="1276"/>
      <c r="BN42" s="1276"/>
      <c r="BO42" s="1276"/>
      <c r="BW42" s="1277"/>
      <c r="BY42" s="1276"/>
      <c r="BZ42" s="1276"/>
      <c r="CA42" s="1276"/>
      <c r="CI42" s="1277"/>
      <c r="CK42" s="1276"/>
      <c r="CL42" s="1276"/>
      <c r="CM42" s="1276"/>
      <c r="CU42" s="1277"/>
      <c r="CW42" s="1276"/>
      <c r="CX42" s="1276"/>
      <c r="CY42" s="1276"/>
    </row>
    <row r="43" spans="2:109" ht="13.5" customHeight="1" x14ac:dyDescent="0.15">
      <c r="B43" s="1241"/>
      <c r="AN43" s="1275" t="s">
        <v>611</v>
      </c>
      <c r="AO43" s="1274"/>
      <c r="AP43" s="1274"/>
      <c r="AQ43" s="1274"/>
      <c r="AR43" s="1274"/>
      <c r="AS43" s="1274"/>
      <c r="AT43" s="1274"/>
      <c r="AU43" s="1274"/>
      <c r="AV43" s="1274"/>
      <c r="AW43" s="1274"/>
      <c r="AX43" s="1274"/>
      <c r="AY43" s="1274"/>
      <c r="AZ43" s="1274"/>
      <c r="BA43" s="1274"/>
      <c r="BB43" s="1274"/>
      <c r="BC43" s="1274"/>
      <c r="BD43" s="1274"/>
      <c r="BE43" s="1274"/>
      <c r="BF43" s="1274"/>
      <c r="BG43" s="1274"/>
      <c r="BH43" s="1274"/>
      <c r="BI43" s="1274"/>
      <c r="BJ43" s="1274"/>
      <c r="BK43" s="1274"/>
      <c r="BL43" s="1274"/>
      <c r="BM43" s="1274"/>
      <c r="BN43" s="1274"/>
      <c r="BO43" s="1274"/>
      <c r="BP43" s="1274"/>
      <c r="BQ43" s="1274"/>
      <c r="BR43" s="1274"/>
      <c r="BS43" s="1274"/>
      <c r="BT43" s="1274"/>
      <c r="BU43" s="1274"/>
      <c r="BV43" s="1274"/>
      <c r="BW43" s="1274"/>
      <c r="BX43" s="1274"/>
      <c r="BY43" s="1274"/>
      <c r="BZ43" s="1274"/>
      <c r="CA43" s="1274"/>
      <c r="CB43" s="1274"/>
      <c r="CC43" s="1274"/>
      <c r="CD43" s="1274"/>
      <c r="CE43" s="1274"/>
      <c r="CF43" s="1274"/>
      <c r="CG43" s="1274"/>
      <c r="CH43" s="1274"/>
      <c r="CI43" s="1274"/>
      <c r="CJ43" s="1274"/>
      <c r="CK43" s="1274"/>
      <c r="CL43" s="1274"/>
      <c r="CM43" s="1274"/>
      <c r="CN43" s="1274"/>
      <c r="CO43" s="1274"/>
      <c r="CP43" s="1274"/>
      <c r="CQ43" s="1274"/>
      <c r="CR43" s="1274"/>
      <c r="CS43" s="1274"/>
      <c r="CT43" s="1274"/>
      <c r="CU43" s="1274"/>
      <c r="CV43" s="1274"/>
      <c r="CW43" s="1274"/>
      <c r="CX43" s="1274"/>
      <c r="CY43" s="1274"/>
      <c r="CZ43" s="1274"/>
      <c r="DA43" s="1274"/>
      <c r="DB43" s="1274"/>
      <c r="DC43" s="1273"/>
    </row>
    <row r="44" spans="2:109" ht="13.5" x14ac:dyDescent="0.15">
      <c r="B44" s="1241"/>
      <c r="AN44" s="1272"/>
      <c r="AO44" s="1271"/>
      <c r="AP44" s="1271"/>
      <c r="AQ44" s="1271"/>
      <c r="AR44" s="1271"/>
      <c r="AS44" s="1271"/>
      <c r="AT44" s="1271"/>
      <c r="AU44" s="1271"/>
      <c r="AV44" s="1271"/>
      <c r="AW44" s="1271"/>
      <c r="AX44" s="1271"/>
      <c r="AY44" s="1271"/>
      <c r="AZ44" s="1271"/>
      <c r="BA44" s="1271"/>
      <c r="BB44" s="1271"/>
      <c r="BC44" s="1271"/>
      <c r="BD44" s="1271"/>
      <c r="BE44" s="1271"/>
      <c r="BF44" s="1271"/>
      <c r="BG44" s="1271"/>
      <c r="BH44" s="1271"/>
      <c r="BI44" s="1271"/>
      <c r="BJ44" s="1271"/>
      <c r="BK44" s="1271"/>
      <c r="BL44" s="1271"/>
      <c r="BM44" s="1271"/>
      <c r="BN44" s="1271"/>
      <c r="BO44" s="1271"/>
      <c r="BP44" s="1271"/>
      <c r="BQ44" s="1271"/>
      <c r="BR44" s="1271"/>
      <c r="BS44" s="1271"/>
      <c r="BT44" s="1271"/>
      <c r="BU44" s="1271"/>
      <c r="BV44" s="1271"/>
      <c r="BW44" s="1271"/>
      <c r="BX44" s="1271"/>
      <c r="BY44" s="1271"/>
      <c r="BZ44" s="1271"/>
      <c r="CA44" s="1271"/>
      <c r="CB44" s="1271"/>
      <c r="CC44" s="1271"/>
      <c r="CD44" s="1271"/>
      <c r="CE44" s="1271"/>
      <c r="CF44" s="1271"/>
      <c r="CG44" s="1271"/>
      <c r="CH44" s="1271"/>
      <c r="CI44" s="1271"/>
      <c r="CJ44" s="1271"/>
      <c r="CK44" s="1271"/>
      <c r="CL44" s="1271"/>
      <c r="CM44" s="1271"/>
      <c r="CN44" s="1271"/>
      <c r="CO44" s="1271"/>
      <c r="CP44" s="1271"/>
      <c r="CQ44" s="1271"/>
      <c r="CR44" s="1271"/>
      <c r="CS44" s="1271"/>
      <c r="CT44" s="1271"/>
      <c r="CU44" s="1271"/>
      <c r="CV44" s="1271"/>
      <c r="CW44" s="1271"/>
      <c r="CX44" s="1271"/>
      <c r="CY44" s="1271"/>
      <c r="CZ44" s="1271"/>
      <c r="DA44" s="1271"/>
      <c r="DB44" s="1271"/>
      <c r="DC44" s="1270"/>
    </row>
    <row r="45" spans="2:109" ht="13.5" x14ac:dyDescent="0.15">
      <c r="B45" s="1241"/>
      <c r="AN45" s="1272"/>
      <c r="AO45" s="1271"/>
      <c r="AP45" s="1271"/>
      <c r="AQ45" s="1271"/>
      <c r="AR45" s="1271"/>
      <c r="AS45" s="1271"/>
      <c r="AT45" s="1271"/>
      <c r="AU45" s="1271"/>
      <c r="AV45" s="1271"/>
      <c r="AW45" s="1271"/>
      <c r="AX45" s="1271"/>
      <c r="AY45" s="1271"/>
      <c r="AZ45" s="1271"/>
      <c r="BA45" s="1271"/>
      <c r="BB45" s="1271"/>
      <c r="BC45" s="1271"/>
      <c r="BD45" s="1271"/>
      <c r="BE45" s="1271"/>
      <c r="BF45" s="1271"/>
      <c r="BG45" s="1271"/>
      <c r="BH45" s="1271"/>
      <c r="BI45" s="1271"/>
      <c r="BJ45" s="1271"/>
      <c r="BK45" s="1271"/>
      <c r="BL45" s="1271"/>
      <c r="BM45" s="1271"/>
      <c r="BN45" s="1271"/>
      <c r="BO45" s="1271"/>
      <c r="BP45" s="1271"/>
      <c r="BQ45" s="1271"/>
      <c r="BR45" s="1271"/>
      <c r="BS45" s="1271"/>
      <c r="BT45" s="1271"/>
      <c r="BU45" s="1271"/>
      <c r="BV45" s="1271"/>
      <c r="BW45" s="1271"/>
      <c r="BX45" s="1271"/>
      <c r="BY45" s="1271"/>
      <c r="BZ45" s="1271"/>
      <c r="CA45" s="1271"/>
      <c r="CB45" s="1271"/>
      <c r="CC45" s="1271"/>
      <c r="CD45" s="1271"/>
      <c r="CE45" s="1271"/>
      <c r="CF45" s="1271"/>
      <c r="CG45" s="1271"/>
      <c r="CH45" s="1271"/>
      <c r="CI45" s="1271"/>
      <c r="CJ45" s="1271"/>
      <c r="CK45" s="1271"/>
      <c r="CL45" s="1271"/>
      <c r="CM45" s="1271"/>
      <c r="CN45" s="1271"/>
      <c r="CO45" s="1271"/>
      <c r="CP45" s="1271"/>
      <c r="CQ45" s="1271"/>
      <c r="CR45" s="1271"/>
      <c r="CS45" s="1271"/>
      <c r="CT45" s="1271"/>
      <c r="CU45" s="1271"/>
      <c r="CV45" s="1271"/>
      <c r="CW45" s="1271"/>
      <c r="CX45" s="1271"/>
      <c r="CY45" s="1271"/>
      <c r="CZ45" s="1271"/>
      <c r="DA45" s="1271"/>
      <c r="DB45" s="1271"/>
      <c r="DC45" s="1270"/>
    </row>
    <row r="46" spans="2:109" ht="13.5" x14ac:dyDescent="0.15">
      <c r="B46" s="1241"/>
      <c r="AN46" s="1272"/>
      <c r="AO46" s="1271"/>
      <c r="AP46" s="1271"/>
      <c r="AQ46" s="1271"/>
      <c r="AR46" s="1271"/>
      <c r="AS46" s="1271"/>
      <c r="AT46" s="1271"/>
      <c r="AU46" s="1271"/>
      <c r="AV46" s="1271"/>
      <c r="AW46" s="1271"/>
      <c r="AX46" s="1271"/>
      <c r="AY46" s="1271"/>
      <c r="AZ46" s="1271"/>
      <c r="BA46" s="1271"/>
      <c r="BB46" s="1271"/>
      <c r="BC46" s="1271"/>
      <c r="BD46" s="1271"/>
      <c r="BE46" s="1271"/>
      <c r="BF46" s="1271"/>
      <c r="BG46" s="1271"/>
      <c r="BH46" s="1271"/>
      <c r="BI46" s="1271"/>
      <c r="BJ46" s="1271"/>
      <c r="BK46" s="1271"/>
      <c r="BL46" s="1271"/>
      <c r="BM46" s="1271"/>
      <c r="BN46" s="1271"/>
      <c r="BO46" s="1271"/>
      <c r="BP46" s="1271"/>
      <c r="BQ46" s="1271"/>
      <c r="BR46" s="1271"/>
      <c r="BS46" s="1271"/>
      <c r="BT46" s="1271"/>
      <c r="BU46" s="1271"/>
      <c r="BV46" s="1271"/>
      <c r="BW46" s="1271"/>
      <c r="BX46" s="1271"/>
      <c r="BY46" s="1271"/>
      <c r="BZ46" s="1271"/>
      <c r="CA46" s="1271"/>
      <c r="CB46" s="1271"/>
      <c r="CC46" s="1271"/>
      <c r="CD46" s="1271"/>
      <c r="CE46" s="1271"/>
      <c r="CF46" s="1271"/>
      <c r="CG46" s="1271"/>
      <c r="CH46" s="1271"/>
      <c r="CI46" s="1271"/>
      <c r="CJ46" s="1271"/>
      <c r="CK46" s="1271"/>
      <c r="CL46" s="1271"/>
      <c r="CM46" s="1271"/>
      <c r="CN46" s="1271"/>
      <c r="CO46" s="1271"/>
      <c r="CP46" s="1271"/>
      <c r="CQ46" s="1271"/>
      <c r="CR46" s="1271"/>
      <c r="CS46" s="1271"/>
      <c r="CT46" s="1271"/>
      <c r="CU46" s="1271"/>
      <c r="CV46" s="1271"/>
      <c r="CW46" s="1271"/>
      <c r="CX46" s="1271"/>
      <c r="CY46" s="1271"/>
      <c r="CZ46" s="1271"/>
      <c r="DA46" s="1271"/>
      <c r="DB46" s="1271"/>
      <c r="DC46" s="1270"/>
    </row>
    <row r="47" spans="2:109" ht="13.5" x14ac:dyDescent="0.15">
      <c r="B47" s="1241"/>
      <c r="AN47" s="1269"/>
      <c r="AO47" s="1268"/>
      <c r="AP47" s="1268"/>
      <c r="AQ47" s="1268"/>
      <c r="AR47" s="1268"/>
      <c r="AS47" s="1268"/>
      <c r="AT47" s="1268"/>
      <c r="AU47" s="1268"/>
      <c r="AV47" s="1268"/>
      <c r="AW47" s="1268"/>
      <c r="AX47" s="1268"/>
      <c r="AY47" s="1268"/>
      <c r="AZ47" s="1268"/>
      <c r="BA47" s="1268"/>
      <c r="BB47" s="1268"/>
      <c r="BC47" s="1268"/>
      <c r="BD47" s="1268"/>
      <c r="BE47" s="1268"/>
      <c r="BF47" s="1268"/>
      <c r="BG47" s="1268"/>
      <c r="BH47" s="1268"/>
      <c r="BI47" s="1268"/>
      <c r="BJ47" s="1268"/>
      <c r="BK47" s="1268"/>
      <c r="BL47" s="1268"/>
      <c r="BM47" s="1268"/>
      <c r="BN47" s="1268"/>
      <c r="BO47" s="1268"/>
      <c r="BP47" s="1268"/>
      <c r="BQ47" s="1268"/>
      <c r="BR47" s="1268"/>
      <c r="BS47" s="1268"/>
      <c r="BT47" s="1268"/>
      <c r="BU47" s="1268"/>
      <c r="BV47" s="1268"/>
      <c r="BW47" s="1268"/>
      <c r="BX47" s="1268"/>
      <c r="BY47" s="1268"/>
      <c r="BZ47" s="1268"/>
      <c r="CA47" s="1268"/>
      <c r="CB47" s="1268"/>
      <c r="CC47" s="1268"/>
      <c r="CD47" s="1268"/>
      <c r="CE47" s="1268"/>
      <c r="CF47" s="1268"/>
      <c r="CG47" s="1268"/>
      <c r="CH47" s="1268"/>
      <c r="CI47" s="1268"/>
      <c r="CJ47" s="1268"/>
      <c r="CK47" s="1268"/>
      <c r="CL47" s="1268"/>
      <c r="CM47" s="1268"/>
      <c r="CN47" s="1268"/>
      <c r="CO47" s="1268"/>
      <c r="CP47" s="1268"/>
      <c r="CQ47" s="1268"/>
      <c r="CR47" s="1268"/>
      <c r="CS47" s="1268"/>
      <c r="CT47" s="1268"/>
      <c r="CU47" s="1268"/>
      <c r="CV47" s="1268"/>
      <c r="CW47" s="1268"/>
      <c r="CX47" s="1268"/>
      <c r="CY47" s="1268"/>
      <c r="CZ47" s="1268"/>
      <c r="DA47" s="1268"/>
      <c r="DB47" s="1268"/>
      <c r="DC47" s="1267"/>
    </row>
    <row r="48" spans="2:109" ht="13.5" x14ac:dyDescent="0.15">
      <c r="B48" s="1241"/>
      <c r="H48" s="1254"/>
      <c r="I48" s="1254"/>
      <c r="J48" s="1254"/>
      <c r="AN48" s="1254"/>
      <c r="AO48" s="1254"/>
      <c r="AP48" s="1254"/>
      <c r="AZ48" s="1254"/>
      <c r="BA48" s="1254"/>
      <c r="BB48" s="1254"/>
      <c r="BL48" s="1254"/>
      <c r="BM48" s="1254"/>
      <c r="BN48" s="1254"/>
      <c r="BX48" s="1254"/>
      <c r="BY48" s="1254"/>
      <c r="BZ48" s="1254"/>
      <c r="CJ48" s="1254"/>
      <c r="CK48" s="1254"/>
      <c r="CL48" s="1254"/>
      <c r="CV48" s="1254"/>
      <c r="CW48" s="1254"/>
      <c r="CX48" s="1254"/>
    </row>
    <row r="49" spans="1:109" ht="13.5" x14ac:dyDescent="0.15">
      <c r="B49" s="1241"/>
      <c r="AN49" s="1240" t="s">
        <v>606</v>
      </c>
    </row>
    <row r="50" spans="1:109" ht="13.5" x14ac:dyDescent="0.15">
      <c r="B50" s="1241"/>
      <c r="G50" s="1252"/>
      <c r="H50" s="1252"/>
      <c r="I50" s="1252"/>
      <c r="J50" s="1252"/>
      <c r="K50" s="1261"/>
      <c r="L50" s="1261"/>
      <c r="M50" s="1260"/>
      <c r="N50" s="1260"/>
      <c r="AN50" s="1259"/>
      <c r="AO50" s="1258"/>
      <c r="AP50" s="1258"/>
      <c r="AQ50" s="1258"/>
      <c r="AR50" s="1258"/>
      <c r="AS50" s="1258"/>
      <c r="AT50" s="1258"/>
      <c r="AU50" s="1258"/>
      <c r="AV50" s="1258"/>
      <c r="AW50" s="1258"/>
      <c r="AX50" s="1258"/>
      <c r="AY50" s="1258"/>
      <c r="AZ50" s="1258"/>
      <c r="BA50" s="1258"/>
      <c r="BB50" s="1258"/>
      <c r="BC50" s="1258"/>
      <c r="BD50" s="1258"/>
      <c r="BE50" s="1258"/>
      <c r="BF50" s="1258"/>
      <c r="BG50" s="1258"/>
      <c r="BH50" s="1258"/>
      <c r="BI50" s="1258"/>
      <c r="BJ50" s="1258"/>
      <c r="BK50" s="1258"/>
      <c r="BL50" s="1258"/>
      <c r="BM50" s="1258"/>
      <c r="BN50" s="1258"/>
      <c r="BO50" s="1257"/>
      <c r="BP50" s="1249" t="s">
        <v>552</v>
      </c>
      <c r="BQ50" s="1249"/>
      <c r="BR50" s="1249"/>
      <c r="BS50" s="1249"/>
      <c r="BT50" s="1249"/>
      <c r="BU50" s="1249"/>
      <c r="BV50" s="1249"/>
      <c r="BW50" s="1249"/>
      <c r="BX50" s="1249" t="s">
        <v>553</v>
      </c>
      <c r="BY50" s="1249"/>
      <c r="BZ50" s="1249"/>
      <c r="CA50" s="1249"/>
      <c r="CB50" s="1249"/>
      <c r="CC50" s="1249"/>
      <c r="CD50" s="1249"/>
      <c r="CE50" s="1249"/>
      <c r="CF50" s="1249" t="s">
        <v>554</v>
      </c>
      <c r="CG50" s="1249"/>
      <c r="CH50" s="1249"/>
      <c r="CI50" s="1249"/>
      <c r="CJ50" s="1249"/>
      <c r="CK50" s="1249"/>
      <c r="CL50" s="1249"/>
      <c r="CM50" s="1249"/>
      <c r="CN50" s="1249" t="s">
        <v>555</v>
      </c>
      <c r="CO50" s="1249"/>
      <c r="CP50" s="1249"/>
      <c r="CQ50" s="1249"/>
      <c r="CR50" s="1249"/>
      <c r="CS50" s="1249"/>
      <c r="CT50" s="1249"/>
      <c r="CU50" s="1249"/>
      <c r="CV50" s="1249" t="s">
        <v>556</v>
      </c>
      <c r="CW50" s="1249"/>
      <c r="CX50" s="1249"/>
      <c r="CY50" s="1249"/>
      <c r="CZ50" s="1249"/>
      <c r="DA50" s="1249"/>
      <c r="DB50" s="1249"/>
      <c r="DC50" s="1249"/>
    </row>
    <row r="51" spans="1:109" ht="13.5" customHeight="1" x14ac:dyDescent="0.15">
      <c r="B51" s="1241"/>
      <c r="G51" s="1256"/>
      <c r="H51" s="1256"/>
      <c r="I51" s="1289"/>
      <c r="J51" s="1289"/>
      <c r="K51" s="1255"/>
      <c r="L51" s="1255"/>
      <c r="M51" s="1255"/>
      <c r="N51" s="1255"/>
      <c r="AM51" s="1254"/>
      <c r="AN51" s="1248" t="s">
        <v>605</v>
      </c>
      <c r="AO51" s="1248"/>
      <c r="AP51" s="1248"/>
      <c r="AQ51" s="1248"/>
      <c r="AR51" s="1248"/>
      <c r="AS51" s="1248"/>
      <c r="AT51" s="1248"/>
      <c r="AU51" s="1248"/>
      <c r="AV51" s="1248"/>
      <c r="AW51" s="1248"/>
      <c r="AX51" s="1248"/>
      <c r="AY51" s="1248"/>
      <c r="AZ51" s="1248"/>
      <c r="BA51" s="1248"/>
      <c r="BB51" s="1248" t="s">
        <v>603</v>
      </c>
      <c r="BC51" s="1248"/>
      <c r="BD51" s="1248"/>
      <c r="BE51" s="1248"/>
      <c r="BF51" s="1248"/>
      <c r="BG51" s="1248"/>
      <c r="BH51" s="1248"/>
      <c r="BI51" s="1248"/>
      <c r="BJ51" s="1248"/>
      <c r="BK51" s="1248"/>
      <c r="BL51" s="1248"/>
      <c r="BM51" s="1248"/>
      <c r="BN51" s="1248"/>
      <c r="BO51" s="1248"/>
      <c r="BP51" s="1247">
        <v>4.2</v>
      </c>
      <c r="BQ51" s="1247"/>
      <c r="BR51" s="1247"/>
      <c r="BS51" s="1247"/>
      <c r="BT51" s="1247"/>
      <c r="BU51" s="1247"/>
      <c r="BV51" s="1247"/>
      <c r="BW51" s="1247"/>
      <c r="BX51" s="1247">
        <v>9.8000000000000007</v>
      </c>
      <c r="BY51" s="1247"/>
      <c r="BZ51" s="1247"/>
      <c r="CA51" s="1247"/>
      <c r="CB51" s="1247"/>
      <c r="CC51" s="1247"/>
      <c r="CD51" s="1247"/>
      <c r="CE51" s="1247"/>
      <c r="CF51" s="1247">
        <v>10.5</v>
      </c>
      <c r="CG51" s="1247"/>
      <c r="CH51" s="1247"/>
      <c r="CI51" s="1247"/>
      <c r="CJ51" s="1247"/>
      <c r="CK51" s="1247"/>
      <c r="CL51" s="1247"/>
      <c r="CM51" s="1247"/>
      <c r="CN51" s="1247">
        <v>7.9</v>
      </c>
      <c r="CO51" s="1247"/>
      <c r="CP51" s="1247"/>
      <c r="CQ51" s="1247"/>
      <c r="CR51" s="1247"/>
      <c r="CS51" s="1247"/>
      <c r="CT51" s="1247"/>
      <c r="CU51" s="1247"/>
      <c r="CV51" s="1247"/>
      <c r="CW51" s="1247"/>
      <c r="CX51" s="1247"/>
      <c r="CY51" s="1247"/>
      <c r="CZ51" s="1247"/>
      <c r="DA51" s="1247"/>
      <c r="DB51" s="1247"/>
      <c r="DC51" s="1247"/>
    </row>
    <row r="52" spans="1:109" ht="13.5" x14ac:dyDescent="0.15">
      <c r="B52" s="1241"/>
      <c r="G52" s="1256"/>
      <c r="H52" s="1256"/>
      <c r="I52" s="1289"/>
      <c r="J52" s="1289"/>
      <c r="K52" s="1255"/>
      <c r="L52" s="1255"/>
      <c r="M52" s="1255"/>
      <c r="N52" s="1255"/>
      <c r="AM52" s="1254"/>
      <c r="AN52" s="1248"/>
      <c r="AO52" s="1248"/>
      <c r="AP52" s="1248"/>
      <c r="AQ52" s="1248"/>
      <c r="AR52" s="1248"/>
      <c r="AS52" s="1248"/>
      <c r="AT52" s="1248"/>
      <c r="AU52" s="1248"/>
      <c r="AV52" s="1248"/>
      <c r="AW52" s="1248"/>
      <c r="AX52" s="1248"/>
      <c r="AY52" s="1248"/>
      <c r="AZ52" s="1248"/>
      <c r="BA52" s="1248"/>
      <c r="BB52" s="1248"/>
      <c r="BC52" s="1248"/>
      <c r="BD52" s="1248"/>
      <c r="BE52" s="1248"/>
      <c r="BF52" s="1248"/>
      <c r="BG52" s="1248"/>
      <c r="BH52" s="1248"/>
      <c r="BI52" s="1248"/>
      <c r="BJ52" s="1248"/>
      <c r="BK52" s="1248"/>
      <c r="BL52" s="1248"/>
      <c r="BM52" s="1248"/>
      <c r="BN52" s="1248"/>
      <c r="BO52" s="1248"/>
      <c r="BP52" s="1247"/>
      <c r="BQ52" s="1247"/>
      <c r="BR52" s="1247"/>
      <c r="BS52" s="1247"/>
      <c r="BT52" s="1247"/>
      <c r="BU52" s="1247"/>
      <c r="BV52" s="1247"/>
      <c r="BW52" s="1247"/>
      <c r="BX52" s="1247"/>
      <c r="BY52" s="1247"/>
      <c r="BZ52" s="1247"/>
      <c r="CA52" s="1247"/>
      <c r="CB52" s="1247"/>
      <c r="CC52" s="1247"/>
      <c r="CD52" s="1247"/>
      <c r="CE52" s="1247"/>
      <c r="CF52" s="1247"/>
      <c r="CG52" s="1247"/>
      <c r="CH52" s="1247"/>
      <c r="CI52" s="1247"/>
      <c r="CJ52" s="1247"/>
      <c r="CK52" s="1247"/>
      <c r="CL52" s="1247"/>
      <c r="CM52" s="1247"/>
      <c r="CN52" s="1247"/>
      <c r="CO52" s="1247"/>
      <c r="CP52" s="1247"/>
      <c r="CQ52" s="1247"/>
      <c r="CR52" s="1247"/>
      <c r="CS52" s="1247"/>
      <c r="CT52" s="1247"/>
      <c r="CU52" s="1247"/>
      <c r="CV52" s="1247"/>
      <c r="CW52" s="1247"/>
      <c r="CX52" s="1247"/>
      <c r="CY52" s="1247"/>
      <c r="CZ52" s="1247"/>
      <c r="DA52" s="1247"/>
      <c r="DB52" s="1247"/>
      <c r="DC52" s="1247"/>
    </row>
    <row r="53" spans="1:109" ht="13.5" x14ac:dyDescent="0.15">
      <c r="A53" s="1276"/>
      <c r="B53" s="1241"/>
      <c r="G53" s="1256"/>
      <c r="H53" s="1256"/>
      <c r="I53" s="1252"/>
      <c r="J53" s="1252"/>
      <c r="K53" s="1255"/>
      <c r="L53" s="1255"/>
      <c r="M53" s="1255"/>
      <c r="N53" s="1255"/>
      <c r="AM53" s="1254"/>
      <c r="AN53" s="1248"/>
      <c r="AO53" s="1248"/>
      <c r="AP53" s="1248"/>
      <c r="AQ53" s="1248"/>
      <c r="AR53" s="1248"/>
      <c r="AS53" s="1248"/>
      <c r="AT53" s="1248"/>
      <c r="AU53" s="1248"/>
      <c r="AV53" s="1248"/>
      <c r="AW53" s="1248"/>
      <c r="AX53" s="1248"/>
      <c r="AY53" s="1248"/>
      <c r="AZ53" s="1248"/>
      <c r="BA53" s="1248"/>
      <c r="BB53" s="1248" t="s">
        <v>610</v>
      </c>
      <c r="BC53" s="1248"/>
      <c r="BD53" s="1248"/>
      <c r="BE53" s="1248"/>
      <c r="BF53" s="1248"/>
      <c r="BG53" s="1248"/>
      <c r="BH53" s="1248"/>
      <c r="BI53" s="1248"/>
      <c r="BJ53" s="1248"/>
      <c r="BK53" s="1248"/>
      <c r="BL53" s="1248"/>
      <c r="BM53" s="1248"/>
      <c r="BN53" s="1248"/>
      <c r="BO53" s="1248"/>
      <c r="BP53" s="1247">
        <v>58.9</v>
      </c>
      <c r="BQ53" s="1247"/>
      <c r="BR53" s="1247"/>
      <c r="BS53" s="1247"/>
      <c r="BT53" s="1247"/>
      <c r="BU53" s="1247"/>
      <c r="BV53" s="1247"/>
      <c r="BW53" s="1247"/>
      <c r="BX53" s="1247">
        <v>60.1</v>
      </c>
      <c r="BY53" s="1247"/>
      <c r="BZ53" s="1247"/>
      <c r="CA53" s="1247"/>
      <c r="CB53" s="1247"/>
      <c r="CC53" s="1247"/>
      <c r="CD53" s="1247"/>
      <c r="CE53" s="1247"/>
      <c r="CF53" s="1247">
        <v>61.1</v>
      </c>
      <c r="CG53" s="1247"/>
      <c r="CH53" s="1247"/>
      <c r="CI53" s="1247"/>
      <c r="CJ53" s="1247"/>
      <c r="CK53" s="1247"/>
      <c r="CL53" s="1247"/>
      <c r="CM53" s="1247"/>
      <c r="CN53" s="1247">
        <v>64.099999999999994</v>
      </c>
      <c r="CO53" s="1247"/>
      <c r="CP53" s="1247"/>
      <c r="CQ53" s="1247"/>
      <c r="CR53" s="1247"/>
      <c r="CS53" s="1247"/>
      <c r="CT53" s="1247"/>
      <c r="CU53" s="1247"/>
      <c r="CV53" s="1247">
        <v>65.5</v>
      </c>
      <c r="CW53" s="1247"/>
      <c r="CX53" s="1247"/>
      <c r="CY53" s="1247"/>
      <c r="CZ53" s="1247"/>
      <c r="DA53" s="1247"/>
      <c r="DB53" s="1247"/>
      <c r="DC53" s="1247"/>
    </row>
    <row r="54" spans="1:109" ht="13.5" x14ac:dyDescent="0.15">
      <c r="A54" s="1276"/>
      <c r="B54" s="1241"/>
      <c r="G54" s="1256"/>
      <c r="H54" s="1256"/>
      <c r="I54" s="1252"/>
      <c r="J54" s="1252"/>
      <c r="K54" s="1255"/>
      <c r="L54" s="1255"/>
      <c r="M54" s="1255"/>
      <c r="N54" s="1255"/>
      <c r="AM54" s="1254"/>
      <c r="AN54" s="1248"/>
      <c r="AO54" s="1248"/>
      <c r="AP54" s="1248"/>
      <c r="AQ54" s="1248"/>
      <c r="AR54" s="1248"/>
      <c r="AS54" s="1248"/>
      <c r="AT54" s="1248"/>
      <c r="AU54" s="1248"/>
      <c r="AV54" s="1248"/>
      <c r="AW54" s="1248"/>
      <c r="AX54" s="1248"/>
      <c r="AY54" s="1248"/>
      <c r="AZ54" s="1248"/>
      <c r="BA54" s="1248"/>
      <c r="BB54" s="1248"/>
      <c r="BC54" s="1248"/>
      <c r="BD54" s="1248"/>
      <c r="BE54" s="1248"/>
      <c r="BF54" s="1248"/>
      <c r="BG54" s="1248"/>
      <c r="BH54" s="1248"/>
      <c r="BI54" s="1248"/>
      <c r="BJ54" s="1248"/>
      <c r="BK54" s="1248"/>
      <c r="BL54" s="1248"/>
      <c r="BM54" s="1248"/>
      <c r="BN54" s="1248"/>
      <c r="BO54" s="1248"/>
      <c r="BP54" s="1247"/>
      <c r="BQ54" s="1247"/>
      <c r="BR54" s="1247"/>
      <c r="BS54" s="1247"/>
      <c r="BT54" s="1247"/>
      <c r="BU54" s="1247"/>
      <c r="BV54" s="1247"/>
      <c r="BW54" s="1247"/>
      <c r="BX54" s="1247"/>
      <c r="BY54" s="1247"/>
      <c r="BZ54" s="1247"/>
      <c r="CA54" s="1247"/>
      <c r="CB54" s="1247"/>
      <c r="CC54" s="1247"/>
      <c r="CD54" s="1247"/>
      <c r="CE54" s="1247"/>
      <c r="CF54" s="1247"/>
      <c r="CG54" s="1247"/>
      <c r="CH54" s="1247"/>
      <c r="CI54" s="1247"/>
      <c r="CJ54" s="1247"/>
      <c r="CK54" s="1247"/>
      <c r="CL54" s="1247"/>
      <c r="CM54" s="1247"/>
      <c r="CN54" s="1247"/>
      <c r="CO54" s="1247"/>
      <c r="CP54" s="1247"/>
      <c r="CQ54" s="1247"/>
      <c r="CR54" s="1247"/>
      <c r="CS54" s="1247"/>
      <c r="CT54" s="1247"/>
      <c r="CU54" s="1247"/>
      <c r="CV54" s="1247"/>
      <c r="CW54" s="1247"/>
      <c r="CX54" s="1247"/>
      <c r="CY54" s="1247"/>
      <c r="CZ54" s="1247"/>
      <c r="DA54" s="1247"/>
      <c r="DB54" s="1247"/>
      <c r="DC54" s="1247"/>
    </row>
    <row r="55" spans="1:109" ht="13.5" x14ac:dyDescent="0.15">
      <c r="A55" s="1276"/>
      <c r="B55" s="1241"/>
      <c r="G55" s="1252"/>
      <c r="H55" s="1252"/>
      <c r="I55" s="1252"/>
      <c r="J55" s="1252"/>
      <c r="K55" s="1255"/>
      <c r="L55" s="1255"/>
      <c r="M55" s="1255"/>
      <c r="N55" s="1255"/>
      <c r="AN55" s="1249" t="s">
        <v>604</v>
      </c>
      <c r="AO55" s="1249"/>
      <c r="AP55" s="1249"/>
      <c r="AQ55" s="1249"/>
      <c r="AR55" s="1249"/>
      <c r="AS55" s="1249"/>
      <c r="AT55" s="1249"/>
      <c r="AU55" s="1249"/>
      <c r="AV55" s="1249"/>
      <c r="AW55" s="1249"/>
      <c r="AX55" s="1249"/>
      <c r="AY55" s="1249"/>
      <c r="AZ55" s="1249"/>
      <c r="BA55" s="1249"/>
      <c r="BB55" s="1248" t="s">
        <v>603</v>
      </c>
      <c r="BC55" s="1248"/>
      <c r="BD55" s="1248"/>
      <c r="BE55" s="1248"/>
      <c r="BF55" s="1248"/>
      <c r="BG55" s="1248"/>
      <c r="BH55" s="1248"/>
      <c r="BI55" s="1248"/>
      <c r="BJ55" s="1248"/>
      <c r="BK55" s="1248"/>
      <c r="BL55" s="1248"/>
      <c r="BM55" s="1248"/>
      <c r="BN55" s="1248"/>
      <c r="BO55" s="1248"/>
      <c r="BP55" s="1247">
        <v>20.2</v>
      </c>
      <c r="BQ55" s="1247"/>
      <c r="BR55" s="1247"/>
      <c r="BS55" s="1247"/>
      <c r="BT55" s="1247"/>
      <c r="BU55" s="1247"/>
      <c r="BV55" s="1247"/>
      <c r="BW55" s="1247"/>
      <c r="BX55" s="1247">
        <v>18.2</v>
      </c>
      <c r="BY55" s="1247"/>
      <c r="BZ55" s="1247"/>
      <c r="CA55" s="1247"/>
      <c r="CB55" s="1247"/>
      <c r="CC55" s="1247"/>
      <c r="CD55" s="1247"/>
      <c r="CE55" s="1247"/>
      <c r="CF55" s="1247">
        <v>20.3</v>
      </c>
      <c r="CG55" s="1247"/>
      <c r="CH55" s="1247"/>
      <c r="CI55" s="1247"/>
      <c r="CJ55" s="1247"/>
      <c r="CK55" s="1247"/>
      <c r="CL55" s="1247"/>
      <c r="CM55" s="1247"/>
      <c r="CN55" s="1247">
        <v>15.5</v>
      </c>
      <c r="CO55" s="1247"/>
      <c r="CP55" s="1247"/>
      <c r="CQ55" s="1247"/>
      <c r="CR55" s="1247"/>
      <c r="CS55" s="1247"/>
      <c r="CT55" s="1247"/>
      <c r="CU55" s="1247"/>
      <c r="CV55" s="1247">
        <v>4.5999999999999996</v>
      </c>
      <c r="CW55" s="1247"/>
      <c r="CX55" s="1247"/>
      <c r="CY55" s="1247"/>
      <c r="CZ55" s="1247"/>
      <c r="DA55" s="1247"/>
      <c r="DB55" s="1247"/>
      <c r="DC55" s="1247"/>
    </row>
    <row r="56" spans="1:109" ht="13.5" x14ac:dyDescent="0.15">
      <c r="A56" s="1276"/>
      <c r="B56" s="1241"/>
      <c r="G56" s="1252"/>
      <c r="H56" s="1252"/>
      <c r="I56" s="1252"/>
      <c r="J56" s="1252"/>
      <c r="K56" s="1255"/>
      <c r="L56" s="1255"/>
      <c r="M56" s="1255"/>
      <c r="N56" s="1255"/>
      <c r="AN56" s="1249"/>
      <c r="AO56" s="1249"/>
      <c r="AP56" s="1249"/>
      <c r="AQ56" s="1249"/>
      <c r="AR56" s="1249"/>
      <c r="AS56" s="1249"/>
      <c r="AT56" s="1249"/>
      <c r="AU56" s="1249"/>
      <c r="AV56" s="1249"/>
      <c r="AW56" s="1249"/>
      <c r="AX56" s="1249"/>
      <c r="AY56" s="1249"/>
      <c r="AZ56" s="1249"/>
      <c r="BA56" s="1249"/>
      <c r="BB56" s="1248"/>
      <c r="BC56" s="1248"/>
      <c r="BD56" s="1248"/>
      <c r="BE56" s="1248"/>
      <c r="BF56" s="1248"/>
      <c r="BG56" s="1248"/>
      <c r="BH56" s="1248"/>
      <c r="BI56" s="1248"/>
      <c r="BJ56" s="1248"/>
      <c r="BK56" s="1248"/>
      <c r="BL56" s="1248"/>
      <c r="BM56" s="1248"/>
      <c r="BN56" s="1248"/>
      <c r="BO56" s="1248"/>
      <c r="BP56" s="1247"/>
      <c r="BQ56" s="1247"/>
      <c r="BR56" s="1247"/>
      <c r="BS56" s="1247"/>
      <c r="BT56" s="1247"/>
      <c r="BU56" s="1247"/>
      <c r="BV56" s="1247"/>
      <c r="BW56" s="1247"/>
      <c r="BX56" s="1247"/>
      <c r="BY56" s="1247"/>
      <c r="BZ56" s="1247"/>
      <c r="CA56" s="1247"/>
      <c r="CB56" s="1247"/>
      <c r="CC56" s="1247"/>
      <c r="CD56" s="1247"/>
      <c r="CE56" s="1247"/>
      <c r="CF56" s="1247"/>
      <c r="CG56" s="1247"/>
      <c r="CH56" s="1247"/>
      <c r="CI56" s="1247"/>
      <c r="CJ56" s="1247"/>
      <c r="CK56" s="1247"/>
      <c r="CL56" s="1247"/>
      <c r="CM56" s="1247"/>
      <c r="CN56" s="1247"/>
      <c r="CO56" s="1247"/>
      <c r="CP56" s="1247"/>
      <c r="CQ56" s="1247"/>
      <c r="CR56" s="1247"/>
      <c r="CS56" s="1247"/>
      <c r="CT56" s="1247"/>
      <c r="CU56" s="1247"/>
      <c r="CV56" s="1247"/>
      <c r="CW56" s="1247"/>
      <c r="CX56" s="1247"/>
      <c r="CY56" s="1247"/>
      <c r="CZ56" s="1247"/>
      <c r="DA56" s="1247"/>
      <c r="DB56" s="1247"/>
      <c r="DC56" s="1247"/>
    </row>
    <row r="57" spans="1:109" s="1276" customFormat="1" ht="13.5" x14ac:dyDescent="0.15">
      <c r="B57" s="1282"/>
      <c r="G57" s="1252"/>
      <c r="H57" s="1252"/>
      <c r="I57" s="1251"/>
      <c r="J57" s="1251"/>
      <c r="K57" s="1255"/>
      <c r="L57" s="1255"/>
      <c r="M57" s="1255"/>
      <c r="N57" s="1255"/>
      <c r="AM57" s="1240"/>
      <c r="AN57" s="1249"/>
      <c r="AO57" s="1249"/>
      <c r="AP57" s="1249"/>
      <c r="AQ57" s="1249"/>
      <c r="AR57" s="1249"/>
      <c r="AS57" s="1249"/>
      <c r="AT57" s="1249"/>
      <c r="AU57" s="1249"/>
      <c r="AV57" s="1249"/>
      <c r="AW57" s="1249"/>
      <c r="AX57" s="1249"/>
      <c r="AY57" s="1249"/>
      <c r="AZ57" s="1249"/>
      <c r="BA57" s="1249"/>
      <c r="BB57" s="1248" t="s">
        <v>610</v>
      </c>
      <c r="BC57" s="1248"/>
      <c r="BD57" s="1248"/>
      <c r="BE57" s="1248"/>
      <c r="BF57" s="1248"/>
      <c r="BG57" s="1248"/>
      <c r="BH57" s="1248"/>
      <c r="BI57" s="1248"/>
      <c r="BJ57" s="1248"/>
      <c r="BK57" s="1248"/>
      <c r="BL57" s="1248"/>
      <c r="BM57" s="1248"/>
      <c r="BN57" s="1248"/>
      <c r="BO57" s="1248"/>
      <c r="BP57" s="1247">
        <v>57.5</v>
      </c>
      <c r="BQ57" s="1247"/>
      <c r="BR57" s="1247"/>
      <c r="BS57" s="1247"/>
      <c r="BT57" s="1247"/>
      <c r="BU57" s="1247"/>
      <c r="BV57" s="1247"/>
      <c r="BW57" s="1247"/>
      <c r="BX57" s="1247">
        <v>59.3</v>
      </c>
      <c r="BY57" s="1247"/>
      <c r="BZ57" s="1247"/>
      <c r="CA57" s="1247"/>
      <c r="CB57" s="1247"/>
      <c r="CC57" s="1247"/>
      <c r="CD57" s="1247"/>
      <c r="CE57" s="1247"/>
      <c r="CF57" s="1247">
        <v>60.3</v>
      </c>
      <c r="CG57" s="1247"/>
      <c r="CH57" s="1247"/>
      <c r="CI57" s="1247"/>
      <c r="CJ57" s="1247"/>
      <c r="CK57" s="1247"/>
      <c r="CL57" s="1247"/>
      <c r="CM57" s="1247"/>
      <c r="CN57" s="1247">
        <v>61.5</v>
      </c>
      <c r="CO57" s="1247"/>
      <c r="CP57" s="1247"/>
      <c r="CQ57" s="1247"/>
      <c r="CR57" s="1247"/>
      <c r="CS57" s="1247"/>
      <c r="CT57" s="1247"/>
      <c r="CU57" s="1247"/>
      <c r="CV57" s="1247">
        <v>61</v>
      </c>
      <c r="CW57" s="1247"/>
      <c r="CX57" s="1247"/>
      <c r="CY57" s="1247"/>
      <c r="CZ57" s="1247"/>
      <c r="DA57" s="1247"/>
      <c r="DB57" s="1247"/>
      <c r="DC57" s="1247"/>
      <c r="DD57" s="1287"/>
      <c r="DE57" s="1282"/>
    </row>
    <row r="58" spans="1:109" s="1276" customFormat="1" ht="13.5" x14ac:dyDescent="0.15">
      <c r="A58" s="1240"/>
      <c r="B58" s="1282"/>
      <c r="G58" s="1252"/>
      <c r="H58" s="1252"/>
      <c r="I58" s="1251"/>
      <c r="J58" s="1251"/>
      <c r="K58" s="1255"/>
      <c r="L58" s="1255"/>
      <c r="M58" s="1255"/>
      <c r="N58" s="1255"/>
      <c r="AM58" s="1240"/>
      <c r="AN58" s="1249"/>
      <c r="AO58" s="1249"/>
      <c r="AP58" s="1249"/>
      <c r="AQ58" s="1249"/>
      <c r="AR58" s="1249"/>
      <c r="AS58" s="1249"/>
      <c r="AT58" s="1249"/>
      <c r="AU58" s="1249"/>
      <c r="AV58" s="1249"/>
      <c r="AW58" s="1249"/>
      <c r="AX58" s="1249"/>
      <c r="AY58" s="1249"/>
      <c r="AZ58" s="1249"/>
      <c r="BA58" s="1249"/>
      <c r="BB58" s="1248"/>
      <c r="BC58" s="1248"/>
      <c r="BD58" s="1248"/>
      <c r="BE58" s="1248"/>
      <c r="BF58" s="1248"/>
      <c r="BG58" s="1248"/>
      <c r="BH58" s="1248"/>
      <c r="BI58" s="1248"/>
      <c r="BJ58" s="1248"/>
      <c r="BK58" s="1248"/>
      <c r="BL58" s="1248"/>
      <c r="BM58" s="1248"/>
      <c r="BN58" s="1248"/>
      <c r="BO58" s="1248"/>
      <c r="BP58" s="1247"/>
      <c r="BQ58" s="1247"/>
      <c r="BR58" s="1247"/>
      <c r="BS58" s="1247"/>
      <c r="BT58" s="1247"/>
      <c r="BU58" s="1247"/>
      <c r="BV58" s="1247"/>
      <c r="BW58" s="1247"/>
      <c r="BX58" s="1247"/>
      <c r="BY58" s="1247"/>
      <c r="BZ58" s="1247"/>
      <c r="CA58" s="1247"/>
      <c r="CB58" s="1247"/>
      <c r="CC58" s="1247"/>
      <c r="CD58" s="1247"/>
      <c r="CE58" s="1247"/>
      <c r="CF58" s="1247"/>
      <c r="CG58" s="1247"/>
      <c r="CH58" s="1247"/>
      <c r="CI58" s="1247"/>
      <c r="CJ58" s="1247"/>
      <c r="CK58" s="1247"/>
      <c r="CL58" s="1247"/>
      <c r="CM58" s="1247"/>
      <c r="CN58" s="1247"/>
      <c r="CO58" s="1247"/>
      <c r="CP58" s="1247"/>
      <c r="CQ58" s="1247"/>
      <c r="CR58" s="1247"/>
      <c r="CS58" s="1247"/>
      <c r="CT58" s="1247"/>
      <c r="CU58" s="1247"/>
      <c r="CV58" s="1247"/>
      <c r="CW58" s="1247"/>
      <c r="CX58" s="1247"/>
      <c r="CY58" s="1247"/>
      <c r="CZ58" s="1247"/>
      <c r="DA58" s="1247"/>
      <c r="DB58" s="1247"/>
      <c r="DC58" s="1247"/>
      <c r="DD58" s="1287"/>
      <c r="DE58" s="1282"/>
    </row>
    <row r="59" spans="1:109" s="1276" customFormat="1" ht="13.5" x14ac:dyDescent="0.15">
      <c r="A59" s="1240"/>
      <c r="B59" s="1282"/>
      <c r="K59" s="1288"/>
      <c r="L59" s="1288"/>
      <c r="M59" s="1288"/>
      <c r="N59" s="1288"/>
      <c r="AQ59" s="1288"/>
      <c r="AR59" s="1288"/>
      <c r="AS59" s="1288"/>
      <c r="AT59" s="1288"/>
      <c r="BC59" s="1288"/>
      <c r="BD59" s="1288"/>
      <c r="BE59" s="1288"/>
      <c r="BF59" s="1288"/>
      <c r="BO59" s="1288"/>
      <c r="BP59" s="1288"/>
      <c r="BQ59" s="1288"/>
      <c r="BR59" s="1288"/>
      <c r="CA59" s="1288"/>
      <c r="CB59" s="1288"/>
      <c r="CC59" s="1288"/>
      <c r="CD59" s="1288"/>
      <c r="CM59" s="1288"/>
      <c r="CN59" s="1288"/>
      <c r="CO59" s="1288"/>
      <c r="CP59" s="1288"/>
      <c r="CY59" s="1288"/>
      <c r="CZ59" s="1288"/>
      <c r="DA59" s="1288"/>
      <c r="DB59" s="1288"/>
      <c r="DC59" s="1288"/>
      <c r="DD59" s="1287"/>
      <c r="DE59" s="1282"/>
    </row>
    <row r="60" spans="1:109" s="1276" customFormat="1" ht="13.5" x14ac:dyDescent="0.15">
      <c r="A60" s="1240"/>
      <c r="B60" s="1282"/>
      <c r="K60" s="1288"/>
      <c r="L60" s="1288"/>
      <c r="M60" s="1288"/>
      <c r="N60" s="1288"/>
      <c r="AQ60" s="1288"/>
      <c r="AR60" s="1288"/>
      <c r="AS60" s="1288"/>
      <c r="AT60" s="1288"/>
      <c r="BC60" s="1288"/>
      <c r="BD60" s="1288"/>
      <c r="BE60" s="1288"/>
      <c r="BF60" s="1288"/>
      <c r="BO60" s="1288"/>
      <c r="BP60" s="1288"/>
      <c r="BQ60" s="1288"/>
      <c r="BR60" s="1288"/>
      <c r="CA60" s="1288"/>
      <c r="CB60" s="1288"/>
      <c r="CC60" s="1288"/>
      <c r="CD60" s="1288"/>
      <c r="CM60" s="1288"/>
      <c r="CN60" s="1288"/>
      <c r="CO60" s="1288"/>
      <c r="CP60" s="1288"/>
      <c r="CY60" s="1288"/>
      <c r="CZ60" s="1288"/>
      <c r="DA60" s="1288"/>
      <c r="DB60" s="1288"/>
      <c r="DC60" s="1288"/>
      <c r="DD60" s="1287"/>
      <c r="DE60" s="1282"/>
    </row>
    <row r="61" spans="1:109" s="1276" customFormat="1" ht="13.5" x14ac:dyDescent="0.15">
      <c r="A61" s="1240"/>
      <c r="B61" s="1286"/>
      <c r="C61" s="1285"/>
      <c r="D61" s="1285"/>
      <c r="E61" s="1285"/>
      <c r="F61" s="1285"/>
      <c r="G61" s="1285"/>
      <c r="H61" s="1285"/>
      <c r="I61" s="1285"/>
      <c r="J61" s="1285"/>
      <c r="K61" s="1285"/>
      <c r="L61" s="1285"/>
      <c r="M61" s="1284"/>
      <c r="N61" s="1284"/>
      <c r="O61" s="1285"/>
      <c r="P61" s="1285"/>
      <c r="Q61" s="1285"/>
      <c r="R61" s="1285"/>
      <c r="S61" s="1285"/>
      <c r="T61" s="1285"/>
      <c r="U61" s="1285"/>
      <c r="V61" s="1285"/>
      <c r="W61" s="1285"/>
      <c r="X61" s="1285"/>
      <c r="Y61" s="1285"/>
      <c r="Z61" s="1285"/>
      <c r="AA61" s="1285"/>
      <c r="AB61" s="1285"/>
      <c r="AC61" s="1285"/>
      <c r="AD61" s="1285"/>
      <c r="AE61" s="1285"/>
      <c r="AF61" s="1285"/>
      <c r="AG61" s="1285"/>
      <c r="AH61" s="1285"/>
      <c r="AI61" s="1285"/>
      <c r="AJ61" s="1285"/>
      <c r="AK61" s="1285"/>
      <c r="AL61" s="1285"/>
      <c r="AM61" s="1285"/>
      <c r="AN61" s="1285"/>
      <c r="AO61" s="1285"/>
      <c r="AP61" s="1285"/>
      <c r="AQ61" s="1285"/>
      <c r="AR61" s="1285"/>
      <c r="AS61" s="1284"/>
      <c r="AT61" s="1284"/>
      <c r="AU61" s="1285"/>
      <c r="AV61" s="1285"/>
      <c r="AW61" s="1285"/>
      <c r="AX61" s="1285"/>
      <c r="AY61" s="1285"/>
      <c r="AZ61" s="1285"/>
      <c r="BA61" s="1285"/>
      <c r="BB61" s="1285"/>
      <c r="BC61" s="1285"/>
      <c r="BD61" s="1285"/>
      <c r="BE61" s="1284"/>
      <c r="BF61" s="1284"/>
      <c r="BG61" s="1285"/>
      <c r="BH61" s="1285"/>
      <c r="BI61" s="1285"/>
      <c r="BJ61" s="1285"/>
      <c r="BK61" s="1285"/>
      <c r="BL61" s="1285"/>
      <c r="BM61" s="1285"/>
      <c r="BN61" s="1285"/>
      <c r="BO61" s="1285"/>
      <c r="BP61" s="1285"/>
      <c r="BQ61" s="1284"/>
      <c r="BR61" s="1284"/>
      <c r="BS61" s="1285"/>
      <c r="BT61" s="1285"/>
      <c r="BU61" s="1285"/>
      <c r="BV61" s="1285"/>
      <c r="BW61" s="1285"/>
      <c r="BX61" s="1285"/>
      <c r="BY61" s="1285"/>
      <c r="BZ61" s="1285"/>
      <c r="CA61" s="1285"/>
      <c r="CB61" s="1285"/>
      <c r="CC61" s="1284"/>
      <c r="CD61" s="1284"/>
      <c r="CE61" s="1285"/>
      <c r="CF61" s="1285"/>
      <c r="CG61" s="1285"/>
      <c r="CH61" s="1285"/>
      <c r="CI61" s="1285"/>
      <c r="CJ61" s="1285"/>
      <c r="CK61" s="1285"/>
      <c r="CL61" s="1285"/>
      <c r="CM61" s="1285"/>
      <c r="CN61" s="1285"/>
      <c r="CO61" s="1284"/>
      <c r="CP61" s="1284"/>
      <c r="CQ61" s="1285"/>
      <c r="CR61" s="1285"/>
      <c r="CS61" s="1285"/>
      <c r="CT61" s="1285"/>
      <c r="CU61" s="1285"/>
      <c r="CV61" s="1285"/>
      <c r="CW61" s="1285"/>
      <c r="CX61" s="1285"/>
      <c r="CY61" s="1285"/>
      <c r="CZ61" s="1285"/>
      <c r="DA61" s="1284"/>
      <c r="DB61" s="1284"/>
      <c r="DC61" s="1284"/>
      <c r="DD61" s="1283"/>
      <c r="DE61" s="1282"/>
    </row>
    <row r="62" spans="1:109" ht="13.5" x14ac:dyDescent="0.15">
      <c r="B62" s="1281"/>
      <c r="C62" s="1281"/>
      <c r="D62" s="1281"/>
      <c r="E62" s="1281"/>
      <c r="F62" s="1281"/>
      <c r="G62" s="1281"/>
      <c r="H62" s="1281"/>
      <c r="I62" s="1281"/>
      <c r="J62" s="1281"/>
      <c r="K62" s="1281"/>
      <c r="L62" s="1281"/>
      <c r="M62" s="1281"/>
      <c r="N62" s="1281"/>
      <c r="O62" s="1281"/>
      <c r="P62" s="1281"/>
      <c r="Q62" s="1281"/>
      <c r="R62" s="1281"/>
      <c r="S62" s="1281"/>
      <c r="T62" s="1281"/>
      <c r="U62" s="1281"/>
      <c r="V62" s="1281"/>
      <c r="W62" s="1281"/>
      <c r="X62" s="1281"/>
      <c r="Y62" s="1281"/>
      <c r="Z62" s="1281"/>
      <c r="AA62" s="1281"/>
      <c r="AB62" s="1281"/>
      <c r="AC62" s="1281"/>
      <c r="AD62" s="1281"/>
      <c r="AE62" s="1281"/>
      <c r="AF62" s="1281"/>
      <c r="AG62" s="1281"/>
      <c r="AH62" s="1281"/>
      <c r="AI62" s="1281"/>
      <c r="AJ62" s="1281"/>
      <c r="AK62" s="1281"/>
      <c r="AL62" s="1281"/>
      <c r="AM62" s="1281"/>
      <c r="AN62" s="1281"/>
      <c r="AO62" s="1281"/>
      <c r="AP62" s="1281"/>
      <c r="AQ62" s="1281"/>
      <c r="AR62" s="1281"/>
      <c r="AS62" s="1281"/>
      <c r="AT62" s="1281"/>
      <c r="AU62" s="1281"/>
      <c r="AV62" s="1281"/>
      <c r="AW62" s="1281"/>
      <c r="AX62" s="1281"/>
      <c r="AY62" s="1281"/>
      <c r="AZ62" s="1281"/>
      <c r="BA62" s="1281"/>
      <c r="BB62" s="1281"/>
      <c r="BC62" s="1281"/>
      <c r="BD62" s="1281"/>
      <c r="BE62" s="1281"/>
      <c r="BF62" s="1281"/>
      <c r="BG62" s="1281"/>
      <c r="BH62" s="1281"/>
      <c r="BI62" s="1281"/>
      <c r="BJ62" s="1281"/>
      <c r="BK62" s="1281"/>
      <c r="BL62" s="1281"/>
      <c r="BM62" s="1281"/>
      <c r="BN62" s="1281"/>
      <c r="BO62" s="1281"/>
      <c r="BP62" s="1281"/>
      <c r="BQ62" s="1281"/>
      <c r="BR62" s="1281"/>
      <c r="BS62" s="1281"/>
      <c r="BT62" s="1281"/>
      <c r="BU62" s="1281"/>
      <c r="BV62" s="1281"/>
      <c r="BW62" s="1281"/>
      <c r="BX62" s="1281"/>
      <c r="BY62" s="1281"/>
      <c r="BZ62" s="1281"/>
      <c r="CA62" s="1281"/>
      <c r="CB62" s="1281"/>
      <c r="CC62" s="1281"/>
      <c r="CD62" s="1281"/>
      <c r="CE62" s="1281"/>
      <c r="CF62" s="1281"/>
      <c r="CG62" s="1281"/>
      <c r="CH62" s="1281"/>
      <c r="CI62" s="1281"/>
      <c r="CJ62" s="1281"/>
      <c r="CK62" s="1281"/>
      <c r="CL62" s="1281"/>
      <c r="CM62" s="1281"/>
      <c r="CN62" s="1281"/>
      <c r="CO62" s="1281"/>
      <c r="CP62" s="1281"/>
      <c r="CQ62" s="1281"/>
      <c r="CR62" s="1281"/>
      <c r="CS62" s="1281"/>
      <c r="CT62" s="1281"/>
      <c r="CU62" s="1281"/>
      <c r="CV62" s="1281"/>
      <c r="CW62" s="1281"/>
      <c r="CX62" s="1281"/>
      <c r="CY62" s="1281"/>
      <c r="CZ62" s="1281"/>
      <c r="DA62" s="1281"/>
      <c r="DB62" s="1281"/>
      <c r="DC62" s="1281"/>
      <c r="DD62" s="1281"/>
      <c r="DE62" s="1240"/>
    </row>
    <row r="63" spans="1:109" ht="17.25" x14ac:dyDescent="0.15">
      <c r="B63" s="1280" t="s">
        <v>609</v>
      </c>
    </row>
    <row r="64" spans="1:109" ht="13.5" x14ac:dyDescent="0.15">
      <c r="B64" s="1241"/>
      <c r="G64" s="1277"/>
      <c r="I64" s="1279"/>
      <c r="J64" s="1279"/>
      <c r="K64" s="1279"/>
      <c r="L64" s="1279"/>
      <c r="M64" s="1279"/>
      <c r="N64" s="1278"/>
      <c r="AM64" s="1277"/>
      <c r="AN64" s="1277" t="s">
        <v>608</v>
      </c>
      <c r="AP64" s="1276"/>
      <c r="AQ64" s="1276"/>
      <c r="AR64" s="1276"/>
      <c r="AY64" s="1277"/>
      <c r="BA64" s="1276"/>
      <c r="BB64" s="1276"/>
      <c r="BC64" s="1276"/>
      <c r="BK64" s="1277"/>
      <c r="BM64" s="1276"/>
      <c r="BN64" s="1276"/>
      <c r="BO64" s="1276"/>
      <c r="BW64" s="1277"/>
      <c r="BY64" s="1276"/>
      <c r="BZ64" s="1276"/>
      <c r="CA64" s="1276"/>
      <c r="CI64" s="1277"/>
      <c r="CK64" s="1276"/>
      <c r="CL64" s="1276"/>
      <c r="CM64" s="1276"/>
      <c r="CU64" s="1277"/>
      <c r="CW64" s="1276"/>
      <c r="CX64" s="1276"/>
      <c r="CY64" s="1276"/>
    </row>
    <row r="65" spans="2:107" ht="13.5" x14ac:dyDescent="0.15">
      <c r="B65" s="1241"/>
      <c r="AN65" s="1275" t="s">
        <v>607</v>
      </c>
      <c r="AO65" s="1274"/>
      <c r="AP65" s="1274"/>
      <c r="AQ65" s="1274"/>
      <c r="AR65" s="1274"/>
      <c r="AS65" s="1274"/>
      <c r="AT65" s="1274"/>
      <c r="AU65" s="1274"/>
      <c r="AV65" s="1274"/>
      <c r="AW65" s="1274"/>
      <c r="AX65" s="1274"/>
      <c r="AY65" s="1274"/>
      <c r="AZ65" s="1274"/>
      <c r="BA65" s="1274"/>
      <c r="BB65" s="1274"/>
      <c r="BC65" s="1274"/>
      <c r="BD65" s="1274"/>
      <c r="BE65" s="1274"/>
      <c r="BF65" s="1274"/>
      <c r="BG65" s="1274"/>
      <c r="BH65" s="1274"/>
      <c r="BI65" s="1274"/>
      <c r="BJ65" s="1274"/>
      <c r="BK65" s="1274"/>
      <c r="BL65" s="1274"/>
      <c r="BM65" s="1274"/>
      <c r="BN65" s="1274"/>
      <c r="BO65" s="1274"/>
      <c r="BP65" s="1274"/>
      <c r="BQ65" s="1274"/>
      <c r="BR65" s="1274"/>
      <c r="BS65" s="1274"/>
      <c r="BT65" s="1274"/>
      <c r="BU65" s="1274"/>
      <c r="BV65" s="1274"/>
      <c r="BW65" s="1274"/>
      <c r="BX65" s="1274"/>
      <c r="BY65" s="1274"/>
      <c r="BZ65" s="1274"/>
      <c r="CA65" s="1274"/>
      <c r="CB65" s="1274"/>
      <c r="CC65" s="1274"/>
      <c r="CD65" s="1274"/>
      <c r="CE65" s="1274"/>
      <c r="CF65" s="1274"/>
      <c r="CG65" s="1274"/>
      <c r="CH65" s="1274"/>
      <c r="CI65" s="1274"/>
      <c r="CJ65" s="1274"/>
      <c r="CK65" s="1274"/>
      <c r="CL65" s="1274"/>
      <c r="CM65" s="1274"/>
      <c r="CN65" s="1274"/>
      <c r="CO65" s="1274"/>
      <c r="CP65" s="1274"/>
      <c r="CQ65" s="1274"/>
      <c r="CR65" s="1274"/>
      <c r="CS65" s="1274"/>
      <c r="CT65" s="1274"/>
      <c r="CU65" s="1274"/>
      <c r="CV65" s="1274"/>
      <c r="CW65" s="1274"/>
      <c r="CX65" s="1274"/>
      <c r="CY65" s="1274"/>
      <c r="CZ65" s="1274"/>
      <c r="DA65" s="1274"/>
      <c r="DB65" s="1274"/>
      <c r="DC65" s="1273"/>
    </row>
    <row r="66" spans="2:107" ht="13.5" x14ac:dyDescent="0.15">
      <c r="B66" s="1241"/>
      <c r="AN66" s="1272"/>
      <c r="AO66" s="1271"/>
      <c r="AP66" s="1271"/>
      <c r="AQ66" s="1271"/>
      <c r="AR66" s="1271"/>
      <c r="AS66" s="1271"/>
      <c r="AT66" s="1271"/>
      <c r="AU66" s="1271"/>
      <c r="AV66" s="1271"/>
      <c r="AW66" s="1271"/>
      <c r="AX66" s="1271"/>
      <c r="AY66" s="1271"/>
      <c r="AZ66" s="1271"/>
      <c r="BA66" s="1271"/>
      <c r="BB66" s="1271"/>
      <c r="BC66" s="1271"/>
      <c r="BD66" s="1271"/>
      <c r="BE66" s="1271"/>
      <c r="BF66" s="1271"/>
      <c r="BG66" s="1271"/>
      <c r="BH66" s="1271"/>
      <c r="BI66" s="1271"/>
      <c r="BJ66" s="1271"/>
      <c r="BK66" s="1271"/>
      <c r="BL66" s="1271"/>
      <c r="BM66" s="1271"/>
      <c r="BN66" s="1271"/>
      <c r="BO66" s="1271"/>
      <c r="BP66" s="1271"/>
      <c r="BQ66" s="1271"/>
      <c r="BR66" s="1271"/>
      <c r="BS66" s="1271"/>
      <c r="BT66" s="1271"/>
      <c r="BU66" s="1271"/>
      <c r="BV66" s="1271"/>
      <c r="BW66" s="1271"/>
      <c r="BX66" s="1271"/>
      <c r="BY66" s="1271"/>
      <c r="BZ66" s="1271"/>
      <c r="CA66" s="1271"/>
      <c r="CB66" s="1271"/>
      <c r="CC66" s="1271"/>
      <c r="CD66" s="1271"/>
      <c r="CE66" s="1271"/>
      <c r="CF66" s="1271"/>
      <c r="CG66" s="1271"/>
      <c r="CH66" s="1271"/>
      <c r="CI66" s="1271"/>
      <c r="CJ66" s="1271"/>
      <c r="CK66" s="1271"/>
      <c r="CL66" s="1271"/>
      <c r="CM66" s="1271"/>
      <c r="CN66" s="1271"/>
      <c r="CO66" s="1271"/>
      <c r="CP66" s="1271"/>
      <c r="CQ66" s="1271"/>
      <c r="CR66" s="1271"/>
      <c r="CS66" s="1271"/>
      <c r="CT66" s="1271"/>
      <c r="CU66" s="1271"/>
      <c r="CV66" s="1271"/>
      <c r="CW66" s="1271"/>
      <c r="CX66" s="1271"/>
      <c r="CY66" s="1271"/>
      <c r="CZ66" s="1271"/>
      <c r="DA66" s="1271"/>
      <c r="DB66" s="1271"/>
      <c r="DC66" s="1270"/>
    </row>
    <row r="67" spans="2:107" ht="13.5" x14ac:dyDescent="0.15">
      <c r="B67" s="1241"/>
      <c r="AN67" s="1272"/>
      <c r="AO67" s="1271"/>
      <c r="AP67" s="1271"/>
      <c r="AQ67" s="1271"/>
      <c r="AR67" s="1271"/>
      <c r="AS67" s="1271"/>
      <c r="AT67" s="1271"/>
      <c r="AU67" s="1271"/>
      <c r="AV67" s="1271"/>
      <c r="AW67" s="1271"/>
      <c r="AX67" s="1271"/>
      <c r="AY67" s="1271"/>
      <c r="AZ67" s="1271"/>
      <c r="BA67" s="1271"/>
      <c r="BB67" s="1271"/>
      <c r="BC67" s="1271"/>
      <c r="BD67" s="1271"/>
      <c r="BE67" s="1271"/>
      <c r="BF67" s="1271"/>
      <c r="BG67" s="1271"/>
      <c r="BH67" s="1271"/>
      <c r="BI67" s="1271"/>
      <c r="BJ67" s="1271"/>
      <c r="BK67" s="1271"/>
      <c r="BL67" s="1271"/>
      <c r="BM67" s="1271"/>
      <c r="BN67" s="1271"/>
      <c r="BO67" s="1271"/>
      <c r="BP67" s="1271"/>
      <c r="BQ67" s="1271"/>
      <c r="BR67" s="1271"/>
      <c r="BS67" s="1271"/>
      <c r="BT67" s="1271"/>
      <c r="BU67" s="1271"/>
      <c r="BV67" s="1271"/>
      <c r="BW67" s="1271"/>
      <c r="BX67" s="1271"/>
      <c r="BY67" s="1271"/>
      <c r="BZ67" s="1271"/>
      <c r="CA67" s="1271"/>
      <c r="CB67" s="1271"/>
      <c r="CC67" s="1271"/>
      <c r="CD67" s="1271"/>
      <c r="CE67" s="1271"/>
      <c r="CF67" s="1271"/>
      <c r="CG67" s="1271"/>
      <c r="CH67" s="1271"/>
      <c r="CI67" s="1271"/>
      <c r="CJ67" s="1271"/>
      <c r="CK67" s="1271"/>
      <c r="CL67" s="1271"/>
      <c r="CM67" s="1271"/>
      <c r="CN67" s="1271"/>
      <c r="CO67" s="1271"/>
      <c r="CP67" s="1271"/>
      <c r="CQ67" s="1271"/>
      <c r="CR67" s="1271"/>
      <c r="CS67" s="1271"/>
      <c r="CT67" s="1271"/>
      <c r="CU67" s="1271"/>
      <c r="CV67" s="1271"/>
      <c r="CW67" s="1271"/>
      <c r="CX67" s="1271"/>
      <c r="CY67" s="1271"/>
      <c r="CZ67" s="1271"/>
      <c r="DA67" s="1271"/>
      <c r="DB67" s="1271"/>
      <c r="DC67" s="1270"/>
    </row>
    <row r="68" spans="2:107" ht="13.5" x14ac:dyDescent="0.15">
      <c r="B68" s="1241"/>
      <c r="AN68" s="1272"/>
      <c r="AO68" s="1271"/>
      <c r="AP68" s="1271"/>
      <c r="AQ68" s="1271"/>
      <c r="AR68" s="1271"/>
      <c r="AS68" s="1271"/>
      <c r="AT68" s="1271"/>
      <c r="AU68" s="1271"/>
      <c r="AV68" s="1271"/>
      <c r="AW68" s="1271"/>
      <c r="AX68" s="1271"/>
      <c r="AY68" s="1271"/>
      <c r="AZ68" s="1271"/>
      <c r="BA68" s="1271"/>
      <c r="BB68" s="1271"/>
      <c r="BC68" s="1271"/>
      <c r="BD68" s="1271"/>
      <c r="BE68" s="1271"/>
      <c r="BF68" s="1271"/>
      <c r="BG68" s="1271"/>
      <c r="BH68" s="1271"/>
      <c r="BI68" s="1271"/>
      <c r="BJ68" s="1271"/>
      <c r="BK68" s="1271"/>
      <c r="BL68" s="1271"/>
      <c r="BM68" s="1271"/>
      <c r="BN68" s="1271"/>
      <c r="BO68" s="1271"/>
      <c r="BP68" s="1271"/>
      <c r="BQ68" s="1271"/>
      <c r="BR68" s="1271"/>
      <c r="BS68" s="1271"/>
      <c r="BT68" s="1271"/>
      <c r="BU68" s="1271"/>
      <c r="BV68" s="1271"/>
      <c r="BW68" s="1271"/>
      <c r="BX68" s="1271"/>
      <c r="BY68" s="1271"/>
      <c r="BZ68" s="1271"/>
      <c r="CA68" s="1271"/>
      <c r="CB68" s="1271"/>
      <c r="CC68" s="1271"/>
      <c r="CD68" s="1271"/>
      <c r="CE68" s="1271"/>
      <c r="CF68" s="1271"/>
      <c r="CG68" s="1271"/>
      <c r="CH68" s="1271"/>
      <c r="CI68" s="1271"/>
      <c r="CJ68" s="1271"/>
      <c r="CK68" s="1271"/>
      <c r="CL68" s="1271"/>
      <c r="CM68" s="1271"/>
      <c r="CN68" s="1271"/>
      <c r="CO68" s="1271"/>
      <c r="CP68" s="1271"/>
      <c r="CQ68" s="1271"/>
      <c r="CR68" s="1271"/>
      <c r="CS68" s="1271"/>
      <c r="CT68" s="1271"/>
      <c r="CU68" s="1271"/>
      <c r="CV68" s="1271"/>
      <c r="CW68" s="1271"/>
      <c r="CX68" s="1271"/>
      <c r="CY68" s="1271"/>
      <c r="CZ68" s="1271"/>
      <c r="DA68" s="1271"/>
      <c r="DB68" s="1271"/>
      <c r="DC68" s="1270"/>
    </row>
    <row r="69" spans="2:107" ht="13.5" x14ac:dyDescent="0.15">
      <c r="B69" s="1241"/>
      <c r="AN69" s="1269"/>
      <c r="AO69" s="1268"/>
      <c r="AP69" s="1268"/>
      <c r="AQ69" s="1268"/>
      <c r="AR69" s="1268"/>
      <c r="AS69" s="1268"/>
      <c r="AT69" s="1268"/>
      <c r="AU69" s="1268"/>
      <c r="AV69" s="1268"/>
      <c r="AW69" s="1268"/>
      <c r="AX69" s="1268"/>
      <c r="AY69" s="1268"/>
      <c r="AZ69" s="1268"/>
      <c r="BA69" s="1268"/>
      <c r="BB69" s="1268"/>
      <c r="BC69" s="1268"/>
      <c r="BD69" s="1268"/>
      <c r="BE69" s="1268"/>
      <c r="BF69" s="1268"/>
      <c r="BG69" s="1268"/>
      <c r="BH69" s="1268"/>
      <c r="BI69" s="1268"/>
      <c r="BJ69" s="1268"/>
      <c r="BK69" s="1268"/>
      <c r="BL69" s="1268"/>
      <c r="BM69" s="1268"/>
      <c r="BN69" s="1268"/>
      <c r="BO69" s="1268"/>
      <c r="BP69" s="1268"/>
      <c r="BQ69" s="1268"/>
      <c r="BR69" s="1268"/>
      <c r="BS69" s="1268"/>
      <c r="BT69" s="1268"/>
      <c r="BU69" s="1268"/>
      <c r="BV69" s="1268"/>
      <c r="BW69" s="1268"/>
      <c r="BX69" s="1268"/>
      <c r="BY69" s="1268"/>
      <c r="BZ69" s="1268"/>
      <c r="CA69" s="1268"/>
      <c r="CB69" s="1268"/>
      <c r="CC69" s="1268"/>
      <c r="CD69" s="1268"/>
      <c r="CE69" s="1268"/>
      <c r="CF69" s="1268"/>
      <c r="CG69" s="1268"/>
      <c r="CH69" s="1268"/>
      <c r="CI69" s="1268"/>
      <c r="CJ69" s="1268"/>
      <c r="CK69" s="1268"/>
      <c r="CL69" s="1268"/>
      <c r="CM69" s="1268"/>
      <c r="CN69" s="1268"/>
      <c r="CO69" s="1268"/>
      <c r="CP69" s="1268"/>
      <c r="CQ69" s="1268"/>
      <c r="CR69" s="1268"/>
      <c r="CS69" s="1268"/>
      <c r="CT69" s="1268"/>
      <c r="CU69" s="1268"/>
      <c r="CV69" s="1268"/>
      <c r="CW69" s="1268"/>
      <c r="CX69" s="1268"/>
      <c r="CY69" s="1268"/>
      <c r="CZ69" s="1268"/>
      <c r="DA69" s="1268"/>
      <c r="DB69" s="1268"/>
      <c r="DC69" s="1267"/>
    </row>
    <row r="70" spans="2:107" ht="13.5" x14ac:dyDescent="0.15">
      <c r="B70" s="1241"/>
      <c r="H70" s="1266"/>
      <c r="I70" s="1266"/>
      <c r="J70" s="1264"/>
      <c r="K70" s="1264"/>
      <c r="L70" s="1263"/>
      <c r="M70" s="1264"/>
      <c r="N70" s="1263"/>
      <c r="AN70" s="1254"/>
      <c r="AO70" s="1254"/>
      <c r="AP70" s="1254"/>
      <c r="AZ70" s="1254"/>
      <c r="BA70" s="1254"/>
      <c r="BB70" s="1254"/>
      <c r="BL70" s="1254"/>
      <c r="BM70" s="1254"/>
      <c r="BN70" s="1254"/>
      <c r="BX70" s="1254"/>
      <c r="BY70" s="1254"/>
      <c r="BZ70" s="1254"/>
      <c r="CJ70" s="1254"/>
      <c r="CK70" s="1254"/>
      <c r="CL70" s="1254"/>
      <c r="CV70" s="1254"/>
      <c r="CW70" s="1254"/>
      <c r="CX70" s="1254"/>
    </row>
    <row r="71" spans="2:107" ht="13.5" x14ac:dyDescent="0.15">
      <c r="B71" s="1241"/>
      <c r="G71" s="1262"/>
      <c r="I71" s="1265"/>
      <c r="J71" s="1264"/>
      <c r="K71" s="1264"/>
      <c r="L71" s="1263"/>
      <c r="M71" s="1264"/>
      <c r="N71" s="1263"/>
      <c r="AM71" s="1262"/>
      <c r="AN71" s="1240" t="s">
        <v>606</v>
      </c>
    </row>
    <row r="72" spans="2:107" ht="13.5" x14ac:dyDescent="0.15">
      <c r="B72" s="1241"/>
      <c r="G72" s="1252"/>
      <c r="H72" s="1252"/>
      <c r="I72" s="1252"/>
      <c r="J72" s="1252"/>
      <c r="K72" s="1261"/>
      <c r="L72" s="1261"/>
      <c r="M72" s="1260"/>
      <c r="N72" s="1260"/>
      <c r="AN72" s="1259"/>
      <c r="AO72" s="1258"/>
      <c r="AP72" s="1258"/>
      <c r="AQ72" s="1258"/>
      <c r="AR72" s="1258"/>
      <c r="AS72" s="1258"/>
      <c r="AT72" s="1258"/>
      <c r="AU72" s="1258"/>
      <c r="AV72" s="1258"/>
      <c r="AW72" s="1258"/>
      <c r="AX72" s="1258"/>
      <c r="AY72" s="1258"/>
      <c r="AZ72" s="1258"/>
      <c r="BA72" s="1258"/>
      <c r="BB72" s="1258"/>
      <c r="BC72" s="1258"/>
      <c r="BD72" s="1258"/>
      <c r="BE72" s="1258"/>
      <c r="BF72" s="1258"/>
      <c r="BG72" s="1258"/>
      <c r="BH72" s="1258"/>
      <c r="BI72" s="1258"/>
      <c r="BJ72" s="1258"/>
      <c r="BK72" s="1258"/>
      <c r="BL72" s="1258"/>
      <c r="BM72" s="1258"/>
      <c r="BN72" s="1258"/>
      <c r="BO72" s="1257"/>
      <c r="BP72" s="1249" t="s">
        <v>552</v>
      </c>
      <c r="BQ72" s="1249"/>
      <c r="BR72" s="1249"/>
      <c r="BS72" s="1249"/>
      <c r="BT72" s="1249"/>
      <c r="BU72" s="1249"/>
      <c r="BV72" s="1249"/>
      <c r="BW72" s="1249"/>
      <c r="BX72" s="1249" t="s">
        <v>553</v>
      </c>
      <c r="BY72" s="1249"/>
      <c r="BZ72" s="1249"/>
      <c r="CA72" s="1249"/>
      <c r="CB72" s="1249"/>
      <c r="CC72" s="1249"/>
      <c r="CD72" s="1249"/>
      <c r="CE72" s="1249"/>
      <c r="CF72" s="1249" t="s">
        <v>554</v>
      </c>
      <c r="CG72" s="1249"/>
      <c r="CH72" s="1249"/>
      <c r="CI72" s="1249"/>
      <c r="CJ72" s="1249"/>
      <c r="CK72" s="1249"/>
      <c r="CL72" s="1249"/>
      <c r="CM72" s="1249"/>
      <c r="CN72" s="1249" t="s">
        <v>555</v>
      </c>
      <c r="CO72" s="1249"/>
      <c r="CP72" s="1249"/>
      <c r="CQ72" s="1249"/>
      <c r="CR72" s="1249"/>
      <c r="CS72" s="1249"/>
      <c r="CT72" s="1249"/>
      <c r="CU72" s="1249"/>
      <c r="CV72" s="1249" t="s">
        <v>556</v>
      </c>
      <c r="CW72" s="1249"/>
      <c r="CX72" s="1249"/>
      <c r="CY72" s="1249"/>
      <c r="CZ72" s="1249"/>
      <c r="DA72" s="1249"/>
      <c r="DB72" s="1249"/>
      <c r="DC72" s="1249"/>
    </row>
    <row r="73" spans="2:107" ht="13.5" x14ac:dyDescent="0.15">
      <c r="B73" s="1241"/>
      <c r="G73" s="1256"/>
      <c r="H73" s="1256"/>
      <c r="I73" s="1256"/>
      <c r="J73" s="1256"/>
      <c r="K73" s="1253"/>
      <c r="L73" s="1253"/>
      <c r="M73" s="1253"/>
      <c r="N73" s="1253"/>
      <c r="AM73" s="1254"/>
      <c r="AN73" s="1248" t="s">
        <v>605</v>
      </c>
      <c r="AO73" s="1248"/>
      <c r="AP73" s="1248"/>
      <c r="AQ73" s="1248"/>
      <c r="AR73" s="1248"/>
      <c r="AS73" s="1248"/>
      <c r="AT73" s="1248"/>
      <c r="AU73" s="1248"/>
      <c r="AV73" s="1248"/>
      <c r="AW73" s="1248"/>
      <c r="AX73" s="1248"/>
      <c r="AY73" s="1248"/>
      <c r="AZ73" s="1248"/>
      <c r="BA73" s="1248"/>
      <c r="BB73" s="1248" t="s">
        <v>603</v>
      </c>
      <c r="BC73" s="1248"/>
      <c r="BD73" s="1248"/>
      <c r="BE73" s="1248"/>
      <c r="BF73" s="1248"/>
      <c r="BG73" s="1248"/>
      <c r="BH73" s="1248"/>
      <c r="BI73" s="1248"/>
      <c r="BJ73" s="1248"/>
      <c r="BK73" s="1248"/>
      <c r="BL73" s="1248"/>
      <c r="BM73" s="1248"/>
      <c r="BN73" s="1248"/>
      <c r="BO73" s="1248"/>
      <c r="BP73" s="1247">
        <v>4.2</v>
      </c>
      <c r="BQ73" s="1247"/>
      <c r="BR73" s="1247"/>
      <c r="BS73" s="1247"/>
      <c r="BT73" s="1247"/>
      <c r="BU73" s="1247"/>
      <c r="BV73" s="1247"/>
      <c r="BW73" s="1247"/>
      <c r="BX73" s="1247">
        <v>9.8000000000000007</v>
      </c>
      <c r="BY73" s="1247"/>
      <c r="BZ73" s="1247"/>
      <c r="CA73" s="1247"/>
      <c r="CB73" s="1247"/>
      <c r="CC73" s="1247"/>
      <c r="CD73" s="1247"/>
      <c r="CE73" s="1247"/>
      <c r="CF73" s="1247">
        <v>10.5</v>
      </c>
      <c r="CG73" s="1247"/>
      <c r="CH73" s="1247"/>
      <c r="CI73" s="1247"/>
      <c r="CJ73" s="1247"/>
      <c r="CK73" s="1247"/>
      <c r="CL73" s="1247"/>
      <c r="CM73" s="1247"/>
      <c r="CN73" s="1247">
        <v>7.9</v>
      </c>
      <c r="CO73" s="1247"/>
      <c r="CP73" s="1247"/>
      <c r="CQ73" s="1247"/>
      <c r="CR73" s="1247"/>
      <c r="CS73" s="1247"/>
      <c r="CT73" s="1247"/>
      <c r="CU73" s="1247"/>
      <c r="CV73" s="1247"/>
      <c r="CW73" s="1247"/>
      <c r="CX73" s="1247"/>
      <c r="CY73" s="1247"/>
      <c r="CZ73" s="1247"/>
      <c r="DA73" s="1247"/>
      <c r="DB73" s="1247"/>
      <c r="DC73" s="1247"/>
    </row>
    <row r="74" spans="2:107" ht="13.5" x14ac:dyDescent="0.15">
      <c r="B74" s="1241"/>
      <c r="G74" s="1256"/>
      <c r="H74" s="1256"/>
      <c r="I74" s="1256"/>
      <c r="J74" s="1256"/>
      <c r="K74" s="1253"/>
      <c r="L74" s="1253"/>
      <c r="M74" s="1253"/>
      <c r="N74" s="1253"/>
      <c r="AM74" s="1254"/>
      <c r="AN74" s="1248"/>
      <c r="AO74" s="1248"/>
      <c r="AP74" s="1248"/>
      <c r="AQ74" s="1248"/>
      <c r="AR74" s="1248"/>
      <c r="AS74" s="1248"/>
      <c r="AT74" s="1248"/>
      <c r="AU74" s="1248"/>
      <c r="AV74" s="1248"/>
      <c r="AW74" s="1248"/>
      <c r="AX74" s="1248"/>
      <c r="AY74" s="1248"/>
      <c r="AZ74" s="1248"/>
      <c r="BA74" s="1248"/>
      <c r="BB74" s="1248"/>
      <c r="BC74" s="1248"/>
      <c r="BD74" s="1248"/>
      <c r="BE74" s="1248"/>
      <c r="BF74" s="1248"/>
      <c r="BG74" s="1248"/>
      <c r="BH74" s="1248"/>
      <c r="BI74" s="1248"/>
      <c r="BJ74" s="1248"/>
      <c r="BK74" s="1248"/>
      <c r="BL74" s="1248"/>
      <c r="BM74" s="1248"/>
      <c r="BN74" s="1248"/>
      <c r="BO74" s="1248"/>
      <c r="BP74" s="1247"/>
      <c r="BQ74" s="1247"/>
      <c r="BR74" s="1247"/>
      <c r="BS74" s="1247"/>
      <c r="BT74" s="1247"/>
      <c r="BU74" s="1247"/>
      <c r="BV74" s="1247"/>
      <c r="BW74" s="1247"/>
      <c r="BX74" s="1247"/>
      <c r="BY74" s="1247"/>
      <c r="BZ74" s="1247"/>
      <c r="CA74" s="1247"/>
      <c r="CB74" s="1247"/>
      <c r="CC74" s="1247"/>
      <c r="CD74" s="1247"/>
      <c r="CE74" s="1247"/>
      <c r="CF74" s="1247"/>
      <c r="CG74" s="1247"/>
      <c r="CH74" s="1247"/>
      <c r="CI74" s="1247"/>
      <c r="CJ74" s="1247"/>
      <c r="CK74" s="1247"/>
      <c r="CL74" s="1247"/>
      <c r="CM74" s="1247"/>
      <c r="CN74" s="1247"/>
      <c r="CO74" s="1247"/>
      <c r="CP74" s="1247"/>
      <c r="CQ74" s="1247"/>
      <c r="CR74" s="1247"/>
      <c r="CS74" s="1247"/>
      <c r="CT74" s="1247"/>
      <c r="CU74" s="1247"/>
      <c r="CV74" s="1247"/>
      <c r="CW74" s="1247"/>
      <c r="CX74" s="1247"/>
      <c r="CY74" s="1247"/>
      <c r="CZ74" s="1247"/>
      <c r="DA74" s="1247"/>
      <c r="DB74" s="1247"/>
      <c r="DC74" s="1247"/>
    </row>
    <row r="75" spans="2:107" ht="13.5" x14ac:dyDescent="0.15">
      <c r="B75" s="1241"/>
      <c r="G75" s="1256"/>
      <c r="H75" s="1256"/>
      <c r="I75" s="1252"/>
      <c r="J75" s="1252"/>
      <c r="K75" s="1255"/>
      <c r="L75" s="1255"/>
      <c r="M75" s="1255"/>
      <c r="N75" s="1255"/>
      <c r="AM75" s="1254"/>
      <c r="AN75" s="1248"/>
      <c r="AO75" s="1248"/>
      <c r="AP75" s="1248"/>
      <c r="AQ75" s="1248"/>
      <c r="AR75" s="1248"/>
      <c r="AS75" s="1248"/>
      <c r="AT75" s="1248"/>
      <c r="AU75" s="1248"/>
      <c r="AV75" s="1248"/>
      <c r="AW75" s="1248"/>
      <c r="AX75" s="1248"/>
      <c r="AY75" s="1248"/>
      <c r="AZ75" s="1248"/>
      <c r="BA75" s="1248"/>
      <c r="BB75" s="1248" t="s">
        <v>602</v>
      </c>
      <c r="BC75" s="1248"/>
      <c r="BD75" s="1248"/>
      <c r="BE75" s="1248"/>
      <c r="BF75" s="1248"/>
      <c r="BG75" s="1248"/>
      <c r="BH75" s="1248"/>
      <c r="BI75" s="1248"/>
      <c r="BJ75" s="1248"/>
      <c r="BK75" s="1248"/>
      <c r="BL75" s="1248"/>
      <c r="BM75" s="1248"/>
      <c r="BN75" s="1248"/>
      <c r="BO75" s="1248"/>
      <c r="BP75" s="1247">
        <v>3</v>
      </c>
      <c r="BQ75" s="1247"/>
      <c r="BR75" s="1247"/>
      <c r="BS75" s="1247"/>
      <c r="BT75" s="1247"/>
      <c r="BU75" s="1247"/>
      <c r="BV75" s="1247"/>
      <c r="BW75" s="1247"/>
      <c r="BX75" s="1247">
        <v>3.6</v>
      </c>
      <c r="BY75" s="1247"/>
      <c r="BZ75" s="1247"/>
      <c r="CA75" s="1247"/>
      <c r="CB75" s="1247"/>
      <c r="CC75" s="1247"/>
      <c r="CD75" s="1247"/>
      <c r="CE75" s="1247"/>
      <c r="CF75" s="1247">
        <v>3.8</v>
      </c>
      <c r="CG75" s="1247"/>
      <c r="CH75" s="1247"/>
      <c r="CI75" s="1247"/>
      <c r="CJ75" s="1247"/>
      <c r="CK75" s="1247"/>
      <c r="CL75" s="1247"/>
      <c r="CM75" s="1247"/>
      <c r="CN75" s="1247">
        <v>3.9</v>
      </c>
      <c r="CO75" s="1247"/>
      <c r="CP75" s="1247"/>
      <c r="CQ75" s="1247"/>
      <c r="CR75" s="1247"/>
      <c r="CS75" s="1247"/>
      <c r="CT75" s="1247"/>
      <c r="CU75" s="1247"/>
      <c r="CV75" s="1247">
        <v>4.3</v>
      </c>
      <c r="CW75" s="1247"/>
      <c r="CX75" s="1247"/>
      <c r="CY75" s="1247"/>
      <c r="CZ75" s="1247"/>
      <c r="DA75" s="1247"/>
      <c r="DB75" s="1247"/>
      <c r="DC75" s="1247"/>
    </row>
    <row r="76" spans="2:107" ht="13.5" x14ac:dyDescent="0.15">
      <c r="B76" s="1241"/>
      <c r="G76" s="1256"/>
      <c r="H76" s="1256"/>
      <c r="I76" s="1252"/>
      <c r="J76" s="1252"/>
      <c r="K76" s="1255"/>
      <c r="L76" s="1255"/>
      <c r="M76" s="1255"/>
      <c r="N76" s="1255"/>
      <c r="AM76" s="1254"/>
      <c r="AN76" s="1248"/>
      <c r="AO76" s="1248"/>
      <c r="AP76" s="1248"/>
      <c r="AQ76" s="1248"/>
      <c r="AR76" s="1248"/>
      <c r="AS76" s="1248"/>
      <c r="AT76" s="1248"/>
      <c r="AU76" s="1248"/>
      <c r="AV76" s="1248"/>
      <c r="AW76" s="1248"/>
      <c r="AX76" s="1248"/>
      <c r="AY76" s="1248"/>
      <c r="AZ76" s="1248"/>
      <c r="BA76" s="1248"/>
      <c r="BB76" s="1248"/>
      <c r="BC76" s="1248"/>
      <c r="BD76" s="1248"/>
      <c r="BE76" s="1248"/>
      <c r="BF76" s="1248"/>
      <c r="BG76" s="1248"/>
      <c r="BH76" s="1248"/>
      <c r="BI76" s="1248"/>
      <c r="BJ76" s="1248"/>
      <c r="BK76" s="1248"/>
      <c r="BL76" s="1248"/>
      <c r="BM76" s="1248"/>
      <c r="BN76" s="1248"/>
      <c r="BO76" s="1248"/>
      <c r="BP76" s="1247"/>
      <c r="BQ76" s="1247"/>
      <c r="BR76" s="1247"/>
      <c r="BS76" s="1247"/>
      <c r="BT76" s="1247"/>
      <c r="BU76" s="1247"/>
      <c r="BV76" s="1247"/>
      <c r="BW76" s="1247"/>
      <c r="BX76" s="1247"/>
      <c r="BY76" s="1247"/>
      <c r="BZ76" s="1247"/>
      <c r="CA76" s="1247"/>
      <c r="CB76" s="1247"/>
      <c r="CC76" s="1247"/>
      <c r="CD76" s="1247"/>
      <c r="CE76" s="1247"/>
      <c r="CF76" s="1247"/>
      <c r="CG76" s="1247"/>
      <c r="CH76" s="1247"/>
      <c r="CI76" s="1247"/>
      <c r="CJ76" s="1247"/>
      <c r="CK76" s="1247"/>
      <c r="CL76" s="1247"/>
      <c r="CM76" s="1247"/>
      <c r="CN76" s="1247"/>
      <c r="CO76" s="1247"/>
      <c r="CP76" s="1247"/>
      <c r="CQ76" s="1247"/>
      <c r="CR76" s="1247"/>
      <c r="CS76" s="1247"/>
      <c r="CT76" s="1247"/>
      <c r="CU76" s="1247"/>
      <c r="CV76" s="1247"/>
      <c r="CW76" s="1247"/>
      <c r="CX76" s="1247"/>
      <c r="CY76" s="1247"/>
      <c r="CZ76" s="1247"/>
      <c r="DA76" s="1247"/>
      <c r="DB76" s="1247"/>
      <c r="DC76" s="1247"/>
    </row>
    <row r="77" spans="2:107" ht="13.5" x14ac:dyDescent="0.15">
      <c r="B77" s="1241"/>
      <c r="G77" s="1252"/>
      <c r="H77" s="1252"/>
      <c r="I77" s="1252"/>
      <c r="J77" s="1252"/>
      <c r="K77" s="1253"/>
      <c r="L77" s="1253"/>
      <c r="M77" s="1253"/>
      <c r="N77" s="1253"/>
      <c r="AN77" s="1249" t="s">
        <v>604</v>
      </c>
      <c r="AO77" s="1249"/>
      <c r="AP77" s="1249"/>
      <c r="AQ77" s="1249"/>
      <c r="AR77" s="1249"/>
      <c r="AS77" s="1249"/>
      <c r="AT77" s="1249"/>
      <c r="AU77" s="1249"/>
      <c r="AV77" s="1249"/>
      <c r="AW77" s="1249"/>
      <c r="AX77" s="1249"/>
      <c r="AY77" s="1249"/>
      <c r="AZ77" s="1249"/>
      <c r="BA77" s="1249"/>
      <c r="BB77" s="1248" t="s">
        <v>603</v>
      </c>
      <c r="BC77" s="1248"/>
      <c r="BD77" s="1248"/>
      <c r="BE77" s="1248"/>
      <c r="BF77" s="1248"/>
      <c r="BG77" s="1248"/>
      <c r="BH77" s="1248"/>
      <c r="BI77" s="1248"/>
      <c r="BJ77" s="1248"/>
      <c r="BK77" s="1248"/>
      <c r="BL77" s="1248"/>
      <c r="BM77" s="1248"/>
      <c r="BN77" s="1248"/>
      <c r="BO77" s="1248"/>
      <c r="BP77" s="1247">
        <v>20.2</v>
      </c>
      <c r="BQ77" s="1247"/>
      <c r="BR77" s="1247"/>
      <c r="BS77" s="1247"/>
      <c r="BT77" s="1247"/>
      <c r="BU77" s="1247"/>
      <c r="BV77" s="1247"/>
      <c r="BW77" s="1247"/>
      <c r="BX77" s="1247">
        <v>18.2</v>
      </c>
      <c r="BY77" s="1247"/>
      <c r="BZ77" s="1247"/>
      <c r="CA77" s="1247"/>
      <c r="CB77" s="1247"/>
      <c r="CC77" s="1247"/>
      <c r="CD77" s="1247"/>
      <c r="CE77" s="1247"/>
      <c r="CF77" s="1247">
        <v>20.3</v>
      </c>
      <c r="CG77" s="1247"/>
      <c r="CH77" s="1247"/>
      <c r="CI77" s="1247"/>
      <c r="CJ77" s="1247"/>
      <c r="CK77" s="1247"/>
      <c r="CL77" s="1247"/>
      <c r="CM77" s="1247"/>
      <c r="CN77" s="1247">
        <v>15.5</v>
      </c>
      <c r="CO77" s="1247"/>
      <c r="CP77" s="1247"/>
      <c r="CQ77" s="1247"/>
      <c r="CR77" s="1247"/>
      <c r="CS77" s="1247"/>
      <c r="CT77" s="1247"/>
      <c r="CU77" s="1247"/>
      <c r="CV77" s="1247">
        <v>4.5999999999999996</v>
      </c>
      <c r="CW77" s="1247"/>
      <c r="CX77" s="1247"/>
      <c r="CY77" s="1247"/>
      <c r="CZ77" s="1247"/>
      <c r="DA77" s="1247"/>
      <c r="DB77" s="1247"/>
      <c r="DC77" s="1247"/>
    </row>
    <row r="78" spans="2:107" ht="13.5" x14ac:dyDescent="0.15">
      <c r="B78" s="1241"/>
      <c r="G78" s="1252"/>
      <c r="H78" s="1252"/>
      <c r="I78" s="1252"/>
      <c r="J78" s="1252"/>
      <c r="K78" s="1253"/>
      <c r="L78" s="1253"/>
      <c r="M78" s="1253"/>
      <c r="N78" s="1253"/>
      <c r="AN78" s="1249"/>
      <c r="AO78" s="1249"/>
      <c r="AP78" s="1249"/>
      <c r="AQ78" s="1249"/>
      <c r="AR78" s="1249"/>
      <c r="AS78" s="1249"/>
      <c r="AT78" s="1249"/>
      <c r="AU78" s="1249"/>
      <c r="AV78" s="1249"/>
      <c r="AW78" s="1249"/>
      <c r="AX78" s="1249"/>
      <c r="AY78" s="1249"/>
      <c r="AZ78" s="1249"/>
      <c r="BA78" s="1249"/>
      <c r="BB78" s="1248"/>
      <c r="BC78" s="1248"/>
      <c r="BD78" s="1248"/>
      <c r="BE78" s="1248"/>
      <c r="BF78" s="1248"/>
      <c r="BG78" s="1248"/>
      <c r="BH78" s="1248"/>
      <c r="BI78" s="1248"/>
      <c r="BJ78" s="1248"/>
      <c r="BK78" s="1248"/>
      <c r="BL78" s="1248"/>
      <c r="BM78" s="1248"/>
      <c r="BN78" s="1248"/>
      <c r="BO78" s="1248"/>
      <c r="BP78" s="1247"/>
      <c r="BQ78" s="1247"/>
      <c r="BR78" s="1247"/>
      <c r="BS78" s="1247"/>
      <c r="BT78" s="1247"/>
      <c r="BU78" s="1247"/>
      <c r="BV78" s="1247"/>
      <c r="BW78" s="1247"/>
      <c r="BX78" s="1247"/>
      <c r="BY78" s="1247"/>
      <c r="BZ78" s="1247"/>
      <c r="CA78" s="1247"/>
      <c r="CB78" s="1247"/>
      <c r="CC78" s="1247"/>
      <c r="CD78" s="1247"/>
      <c r="CE78" s="1247"/>
      <c r="CF78" s="1247"/>
      <c r="CG78" s="1247"/>
      <c r="CH78" s="1247"/>
      <c r="CI78" s="1247"/>
      <c r="CJ78" s="1247"/>
      <c r="CK78" s="1247"/>
      <c r="CL78" s="1247"/>
      <c r="CM78" s="1247"/>
      <c r="CN78" s="1247"/>
      <c r="CO78" s="1247"/>
      <c r="CP78" s="1247"/>
      <c r="CQ78" s="1247"/>
      <c r="CR78" s="1247"/>
      <c r="CS78" s="1247"/>
      <c r="CT78" s="1247"/>
      <c r="CU78" s="1247"/>
      <c r="CV78" s="1247"/>
      <c r="CW78" s="1247"/>
      <c r="CX78" s="1247"/>
      <c r="CY78" s="1247"/>
      <c r="CZ78" s="1247"/>
      <c r="DA78" s="1247"/>
      <c r="DB78" s="1247"/>
      <c r="DC78" s="1247"/>
    </row>
    <row r="79" spans="2:107" ht="13.5" x14ac:dyDescent="0.15">
      <c r="B79" s="1241"/>
      <c r="G79" s="1252"/>
      <c r="H79" s="1252"/>
      <c r="I79" s="1251"/>
      <c r="J79" s="1251"/>
      <c r="K79" s="1250"/>
      <c r="L79" s="1250"/>
      <c r="M79" s="1250"/>
      <c r="N79" s="1250"/>
      <c r="AN79" s="1249"/>
      <c r="AO79" s="1249"/>
      <c r="AP79" s="1249"/>
      <c r="AQ79" s="1249"/>
      <c r="AR79" s="1249"/>
      <c r="AS79" s="1249"/>
      <c r="AT79" s="1249"/>
      <c r="AU79" s="1249"/>
      <c r="AV79" s="1249"/>
      <c r="AW79" s="1249"/>
      <c r="AX79" s="1249"/>
      <c r="AY79" s="1249"/>
      <c r="AZ79" s="1249"/>
      <c r="BA79" s="1249"/>
      <c r="BB79" s="1248" t="s">
        <v>602</v>
      </c>
      <c r="BC79" s="1248"/>
      <c r="BD79" s="1248"/>
      <c r="BE79" s="1248"/>
      <c r="BF79" s="1248"/>
      <c r="BG79" s="1248"/>
      <c r="BH79" s="1248"/>
      <c r="BI79" s="1248"/>
      <c r="BJ79" s="1248"/>
      <c r="BK79" s="1248"/>
      <c r="BL79" s="1248"/>
      <c r="BM79" s="1248"/>
      <c r="BN79" s="1248"/>
      <c r="BO79" s="1248"/>
      <c r="BP79" s="1247">
        <v>6.8</v>
      </c>
      <c r="BQ79" s="1247"/>
      <c r="BR79" s="1247"/>
      <c r="BS79" s="1247"/>
      <c r="BT79" s="1247"/>
      <c r="BU79" s="1247"/>
      <c r="BV79" s="1247"/>
      <c r="BW79" s="1247"/>
      <c r="BX79" s="1247">
        <v>6.8</v>
      </c>
      <c r="BY79" s="1247"/>
      <c r="BZ79" s="1247"/>
      <c r="CA79" s="1247"/>
      <c r="CB79" s="1247"/>
      <c r="CC79" s="1247"/>
      <c r="CD79" s="1247"/>
      <c r="CE79" s="1247"/>
      <c r="CF79" s="1247">
        <v>6.6</v>
      </c>
      <c r="CG79" s="1247"/>
      <c r="CH79" s="1247"/>
      <c r="CI79" s="1247"/>
      <c r="CJ79" s="1247"/>
      <c r="CK79" s="1247"/>
      <c r="CL79" s="1247"/>
      <c r="CM79" s="1247"/>
      <c r="CN79" s="1247">
        <v>6.4</v>
      </c>
      <c r="CO79" s="1247"/>
      <c r="CP79" s="1247"/>
      <c r="CQ79" s="1247"/>
      <c r="CR79" s="1247"/>
      <c r="CS79" s="1247"/>
      <c r="CT79" s="1247"/>
      <c r="CU79" s="1247"/>
      <c r="CV79" s="1247">
        <v>6.3</v>
      </c>
      <c r="CW79" s="1247"/>
      <c r="CX79" s="1247"/>
      <c r="CY79" s="1247"/>
      <c r="CZ79" s="1247"/>
      <c r="DA79" s="1247"/>
      <c r="DB79" s="1247"/>
      <c r="DC79" s="1247"/>
    </row>
    <row r="80" spans="2:107" ht="13.5" x14ac:dyDescent="0.15">
      <c r="B80" s="1241"/>
      <c r="G80" s="1252"/>
      <c r="H80" s="1252"/>
      <c r="I80" s="1251"/>
      <c r="J80" s="1251"/>
      <c r="K80" s="1250"/>
      <c r="L80" s="1250"/>
      <c r="M80" s="1250"/>
      <c r="N80" s="1250"/>
      <c r="AN80" s="1249"/>
      <c r="AO80" s="1249"/>
      <c r="AP80" s="1249"/>
      <c r="AQ80" s="1249"/>
      <c r="AR80" s="1249"/>
      <c r="AS80" s="1249"/>
      <c r="AT80" s="1249"/>
      <c r="AU80" s="1249"/>
      <c r="AV80" s="1249"/>
      <c r="AW80" s="1249"/>
      <c r="AX80" s="1249"/>
      <c r="AY80" s="1249"/>
      <c r="AZ80" s="1249"/>
      <c r="BA80" s="1249"/>
      <c r="BB80" s="1248"/>
      <c r="BC80" s="1248"/>
      <c r="BD80" s="1248"/>
      <c r="BE80" s="1248"/>
      <c r="BF80" s="1248"/>
      <c r="BG80" s="1248"/>
      <c r="BH80" s="1248"/>
      <c r="BI80" s="1248"/>
      <c r="BJ80" s="1248"/>
      <c r="BK80" s="1248"/>
      <c r="BL80" s="1248"/>
      <c r="BM80" s="1248"/>
      <c r="BN80" s="1248"/>
      <c r="BO80" s="1248"/>
      <c r="BP80" s="1247"/>
      <c r="BQ80" s="1247"/>
      <c r="BR80" s="1247"/>
      <c r="BS80" s="1247"/>
      <c r="BT80" s="1247"/>
      <c r="BU80" s="1247"/>
      <c r="BV80" s="1247"/>
      <c r="BW80" s="1247"/>
      <c r="BX80" s="1247"/>
      <c r="BY80" s="1247"/>
      <c r="BZ80" s="1247"/>
      <c r="CA80" s="1247"/>
      <c r="CB80" s="1247"/>
      <c r="CC80" s="1247"/>
      <c r="CD80" s="1247"/>
      <c r="CE80" s="1247"/>
      <c r="CF80" s="1247"/>
      <c r="CG80" s="1247"/>
      <c r="CH80" s="1247"/>
      <c r="CI80" s="1247"/>
      <c r="CJ80" s="1247"/>
      <c r="CK80" s="1247"/>
      <c r="CL80" s="1247"/>
      <c r="CM80" s="1247"/>
      <c r="CN80" s="1247"/>
      <c r="CO80" s="1247"/>
      <c r="CP80" s="1247"/>
      <c r="CQ80" s="1247"/>
      <c r="CR80" s="1247"/>
      <c r="CS80" s="1247"/>
      <c r="CT80" s="1247"/>
      <c r="CU80" s="1247"/>
      <c r="CV80" s="1247"/>
      <c r="CW80" s="1247"/>
      <c r="CX80" s="1247"/>
      <c r="CY80" s="1247"/>
      <c r="CZ80" s="1247"/>
      <c r="DA80" s="1247"/>
      <c r="DB80" s="1247"/>
      <c r="DC80" s="1247"/>
    </row>
    <row r="81" spans="2:109" ht="13.5" x14ac:dyDescent="0.15">
      <c r="B81" s="1241"/>
    </row>
    <row r="82" spans="2:109" ht="17.25" x14ac:dyDescent="0.15">
      <c r="B82" s="1241"/>
      <c r="K82" s="1246"/>
      <c r="L82" s="1246"/>
      <c r="M82" s="1246"/>
      <c r="N82" s="1246"/>
      <c r="AQ82" s="1246"/>
      <c r="AR82" s="1246"/>
      <c r="AS82" s="1246"/>
      <c r="AT82" s="1246"/>
      <c r="BC82" s="1246"/>
      <c r="BD82" s="1246"/>
      <c r="BE82" s="1246"/>
      <c r="BF82" s="1246"/>
      <c r="BO82" s="1246"/>
      <c r="BP82" s="1246"/>
      <c r="BQ82" s="1246"/>
      <c r="BR82" s="1246"/>
      <c r="CA82" s="1246"/>
      <c r="CB82" s="1246"/>
      <c r="CC82" s="1246"/>
      <c r="CD82" s="1246"/>
      <c r="CM82" s="1246"/>
      <c r="CN82" s="1246"/>
      <c r="CO82" s="1246"/>
      <c r="CP82" s="1246"/>
      <c r="CY82" s="1246"/>
      <c r="CZ82" s="1246"/>
      <c r="DA82" s="1246"/>
      <c r="DB82" s="1246"/>
      <c r="DC82" s="1246"/>
    </row>
    <row r="83" spans="2:109" ht="13.5" x14ac:dyDescent="0.15">
      <c r="B83" s="1245"/>
      <c r="C83" s="1244"/>
      <c r="D83" s="1244"/>
      <c r="E83" s="1244"/>
      <c r="F83" s="1244"/>
      <c r="G83" s="1244"/>
      <c r="H83" s="1244"/>
      <c r="I83" s="1244"/>
      <c r="J83" s="1244"/>
      <c r="K83" s="1244"/>
      <c r="L83" s="1244"/>
      <c r="M83" s="1244"/>
      <c r="N83" s="1244"/>
      <c r="O83" s="1244"/>
      <c r="P83" s="1244"/>
      <c r="Q83" s="1244"/>
      <c r="R83" s="1244"/>
      <c r="S83" s="1244"/>
      <c r="T83" s="1244"/>
      <c r="U83" s="1244"/>
      <c r="V83" s="1244"/>
      <c r="W83" s="1244"/>
      <c r="X83" s="1244"/>
      <c r="Y83" s="1244"/>
      <c r="Z83" s="1244"/>
      <c r="AA83" s="1244"/>
      <c r="AB83" s="1244"/>
      <c r="AC83" s="1244"/>
      <c r="AD83" s="1244"/>
      <c r="AE83" s="1244"/>
      <c r="AF83" s="1244"/>
      <c r="AG83" s="1244"/>
      <c r="AH83" s="1244"/>
      <c r="AI83" s="1244"/>
      <c r="AJ83" s="1244"/>
      <c r="AK83" s="1244"/>
      <c r="AL83" s="1244"/>
      <c r="AM83" s="1244"/>
      <c r="AN83" s="1244"/>
      <c r="AO83" s="1244"/>
      <c r="AP83" s="1244"/>
      <c r="AQ83" s="1244"/>
      <c r="AR83" s="1244"/>
      <c r="AS83" s="1244"/>
      <c r="AT83" s="1244"/>
      <c r="AU83" s="1244"/>
      <c r="AV83" s="1244"/>
      <c r="AW83" s="1244"/>
      <c r="AX83" s="1244"/>
      <c r="AY83" s="1244"/>
      <c r="AZ83" s="1244"/>
      <c r="BA83" s="1244"/>
      <c r="BB83" s="1244"/>
      <c r="BC83" s="1244"/>
      <c r="BD83" s="1244"/>
      <c r="BE83" s="1244"/>
      <c r="BF83" s="1244"/>
      <c r="BG83" s="1244"/>
      <c r="BH83" s="1244"/>
      <c r="BI83" s="1244"/>
      <c r="BJ83" s="1244"/>
      <c r="BK83" s="1244"/>
      <c r="BL83" s="1244"/>
      <c r="BM83" s="1244"/>
      <c r="BN83" s="1244"/>
      <c r="BO83" s="1244"/>
      <c r="BP83" s="1244"/>
      <c r="BQ83" s="1244"/>
      <c r="BR83" s="1244"/>
      <c r="BS83" s="1244"/>
      <c r="BT83" s="1244"/>
      <c r="BU83" s="1244"/>
      <c r="BV83" s="1244"/>
      <c r="BW83" s="1244"/>
      <c r="BX83" s="1244"/>
      <c r="BY83" s="1244"/>
      <c r="BZ83" s="1244"/>
      <c r="CA83" s="1244"/>
      <c r="CB83" s="1244"/>
      <c r="CC83" s="1244"/>
      <c r="CD83" s="1244"/>
      <c r="CE83" s="1244"/>
      <c r="CF83" s="1244"/>
      <c r="CG83" s="1244"/>
      <c r="CH83" s="1244"/>
      <c r="CI83" s="1244"/>
      <c r="CJ83" s="1244"/>
      <c r="CK83" s="1244"/>
      <c r="CL83" s="1244"/>
      <c r="CM83" s="1244"/>
      <c r="CN83" s="1244"/>
      <c r="CO83" s="1244"/>
      <c r="CP83" s="1244"/>
      <c r="CQ83" s="1244"/>
      <c r="CR83" s="1244"/>
      <c r="CS83" s="1244"/>
      <c r="CT83" s="1244"/>
      <c r="CU83" s="1244"/>
      <c r="CV83" s="1244"/>
      <c r="CW83" s="1244"/>
      <c r="CX83" s="1244"/>
      <c r="CY83" s="1244"/>
      <c r="CZ83" s="1244"/>
      <c r="DA83" s="1244"/>
      <c r="DB83" s="1244"/>
      <c r="DC83" s="1244"/>
      <c r="DD83" s="1243"/>
    </row>
    <row r="84" spans="2:109" ht="13.5" x14ac:dyDescent="0.15">
      <c r="DD84" s="1240"/>
      <c r="DE84" s="1240"/>
    </row>
    <row r="85" spans="2:109" ht="13.5" x14ac:dyDescent="0.15">
      <c r="DD85" s="1240"/>
      <c r="DE85" s="1240"/>
    </row>
  </sheetData>
  <sheetProtection algorithmName="SHA-512" hashValue="dqomO0kHDoMrWXQncWu+NSTUp0XorRDvTTS6xblLNp6qfWH7l3N1bcJyrYpkGBLNXB3tvI1NU55j4IY5Umudyg==" saltValue="4YCc+IRtD5gs0OqCzrjFBg==" spinCount="100000" sheet="1" objects="1" scenarios="1" formatCells="0"/>
  <dataConsolidate/>
  <mergeCells count="112">
    <mergeCell ref="CF77:CM78"/>
    <mergeCell ref="CF79:CM80"/>
    <mergeCell ref="BX79:CE80"/>
    <mergeCell ref="N77:N78"/>
    <mergeCell ref="AN77:BA80"/>
    <mergeCell ref="BB77:BO78"/>
    <mergeCell ref="BP77:BW78"/>
    <mergeCell ref="BX77:CE78"/>
    <mergeCell ref="CV79:DC80"/>
    <mergeCell ref="CN77:CU78"/>
    <mergeCell ref="CV77:DC78"/>
    <mergeCell ref="I79:J80"/>
    <mergeCell ref="K79:K80"/>
    <mergeCell ref="L79:L80"/>
    <mergeCell ref="M79:M80"/>
    <mergeCell ref="N79:N80"/>
    <mergeCell ref="BB79:BO80"/>
    <mergeCell ref="BP79:BW80"/>
    <mergeCell ref="BX75:CE76"/>
    <mergeCell ref="CF75:CM76"/>
    <mergeCell ref="CN75:CU76"/>
    <mergeCell ref="CV75:DC76"/>
    <mergeCell ref="G77:H80"/>
    <mergeCell ref="I77:J78"/>
    <mergeCell ref="K77:K78"/>
    <mergeCell ref="L77:L78"/>
    <mergeCell ref="M77:M78"/>
    <mergeCell ref="CN79:CU80"/>
    <mergeCell ref="BX73:CE74"/>
    <mergeCell ref="CF73:CM74"/>
    <mergeCell ref="CN73:CU74"/>
    <mergeCell ref="CV73:DC74"/>
    <mergeCell ref="I75:J76"/>
    <mergeCell ref="K75:K76"/>
    <mergeCell ref="L75:L76"/>
    <mergeCell ref="M75:M76"/>
    <mergeCell ref="N75:N76"/>
    <mergeCell ref="BB75:BO76"/>
    <mergeCell ref="AN73:BA76"/>
    <mergeCell ref="BB73:BO74"/>
    <mergeCell ref="BP73:BW74"/>
    <mergeCell ref="G72:J72"/>
    <mergeCell ref="AN72:BO72"/>
    <mergeCell ref="BP72:BW72"/>
    <mergeCell ref="BP75:BW76"/>
    <mergeCell ref="G73:H76"/>
    <mergeCell ref="I73:J74"/>
    <mergeCell ref="K73:K74"/>
    <mergeCell ref="L73:L74"/>
    <mergeCell ref="M73:M74"/>
    <mergeCell ref="N73:N74"/>
    <mergeCell ref="AN65:DC69"/>
    <mergeCell ref="BX55:CE56"/>
    <mergeCell ref="CF55:CM56"/>
    <mergeCell ref="CN55:CU56"/>
    <mergeCell ref="CV55:DC56"/>
    <mergeCell ref="CV72:DC72"/>
    <mergeCell ref="BX72:CE72"/>
    <mergeCell ref="CF72:CM72"/>
    <mergeCell ref="CN72:CU72"/>
    <mergeCell ref="N53:N54"/>
    <mergeCell ref="BB53:BO54"/>
    <mergeCell ref="BP53:BW54"/>
    <mergeCell ref="BX53:CE54"/>
    <mergeCell ref="CF53:CM54"/>
    <mergeCell ref="AN51:BA54"/>
    <mergeCell ref="BB51:BO52"/>
    <mergeCell ref="BP51:BW52"/>
    <mergeCell ref="I57:J58"/>
    <mergeCell ref="K57:K58"/>
    <mergeCell ref="I53:J54"/>
    <mergeCell ref="K53:K54"/>
    <mergeCell ref="L53:L54"/>
    <mergeCell ref="M53:M54"/>
    <mergeCell ref="BX57:CE58"/>
    <mergeCell ref="CF57:CM58"/>
    <mergeCell ref="CN57:CU58"/>
    <mergeCell ref="CV57:DC58"/>
    <mergeCell ref="CN53:CU54"/>
    <mergeCell ref="I51:J52"/>
    <mergeCell ref="K51:K52"/>
    <mergeCell ref="L51:L52"/>
    <mergeCell ref="M51:M52"/>
    <mergeCell ref="N51:N52"/>
    <mergeCell ref="AN55:BA58"/>
    <mergeCell ref="BB55:BO56"/>
    <mergeCell ref="BP55:BW56"/>
    <mergeCell ref="BP57:BW58"/>
    <mergeCell ref="L57:L58"/>
    <mergeCell ref="M57:M58"/>
    <mergeCell ref="N57:N58"/>
    <mergeCell ref="BB57:BO58"/>
    <mergeCell ref="CV50:DC50"/>
    <mergeCell ref="CV51:DC52"/>
    <mergeCell ref="CN51:CU52"/>
    <mergeCell ref="G51:H54"/>
    <mergeCell ref="G55:H58"/>
    <mergeCell ref="I55:J56"/>
    <mergeCell ref="K55:K56"/>
    <mergeCell ref="L55:L56"/>
    <mergeCell ref="M55:M56"/>
    <mergeCell ref="N55:N56"/>
    <mergeCell ref="BX51:CE52"/>
    <mergeCell ref="CF51:CM52"/>
    <mergeCell ref="AN43:DC47"/>
    <mergeCell ref="CV53:DC54"/>
    <mergeCell ref="G50:J50"/>
    <mergeCell ref="AN50:BO50"/>
    <mergeCell ref="BP50:BW50"/>
    <mergeCell ref="BX50:CE50"/>
    <mergeCell ref="CF50:CM50"/>
    <mergeCell ref="CN50:CU5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1:34"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1:34" x14ac:dyDescent="0.15">
      <c r="S2" s="262"/>
      <c r="AH2" s="262"/>
    </row>
    <row r="3" spans="1: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1:34" x14ac:dyDescent="0.15"/>
    <row r="5" spans="1:34" x14ac:dyDescent="0.15"/>
    <row r="6" spans="1:34" x14ac:dyDescent="0.15"/>
    <row r="7" spans="1:34" x14ac:dyDescent="0.15"/>
    <row r="8" spans="1:34" x14ac:dyDescent="0.15"/>
    <row r="9" spans="1:34" x14ac:dyDescent="0.15">
      <c r="AH9" s="26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499</v>
      </c>
    </row>
  </sheetData>
  <sheetProtection algorithmName="SHA-512" hashValue="K5WnVKEEP5JmQ1KBcFP7cZt4RRIBWaNMv42bMQ4Fkn9f2vLenFcrxemlq9QP50XCLmxljFzK6CaheSc4ge8RSg==" saltValue="jUeuoQg4gZBP69C1kMpzH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63" customWidth="1"/>
    <col min="35" max="122" width="2.5" style="262" customWidth="1"/>
    <col min="123" max="16384" width="2.5" style="262" hidden="1"/>
  </cols>
  <sheetData>
    <row r="1" spans="2:34"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row>
    <row r="2" spans="2:34" x14ac:dyDescent="0.15">
      <c r="S2" s="262"/>
      <c r="AH2" s="262"/>
    </row>
    <row r="3" spans="2:34"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row>
    <row r="4" spans="2:34" x14ac:dyDescent="0.15"/>
    <row r="5" spans="2:34" x14ac:dyDescent="0.15"/>
    <row r="6" spans="2:34" x14ac:dyDescent="0.15"/>
    <row r="7" spans="2:34" x14ac:dyDescent="0.15"/>
    <row r="8" spans="2:34" x14ac:dyDescent="0.15"/>
    <row r="9" spans="2:34" x14ac:dyDescent="0.15">
      <c r="AH9" s="26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62"/>
    </row>
    <row r="18" spans="12:34" x14ac:dyDescent="0.15"/>
    <row r="19" spans="12:34" x14ac:dyDescent="0.15"/>
    <row r="20" spans="12:34" x14ac:dyDescent="0.15">
      <c r="AH20" s="262"/>
    </row>
    <row r="21" spans="12:34" x14ac:dyDescent="0.15">
      <c r="AH21" s="262"/>
    </row>
    <row r="22" spans="12:34" x14ac:dyDescent="0.15"/>
    <row r="23" spans="12:34" x14ac:dyDescent="0.15"/>
    <row r="24" spans="12:34" x14ac:dyDescent="0.15">
      <c r="Q24" s="262"/>
    </row>
    <row r="25" spans="12:34" x14ac:dyDescent="0.15"/>
    <row r="26" spans="12:34" x14ac:dyDescent="0.15"/>
    <row r="27" spans="12:34" x14ac:dyDescent="0.15"/>
    <row r="28" spans="12:34" x14ac:dyDescent="0.15">
      <c r="O28" s="262"/>
      <c r="T28" s="262"/>
      <c r="AH28" s="262"/>
    </row>
    <row r="29" spans="12:34" x14ac:dyDescent="0.15"/>
    <row r="30" spans="12:34" x14ac:dyDescent="0.15"/>
    <row r="31" spans="12:34" x14ac:dyDescent="0.15">
      <c r="Q31" s="262"/>
    </row>
    <row r="32" spans="12:34" x14ac:dyDescent="0.15">
      <c r="L32" s="262"/>
    </row>
    <row r="33" spans="2:34" x14ac:dyDescent="0.15">
      <c r="C33" s="262"/>
      <c r="E33" s="262"/>
      <c r="G33" s="262"/>
      <c r="I33" s="262"/>
      <c r="X33" s="262"/>
    </row>
    <row r="34" spans="2:34" x14ac:dyDescent="0.15">
      <c r="B34" s="262"/>
      <c r="P34" s="262"/>
      <c r="R34" s="262"/>
      <c r="T34" s="262"/>
    </row>
    <row r="35" spans="2:34" x14ac:dyDescent="0.15">
      <c r="D35" s="262"/>
      <c r="W35" s="262"/>
      <c r="AC35" s="262"/>
      <c r="AD35" s="262"/>
      <c r="AE35" s="262"/>
      <c r="AF35" s="262"/>
      <c r="AG35" s="262"/>
      <c r="AH35" s="262"/>
    </row>
    <row r="36" spans="2:34" x14ac:dyDescent="0.15">
      <c r="H36" s="262"/>
      <c r="J36" s="262"/>
      <c r="K36" s="262"/>
      <c r="M36" s="262"/>
      <c r="Y36" s="262"/>
      <c r="Z36" s="262"/>
      <c r="AA36" s="262"/>
      <c r="AB36" s="262"/>
      <c r="AC36" s="262"/>
      <c r="AD36" s="262"/>
      <c r="AE36" s="262"/>
      <c r="AF36" s="262"/>
      <c r="AG36" s="262"/>
      <c r="AH36" s="262"/>
    </row>
    <row r="37" spans="2:34" x14ac:dyDescent="0.15">
      <c r="AH37" s="262"/>
    </row>
    <row r="38" spans="2:34" x14ac:dyDescent="0.15">
      <c r="AG38" s="262"/>
      <c r="AH38" s="262"/>
    </row>
    <row r="39" spans="2:34" x14ac:dyDescent="0.15"/>
    <row r="40" spans="2:34" x14ac:dyDescent="0.15">
      <c r="X40" s="262"/>
    </row>
    <row r="41" spans="2:34" x14ac:dyDescent="0.15">
      <c r="R41" s="262"/>
    </row>
    <row r="42" spans="2:34" x14ac:dyDescent="0.15">
      <c r="W42" s="262"/>
    </row>
    <row r="43" spans="2:34" x14ac:dyDescent="0.15">
      <c r="Y43" s="262"/>
      <c r="Z43" s="262"/>
      <c r="AA43" s="262"/>
      <c r="AB43" s="262"/>
      <c r="AC43" s="262"/>
      <c r="AD43" s="262"/>
      <c r="AE43" s="262"/>
      <c r="AF43" s="262"/>
      <c r="AG43" s="262"/>
      <c r="AH43" s="262"/>
    </row>
    <row r="44" spans="2:34" x14ac:dyDescent="0.15">
      <c r="AH44" s="262"/>
    </row>
    <row r="45" spans="2:34" x14ac:dyDescent="0.15">
      <c r="X45" s="262"/>
    </row>
    <row r="46" spans="2:34" x14ac:dyDescent="0.15"/>
    <row r="47" spans="2:34" x14ac:dyDescent="0.15"/>
    <row r="48" spans="2:34" x14ac:dyDescent="0.15">
      <c r="W48" s="262"/>
      <c r="Y48" s="262"/>
      <c r="Z48" s="262"/>
      <c r="AA48" s="262"/>
      <c r="AB48" s="262"/>
      <c r="AC48" s="262"/>
      <c r="AD48" s="262"/>
      <c r="AE48" s="262"/>
      <c r="AF48" s="262"/>
      <c r="AG48" s="262"/>
      <c r="AH48" s="262"/>
    </row>
    <row r="49" spans="28:34" x14ac:dyDescent="0.15"/>
    <row r="50" spans="28:34" x14ac:dyDescent="0.15">
      <c r="AE50" s="262"/>
      <c r="AF50" s="262"/>
      <c r="AG50" s="262"/>
      <c r="AH50" s="262"/>
    </row>
    <row r="51" spans="28:34" x14ac:dyDescent="0.15">
      <c r="AC51" s="262"/>
      <c r="AD51" s="262"/>
      <c r="AE51" s="262"/>
      <c r="AF51" s="262"/>
      <c r="AG51" s="262"/>
      <c r="AH51" s="262"/>
    </row>
    <row r="52" spans="28:34" x14ac:dyDescent="0.15"/>
    <row r="53" spans="28:34" x14ac:dyDescent="0.15">
      <c r="AF53" s="262"/>
      <c r="AG53" s="262"/>
      <c r="AH53" s="262"/>
    </row>
    <row r="54" spans="28:34" x14ac:dyDescent="0.15">
      <c r="AH54" s="262"/>
    </row>
    <row r="55" spans="28:34" x14ac:dyDescent="0.15"/>
    <row r="56" spans="28:34" x14ac:dyDescent="0.15">
      <c r="AB56" s="262"/>
      <c r="AC56" s="262"/>
      <c r="AD56" s="262"/>
      <c r="AE56" s="262"/>
      <c r="AF56" s="262"/>
      <c r="AG56" s="262"/>
      <c r="AH56" s="262"/>
    </row>
    <row r="57" spans="28:34" x14ac:dyDescent="0.15">
      <c r="AH57" s="262"/>
    </row>
    <row r="58" spans="28:34" x14ac:dyDescent="0.15">
      <c r="AH58" s="262"/>
    </row>
    <row r="59" spans="28:34" x14ac:dyDescent="0.15">
      <c r="AG59" s="262"/>
      <c r="AH59" s="262"/>
    </row>
    <row r="60" spans="28:34" x14ac:dyDescent="0.15"/>
    <row r="61" spans="28:34" x14ac:dyDescent="0.15"/>
    <row r="62" spans="28:34" x14ac:dyDescent="0.15"/>
    <row r="63" spans="28:34" x14ac:dyDescent="0.15">
      <c r="AH63" s="262"/>
    </row>
    <row r="64" spans="28:34" x14ac:dyDescent="0.15">
      <c r="AG64" s="262"/>
      <c r="AH64" s="262"/>
    </row>
    <row r="65" spans="28:34" x14ac:dyDescent="0.15"/>
    <row r="66" spans="28:34" x14ac:dyDescent="0.15"/>
    <row r="67" spans="28:34" x14ac:dyDescent="0.15"/>
    <row r="68" spans="28:34" x14ac:dyDescent="0.15">
      <c r="AB68" s="262"/>
      <c r="AC68" s="262"/>
      <c r="AD68" s="262"/>
      <c r="AE68" s="262"/>
      <c r="AF68" s="262"/>
      <c r="AG68" s="262"/>
      <c r="AH68" s="262"/>
    </row>
    <row r="69" spans="28:34" x14ac:dyDescent="0.15">
      <c r="AF69" s="262"/>
      <c r="AG69" s="262"/>
      <c r="AH69" s="262"/>
    </row>
    <row r="70" spans="28:34" x14ac:dyDescent="0.15"/>
    <row r="71" spans="28:34" x14ac:dyDescent="0.15"/>
    <row r="72" spans="28:34" x14ac:dyDescent="0.15"/>
    <row r="73" spans="28:34" x14ac:dyDescent="0.15"/>
    <row r="74" spans="28:34" x14ac:dyDescent="0.15"/>
    <row r="75" spans="28:34" x14ac:dyDescent="0.15">
      <c r="AH75" s="262"/>
    </row>
    <row r="76" spans="28:34" x14ac:dyDescent="0.15">
      <c r="AF76" s="262"/>
      <c r="AG76" s="262"/>
      <c r="AH76" s="262"/>
    </row>
    <row r="77" spans="28:34" x14ac:dyDescent="0.15">
      <c r="AG77" s="262"/>
      <c r="AH77" s="262"/>
    </row>
    <row r="78" spans="28:34" x14ac:dyDescent="0.15"/>
    <row r="79" spans="28:34" x14ac:dyDescent="0.15"/>
    <row r="80" spans="28:34" x14ac:dyDescent="0.15"/>
    <row r="81" spans="25:34" x14ac:dyDescent="0.15"/>
    <row r="82" spans="25:34" x14ac:dyDescent="0.15">
      <c r="Y82" s="262"/>
    </row>
    <row r="83" spans="25:34" x14ac:dyDescent="0.15">
      <c r="Y83" s="262"/>
      <c r="Z83" s="262"/>
      <c r="AA83" s="262"/>
      <c r="AB83" s="262"/>
      <c r="AC83" s="262"/>
      <c r="AD83" s="262"/>
      <c r="AE83" s="262"/>
      <c r="AF83" s="262"/>
      <c r="AG83" s="262"/>
      <c r="AH83" s="262"/>
    </row>
    <row r="84" spans="25:34" x14ac:dyDescent="0.15"/>
    <row r="85" spans="25:34" x14ac:dyDescent="0.15"/>
    <row r="86" spans="25:34" x14ac:dyDescent="0.15"/>
    <row r="87" spans="25:34" x14ac:dyDescent="0.15"/>
    <row r="88" spans="25:34" x14ac:dyDescent="0.15">
      <c r="AH88" s="26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62"/>
      <c r="AG94" s="262"/>
      <c r="AH94" s="262"/>
    </row>
    <row r="95" spans="25:34" ht="13.5" customHeight="1" x14ac:dyDescent="0.15">
      <c r="AH95" s="26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62"/>
    </row>
    <row r="102" spans="33:34" ht="13.5" customHeight="1" x14ac:dyDescent="0.15"/>
    <row r="103" spans="33:34" ht="13.5" customHeight="1" x14ac:dyDescent="0.15"/>
    <row r="104" spans="33:34" ht="13.5" customHeight="1" x14ac:dyDescent="0.15">
      <c r="AG104" s="262"/>
      <c r="AH104" s="26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62"/>
    </row>
    <row r="117" spans="34:122" ht="13.5" customHeight="1" x14ac:dyDescent="0.15"/>
    <row r="118" spans="34:122" ht="13.5" customHeight="1" x14ac:dyDescent="0.15"/>
    <row r="119" spans="34:122" ht="13.5" customHeight="1" x14ac:dyDescent="0.15"/>
    <row r="120" spans="34:122" ht="13.5" customHeight="1" x14ac:dyDescent="0.15">
      <c r="AH120" s="262"/>
    </row>
    <row r="121" spans="34:122" ht="13.5" customHeight="1" x14ac:dyDescent="0.15">
      <c r="AH121" s="262"/>
    </row>
    <row r="122" spans="34:122" ht="13.5" customHeight="1" x14ac:dyDescent="0.15"/>
    <row r="123" spans="34:122" ht="13.5" customHeight="1" x14ac:dyDescent="0.15"/>
    <row r="124" spans="34:122" ht="13.5" customHeight="1" x14ac:dyDescent="0.15"/>
    <row r="125" spans="34:122" ht="13.5" customHeight="1" x14ac:dyDescent="0.15">
      <c r="DR125" s="262" t="s">
        <v>499</v>
      </c>
    </row>
  </sheetData>
  <sheetProtection algorithmName="SHA-512" hashValue="Ezp1apiXcFfeZ/tXQpU4Y8/UjbEd1ZygGoy/Mi5wiEOHLWi5OQpjTMlAFrV81gzJV5klX3WQby1x8Tus51omJg==" saltValue="xmtVFoHhEB5sGmXoKG8Fg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41" customWidth="1"/>
    <col min="2" max="8" width="13.375" style="141" customWidth="1"/>
    <col min="9" max="16384" width="11.125" style="141"/>
  </cols>
  <sheetData>
    <row r="1" spans="1:8" x14ac:dyDescent="0.15">
      <c r="A1" s="135"/>
      <c r="B1" s="136"/>
      <c r="C1" s="137"/>
      <c r="D1" s="138"/>
      <c r="E1" s="139"/>
      <c r="F1" s="139"/>
      <c r="G1" s="139"/>
      <c r="H1" s="140"/>
    </row>
    <row r="2" spans="1:8" x14ac:dyDescent="0.15">
      <c r="A2" s="142"/>
      <c r="B2" s="143"/>
      <c r="C2" s="144"/>
      <c r="D2" s="145" t="s">
        <v>52</v>
      </c>
      <c r="E2" s="146"/>
      <c r="F2" s="147" t="s">
        <v>549</v>
      </c>
      <c r="G2" s="148"/>
      <c r="H2" s="149"/>
    </row>
    <row r="3" spans="1:8" x14ac:dyDescent="0.15">
      <c r="A3" s="145" t="s">
        <v>542</v>
      </c>
      <c r="B3" s="150"/>
      <c r="C3" s="151"/>
      <c r="D3" s="152">
        <v>54696</v>
      </c>
      <c r="E3" s="153"/>
      <c r="F3" s="154">
        <v>52191</v>
      </c>
      <c r="G3" s="155"/>
      <c r="H3" s="156"/>
    </row>
    <row r="4" spans="1:8" x14ac:dyDescent="0.15">
      <c r="A4" s="157"/>
      <c r="B4" s="158"/>
      <c r="C4" s="159"/>
      <c r="D4" s="160">
        <v>40540</v>
      </c>
      <c r="E4" s="161"/>
      <c r="F4" s="162">
        <v>24843</v>
      </c>
      <c r="G4" s="163"/>
      <c r="H4" s="164"/>
    </row>
    <row r="5" spans="1:8" x14ac:dyDescent="0.15">
      <c r="A5" s="145" t="s">
        <v>544</v>
      </c>
      <c r="B5" s="150"/>
      <c r="C5" s="151"/>
      <c r="D5" s="152">
        <v>25340</v>
      </c>
      <c r="E5" s="153"/>
      <c r="F5" s="154">
        <v>47387</v>
      </c>
      <c r="G5" s="155"/>
      <c r="H5" s="156"/>
    </row>
    <row r="6" spans="1:8" x14ac:dyDescent="0.15">
      <c r="A6" s="157"/>
      <c r="B6" s="158"/>
      <c r="C6" s="159"/>
      <c r="D6" s="160">
        <v>21733</v>
      </c>
      <c r="E6" s="161"/>
      <c r="F6" s="162">
        <v>24928</v>
      </c>
      <c r="G6" s="163"/>
      <c r="H6" s="164"/>
    </row>
    <row r="7" spans="1:8" x14ac:dyDescent="0.15">
      <c r="A7" s="145" t="s">
        <v>545</v>
      </c>
      <c r="B7" s="150"/>
      <c r="C7" s="151"/>
      <c r="D7" s="152">
        <v>20458</v>
      </c>
      <c r="E7" s="153"/>
      <c r="F7" s="154">
        <v>51264</v>
      </c>
      <c r="G7" s="155"/>
      <c r="H7" s="156"/>
    </row>
    <row r="8" spans="1:8" x14ac:dyDescent="0.15">
      <c r="A8" s="157"/>
      <c r="B8" s="158"/>
      <c r="C8" s="159"/>
      <c r="D8" s="160">
        <v>15132</v>
      </c>
      <c r="E8" s="161"/>
      <c r="F8" s="162">
        <v>26040</v>
      </c>
      <c r="G8" s="163"/>
      <c r="H8" s="164"/>
    </row>
    <row r="9" spans="1:8" x14ac:dyDescent="0.15">
      <c r="A9" s="145" t="s">
        <v>546</v>
      </c>
      <c r="B9" s="150"/>
      <c r="C9" s="151"/>
      <c r="D9" s="152">
        <v>47097</v>
      </c>
      <c r="E9" s="153"/>
      <c r="F9" s="154">
        <v>52068</v>
      </c>
      <c r="G9" s="155"/>
      <c r="H9" s="156"/>
    </row>
    <row r="10" spans="1:8" x14ac:dyDescent="0.15">
      <c r="A10" s="157"/>
      <c r="B10" s="158"/>
      <c r="C10" s="159"/>
      <c r="D10" s="160">
        <v>39287</v>
      </c>
      <c r="E10" s="161"/>
      <c r="F10" s="162">
        <v>26936</v>
      </c>
      <c r="G10" s="163"/>
      <c r="H10" s="164"/>
    </row>
    <row r="11" spans="1:8" x14ac:dyDescent="0.15">
      <c r="A11" s="145" t="s">
        <v>547</v>
      </c>
      <c r="B11" s="150"/>
      <c r="C11" s="151"/>
      <c r="D11" s="152">
        <v>23190</v>
      </c>
      <c r="E11" s="153"/>
      <c r="F11" s="154">
        <v>47161</v>
      </c>
      <c r="G11" s="155"/>
      <c r="H11" s="156"/>
    </row>
    <row r="12" spans="1:8" x14ac:dyDescent="0.15">
      <c r="A12" s="157"/>
      <c r="B12" s="158"/>
      <c r="C12" s="165"/>
      <c r="D12" s="160">
        <v>18468</v>
      </c>
      <c r="E12" s="161"/>
      <c r="F12" s="162">
        <v>24595</v>
      </c>
      <c r="G12" s="163"/>
      <c r="H12" s="164"/>
    </row>
    <row r="13" spans="1:8" x14ac:dyDescent="0.15">
      <c r="A13" s="145"/>
      <c r="B13" s="150"/>
      <c r="C13" s="166"/>
      <c r="D13" s="167">
        <v>34156</v>
      </c>
      <c r="E13" s="168"/>
      <c r="F13" s="169">
        <v>50014</v>
      </c>
      <c r="G13" s="170"/>
      <c r="H13" s="156"/>
    </row>
    <row r="14" spans="1:8" x14ac:dyDescent="0.15">
      <c r="A14" s="157"/>
      <c r="B14" s="158"/>
      <c r="C14" s="159"/>
      <c r="D14" s="160">
        <v>27032</v>
      </c>
      <c r="E14" s="161"/>
      <c r="F14" s="162">
        <v>25468</v>
      </c>
      <c r="G14" s="163"/>
      <c r="H14" s="164"/>
    </row>
    <row r="17" spans="1:11" x14ac:dyDescent="0.15">
      <c r="A17" s="141" t="s">
        <v>53</v>
      </c>
    </row>
    <row r="18" spans="1:11" x14ac:dyDescent="0.15">
      <c r="A18" s="171"/>
      <c r="B18" s="171" t="str">
        <f>実質収支比率等に係る経年分析!F$46</f>
        <v>H29</v>
      </c>
      <c r="C18" s="171" t="str">
        <f>実質収支比率等に係る経年分析!G$46</f>
        <v>H30</v>
      </c>
      <c r="D18" s="171" t="str">
        <f>実質収支比率等に係る経年分析!H$46</f>
        <v>R01</v>
      </c>
      <c r="E18" s="171" t="str">
        <f>実質収支比率等に係る経年分析!I$46</f>
        <v>R02</v>
      </c>
      <c r="F18" s="171" t="str">
        <f>実質収支比率等に係る経年分析!J$46</f>
        <v>R03</v>
      </c>
    </row>
    <row r="19" spans="1:11" x14ac:dyDescent="0.15">
      <c r="A19" s="171" t="s">
        <v>54</v>
      </c>
      <c r="B19" s="171">
        <f>ROUND(VALUE(SUBSTITUTE(実質収支比率等に係る経年分析!F$48,"▲","-")),2)</f>
        <v>12.03</v>
      </c>
      <c r="C19" s="171">
        <f>ROUND(VALUE(SUBSTITUTE(実質収支比率等に係る経年分析!G$48,"▲","-")),2)</f>
        <v>7.52</v>
      </c>
      <c r="D19" s="171">
        <f>ROUND(VALUE(SUBSTITUTE(実質収支比率等に係る経年分析!H$48,"▲","-")),2)</f>
        <v>8.0500000000000007</v>
      </c>
      <c r="E19" s="171">
        <f>ROUND(VALUE(SUBSTITUTE(実質収支比率等に係る経年分析!I$48,"▲","-")),2)</f>
        <v>9.02</v>
      </c>
      <c r="F19" s="171">
        <f>ROUND(VALUE(SUBSTITUTE(実質収支比率等に係る経年分析!J$48,"▲","-")),2)</f>
        <v>12.73</v>
      </c>
    </row>
    <row r="20" spans="1:11" x14ac:dyDescent="0.15">
      <c r="A20" s="171" t="s">
        <v>55</v>
      </c>
      <c r="B20" s="171">
        <f>ROUND(VALUE(SUBSTITUTE(実質収支比率等に係る経年分析!F$47,"▲","-")),2)</f>
        <v>38.15</v>
      </c>
      <c r="C20" s="171">
        <f>ROUND(VALUE(SUBSTITUTE(実質収支比率等に係る経年分析!G$47,"▲","-")),2)</f>
        <v>35.270000000000003</v>
      </c>
      <c r="D20" s="171">
        <f>ROUND(VALUE(SUBSTITUTE(実質収支比率等に係る経年分析!H$47,"▲","-")),2)</f>
        <v>32.43</v>
      </c>
      <c r="E20" s="171">
        <f>ROUND(VALUE(SUBSTITUTE(実質収支比率等に係る経年分析!I$47,"▲","-")),2)</f>
        <v>32.619999999999997</v>
      </c>
      <c r="F20" s="171">
        <f>ROUND(VALUE(SUBSTITUTE(実質収支比率等に係る経年分析!J$47,"▲","-")),2)</f>
        <v>34.19</v>
      </c>
    </row>
    <row r="21" spans="1:11" x14ac:dyDescent="0.15">
      <c r="A21" s="171" t="s">
        <v>56</v>
      </c>
      <c r="B21" s="171">
        <f>IF(ISNUMBER(VALUE(SUBSTITUTE(実質収支比率等に係る経年分析!F$49,"▲","-"))),ROUND(VALUE(SUBSTITUTE(実質収支比率等に係る経年分析!F$49,"▲","-")),2),NA())</f>
        <v>-2.81</v>
      </c>
      <c r="C21" s="171">
        <f>IF(ISNUMBER(VALUE(SUBSTITUTE(実質収支比率等に係る経年分析!G$49,"▲","-"))),ROUND(VALUE(SUBSTITUTE(実質収支比率等に係る経年分析!G$49,"▲","-")),2),NA())</f>
        <v>-7.17</v>
      </c>
      <c r="D21" s="171">
        <f>IF(ISNUMBER(VALUE(SUBSTITUTE(実質収支比率等に係る経年分析!H$49,"▲","-"))),ROUND(VALUE(SUBSTITUTE(実質収支比率等に係る経年分析!H$49,"▲","-")),2),NA())</f>
        <v>-2.33</v>
      </c>
      <c r="E21" s="171">
        <f>IF(ISNUMBER(VALUE(SUBSTITUTE(実質収支比率等に係る経年分析!I$49,"▲","-"))),ROUND(VALUE(SUBSTITUTE(実質収支比率等に係る経年分析!I$49,"▲","-")),2),NA())</f>
        <v>3.19</v>
      </c>
      <c r="F21" s="171">
        <f>IF(ISNUMBER(VALUE(SUBSTITUTE(実質収支比率等に係る経年分析!J$49,"▲","-"))),ROUND(VALUE(SUBSTITUTE(実質収支比率等に係る経年分析!J$49,"▲","-")),2),NA())</f>
        <v>7.52</v>
      </c>
    </row>
    <row r="24" spans="1:11" x14ac:dyDescent="0.15">
      <c r="A24" s="141" t="s">
        <v>57</v>
      </c>
    </row>
    <row r="25" spans="1:11" x14ac:dyDescent="0.15">
      <c r="A25" s="172"/>
      <c r="B25" s="172" t="str">
        <f>連結実質赤字比率に係る赤字・黒字の構成分析!F$33</f>
        <v>H29</v>
      </c>
      <c r="C25" s="172"/>
      <c r="D25" s="172" t="str">
        <f>連結実質赤字比率に係る赤字・黒字の構成分析!G$33</f>
        <v>H30</v>
      </c>
      <c r="E25" s="172"/>
      <c r="F25" s="172" t="str">
        <f>連結実質赤字比率に係る赤字・黒字の構成分析!H$33</f>
        <v>R01</v>
      </c>
      <c r="G25" s="172"/>
      <c r="H25" s="172" t="str">
        <f>連結実質赤字比率に係る赤字・黒字の構成分析!I$33</f>
        <v>R02</v>
      </c>
      <c r="I25" s="172"/>
      <c r="J25" s="172" t="str">
        <f>連結実質赤字比率に係る赤字・黒字の構成分析!J$33</f>
        <v>R03</v>
      </c>
      <c r="K25" s="172"/>
    </row>
    <row r="26" spans="1:11" x14ac:dyDescent="0.15">
      <c r="A26" s="172"/>
      <c r="B26" s="172" t="s">
        <v>58</v>
      </c>
      <c r="C26" s="172" t="s">
        <v>59</v>
      </c>
      <c r="D26" s="172" t="s">
        <v>58</v>
      </c>
      <c r="E26" s="172" t="s">
        <v>59</v>
      </c>
      <c r="F26" s="172" t="s">
        <v>58</v>
      </c>
      <c r="G26" s="172" t="s">
        <v>59</v>
      </c>
      <c r="H26" s="172" t="s">
        <v>58</v>
      </c>
      <c r="I26" s="172" t="s">
        <v>59</v>
      </c>
      <c r="J26" s="172" t="s">
        <v>58</v>
      </c>
      <c r="K26" s="172" t="s">
        <v>59</v>
      </c>
    </row>
    <row r="27" spans="1:11" x14ac:dyDescent="0.15">
      <c r="A27" s="172" t="str">
        <f>IF(連結実質赤字比率に係る赤字・黒字の構成分析!C$43="",NA(),連結実質赤字比率に係る赤字・黒字の構成分析!C$43)</f>
        <v>その他会計（黒字）</v>
      </c>
      <c r="B27" s="172" t="e">
        <f>IF(ROUND(VALUE(SUBSTITUTE(連結実質赤字比率に係る赤字・黒字の構成分析!F$43,"▲", "-")), 2) &lt; 0, ABS(ROUND(VALUE(SUBSTITUTE(連結実質赤字比率に係る赤字・黒字の構成分析!F$43,"▲", "-")), 2)), NA())</f>
        <v>#N/A</v>
      </c>
      <c r="C27" s="172">
        <f>IF(ROUND(VALUE(SUBSTITUTE(連結実質赤字比率に係る赤字・黒字の構成分析!F$43,"▲", "-")), 2) &gt;= 0, ABS(ROUND(VALUE(SUBSTITUTE(連結実質赤字比率に係る赤字・黒字の構成分析!F$43,"▲", "-")), 2)), NA())</f>
        <v>13.33</v>
      </c>
      <c r="D27" s="172" t="e">
        <f>IF(ROUND(VALUE(SUBSTITUTE(連結実質赤字比率に係る赤字・黒字の構成分析!G$43,"▲", "-")), 2) &lt; 0, ABS(ROUND(VALUE(SUBSTITUTE(連結実質赤字比率に係る赤字・黒字の構成分析!G$43,"▲", "-")), 2)), NA())</f>
        <v>#VALUE!</v>
      </c>
      <c r="E27" s="172" t="e">
        <f>IF(ROUND(VALUE(SUBSTITUTE(連結実質赤字比率に係る赤字・黒字の構成分析!G$43,"▲", "-")), 2) &gt;= 0, ABS(ROUND(VALUE(SUBSTITUTE(連結実質赤字比率に係る赤字・黒字の構成分析!G$43,"▲", "-")), 2)), NA())</f>
        <v>#VALUE!</v>
      </c>
      <c r="F27" s="172" t="e">
        <f>IF(ROUND(VALUE(SUBSTITUTE(連結実質赤字比率に係る赤字・黒字の構成分析!H$43,"▲", "-")), 2) &lt; 0, ABS(ROUND(VALUE(SUBSTITUTE(連結実質赤字比率に係る赤字・黒字の構成分析!H$43,"▲", "-")), 2)), NA())</f>
        <v>#VALUE!</v>
      </c>
      <c r="G27" s="172" t="e">
        <f>IF(ROUND(VALUE(SUBSTITUTE(連結実質赤字比率に係る赤字・黒字の構成分析!H$43,"▲", "-")), 2) &gt;= 0, ABS(ROUND(VALUE(SUBSTITUTE(連結実質赤字比率に係る赤字・黒字の構成分析!H$43,"▲", "-")), 2)), NA())</f>
        <v>#VALUE!</v>
      </c>
      <c r="H27" s="172" t="e">
        <f>IF(ROUND(VALUE(SUBSTITUTE(連結実質赤字比率に係る赤字・黒字の構成分析!I$43,"▲", "-")), 2) &lt; 0, ABS(ROUND(VALUE(SUBSTITUTE(連結実質赤字比率に係る赤字・黒字の構成分析!I$43,"▲", "-")), 2)), NA())</f>
        <v>#VALUE!</v>
      </c>
      <c r="I27" s="172" t="e">
        <f>IF(ROUND(VALUE(SUBSTITUTE(連結実質赤字比率に係る赤字・黒字の構成分析!I$43,"▲", "-")), 2) &gt;= 0, ABS(ROUND(VALUE(SUBSTITUTE(連結実質赤字比率に係る赤字・黒字の構成分析!I$43,"▲", "-")), 2)), NA())</f>
        <v>#VALUE!</v>
      </c>
      <c r="J27" s="172" t="e">
        <f>IF(ROUND(VALUE(SUBSTITUTE(連結実質赤字比率に係る赤字・黒字の構成分析!J$43,"▲", "-")), 2) &lt; 0, ABS(ROUND(VALUE(SUBSTITUTE(連結実質赤字比率に係る赤字・黒字の構成分析!J$43,"▲", "-")), 2)), NA())</f>
        <v>#VALUE!</v>
      </c>
      <c r="K27" s="172" t="e">
        <f>IF(ROUND(VALUE(SUBSTITUTE(連結実質赤字比率に係る赤字・黒字の構成分析!J$43,"▲", "-")), 2) &gt;= 0, ABS(ROUND(VALUE(SUBSTITUTE(連結実質赤字比率に係る赤字・黒字の構成分析!J$43,"▲", "-")), 2)), NA())</f>
        <v>#VALUE!</v>
      </c>
    </row>
    <row r="28" spans="1:11" x14ac:dyDescent="0.15">
      <c r="A28" s="172" t="str">
        <f>IF(連結実質赤字比率に係る赤字・黒字の構成分析!C$42="",NA(),連結実質赤字比率に係る赤字・黒字の構成分析!C$42)</f>
        <v>その他会計（赤字）</v>
      </c>
      <c r="B28" s="172" t="e">
        <f>IF(ROUND(VALUE(SUBSTITUTE(連結実質赤字比率に係る赤字・黒字の構成分析!F$42,"▲", "-")), 2) &lt; 0, ABS(ROUND(VALUE(SUBSTITUTE(連結実質赤字比率に係る赤字・黒字の構成分析!F$42,"▲", "-")), 2)), NA())</f>
        <v>#VALUE!</v>
      </c>
      <c r="C28" s="172" t="e">
        <f>IF(ROUND(VALUE(SUBSTITUTE(連結実質赤字比率に係る赤字・黒字の構成分析!F$42,"▲", "-")), 2) &gt;= 0, ABS(ROUND(VALUE(SUBSTITUTE(連結実質赤字比率に係る赤字・黒字の構成分析!F$42,"▲", "-")), 2)), NA())</f>
        <v>#VALUE!</v>
      </c>
      <c r="D28" s="172" t="e">
        <f>IF(ROUND(VALUE(SUBSTITUTE(連結実質赤字比率に係る赤字・黒字の構成分析!G$42,"▲", "-")), 2) &lt; 0, ABS(ROUND(VALUE(SUBSTITUTE(連結実質赤字比率に係る赤字・黒字の構成分析!G$42,"▲", "-")), 2)), NA())</f>
        <v>#VALUE!</v>
      </c>
      <c r="E28" s="172" t="e">
        <f>IF(ROUND(VALUE(SUBSTITUTE(連結実質赤字比率に係る赤字・黒字の構成分析!G$42,"▲", "-")), 2) &gt;= 0, ABS(ROUND(VALUE(SUBSTITUTE(連結実質赤字比率に係る赤字・黒字の構成分析!G$42,"▲", "-")), 2)), NA())</f>
        <v>#VALUE!</v>
      </c>
      <c r="F28" s="172" t="e">
        <f>IF(ROUND(VALUE(SUBSTITUTE(連結実質赤字比率に係る赤字・黒字の構成分析!H$42,"▲", "-")), 2) &lt; 0, ABS(ROUND(VALUE(SUBSTITUTE(連結実質赤字比率に係る赤字・黒字の構成分析!H$42,"▲", "-")), 2)), NA())</f>
        <v>#VALUE!</v>
      </c>
      <c r="G28" s="172" t="e">
        <f>IF(ROUND(VALUE(SUBSTITUTE(連結実質赤字比率に係る赤字・黒字の構成分析!H$42,"▲", "-")), 2) &gt;= 0, ABS(ROUND(VALUE(SUBSTITUTE(連結実質赤字比率に係る赤字・黒字の構成分析!H$42,"▲", "-")), 2)), NA())</f>
        <v>#VALUE!</v>
      </c>
      <c r="H28" s="172" t="e">
        <f>IF(ROUND(VALUE(SUBSTITUTE(連結実質赤字比率に係る赤字・黒字の構成分析!I$42,"▲", "-")), 2) &lt; 0, ABS(ROUND(VALUE(SUBSTITUTE(連結実質赤字比率に係る赤字・黒字の構成分析!I$42,"▲", "-")), 2)), NA())</f>
        <v>#VALUE!</v>
      </c>
      <c r="I28" s="172" t="e">
        <f>IF(ROUND(VALUE(SUBSTITUTE(連結実質赤字比率に係る赤字・黒字の構成分析!I$42,"▲", "-")), 2) &gt;= 0, ABS(ROUND(VALUE(SUBSTITUTE(連結実質赤字比率に係る赤字・黒字の構成分析!I$42,"▲", "-")), 2)), NA())</f>
        <v>#VALUE!</v>
      </c>
      <c r="J28" s="172" t="e">
        <f>IF(ROUND(VALUE(SUBSTITUTE(連結実質赤字比率に係る赤字・黒字の構成分析!J$42,"▲", "-")), 2) &lt; 0, ABS(ROUND(VALUE(SUBSTITUTE(連結実質赤字比率に係る赤字・黒字の構成分析!J$42,"▲", "-")), 2)), NA())</f>
        <v>#VALUE!</v>
      </c>
      <c r="K28" s="172" t="e">
        <f>IF(ROUND(VALUE(SUBSTITUTE(連結実質赤字比率に係る赤字・黒字の構成分析!J$42,"▲", "-")), 2) &gt;= 0, ABS(ROUND(VALUE(SUBSTITUTE(連結実質赤字比率に係る赤字・黒字の構成分析!J$42,"▲", "-")), 2)), NA())</f>
        <v>#VALUE!</v>
      </c>
    </row>
    <row r="29" spans="1:11" x14ac:dyDescent="0.15">
      <c r="A29" s="172" t="e">
        <f>IF(連結実質赤字比率に係る赤字・黒字の構成分析!C$41="",NA(),連結実質赤字比率に係る赤字・黒字の構成分析!C$41)</f>
        <v>#N/A</v>
      </c>
      <c r="B29" s="172" t="e">
        <f>IF(ROUND(VALUE(SUBSTITUTE(連結実質赤字比率に係る赤字・黒字の構成分析!F$41,"▲", "-")), 2) &lt; 0, ABS(ROUND(VALUE(SUBSTITUTE(連結実質赤字比率に係る赤字・黒字の構成分析!F$41,"▲", "-")), 2)), NA())</f>
        <v>#VALUE!</v>
      </c>
      <c r="C29" s="172" t="e">
        <f>IF(ROUND(VALUE(SUBSTITUTE(連結実質赤字比率に係る赤字・黒字の構成分析!F$41,"▲", "-")), 2) &gt;= 0, ABS(ROUND(VALUE(SUBSTITUTE(連結実質赤字比率に係る赤字・黒字の構成分析!F$41,"▲", "-")), 2)), NA())</f>
        <v>#VALUE!</v>
      </c>
      <c r="D29" s="172" t="e">
        <f>IF(ROUND(VALUE(SUBSTITUTE(連結実質赤字比率に係る赤字・黒字の構成分析!G$41,"▲", "-")), 2) &lt; 0, ABS(ROUND(VALUE(SUBSTITUTE(連結実質赤字比率に係る赤字・黒字の構成分析!G$41,"▲", "-")), 2)), NA())</f>
        <v>#VALUE!</v>
      </c>
      <c r="E29" s="172" t="e">
        <f>IF(ROUND(VALUE(SUBSTITUTE(連結実質赤字比率に係る赤字・黒字の構成分析!G$41,"▲", "-")), 2) &gt;= 0, ABS(ROUND(VALUE(SUBSTITUTE(連結実質赤字比率に係る赤字・黒字の構成分析!G$41,"▲", "-")), 2)), NA())</f>
        <v>#VALUE!</v>
      </c>
      <c r="F29" s="172" t="e">
        <f>IF(ROUND(VALUE(SUBSTITUTE(連結実質赤字比率に係る赤字・黒字の構成分析!H$41,"▲", "-")), 2) &lt; 0, ABS(ROUND(VALUE(SUBSTITUTE(連結実質赤字比率に係る赤字・黒字の構成分析!H$41,"▲", "-")), 2)), NA())</f>
        <v>#VALUE!</v>
      </c>
      <c r="G29" s="172" t="e">
        <f>IF(ROUND(VALUE(SUBSTITUTE(連結実質赤字比率に係る赤字・黒字の構成分析!H$41,"▲", "-")), 2) &gt;= 0, ABS(ROUND(VALUE(SUBSTITUTE(連結実質赤字比率に係る赤字・黒字の構成分析!H$41,"▲", "-")), 2)), NA())</f>
        <v>#VALUE!</v>
      </c>
      <c r="H29" s="172" t="e">
        <f>IF(ROUND(VALUE(SUBSTITUTE(連結実質赤字比率に係る赤字・黒字の構成分析!I$41,"▲", "-")), 2) &lt; 0, ABS(ROUND(VALUE(SUBSTITUTE(連結実質赤字比率に係る赤字・黒字の構成分析!I$41,"▲", "-")), 2)), NA())</f>
        <v>#VALUE!</v>
      </c>
      <c r="I29" s="172" t="e">
        <f>IF(ROUND(VALUE(SUBSTITUTE(連結実質赤字比率に係る赤字・黒字の構成分析!I$41,"▲", "-")), 2) &gt;= 0, ABS(ROUND(VALUE(SUBSTITUTE(連結実質赤字比率に係る赤字・黒字の構成分析!I$41,"▲", "-")), 2)), NA())</f>
        <v>#VALUE!</v>
      </c>
      <c r="J29" s="172" t="e">
        <f>IF(ROUND(VALUE(SUBSTITUTE(連結実質赤字比率に係る赤字・黒字の構成分析!J$41,"▲", "-")), 2) &lt; 0, ABS(ROUND(VALUE(SUBSTITUTE(連結実質赤字比率に係る赤字・黒字の構成分析!J$41,"▲", "-")), 2)), NA())</f>
        <v>#VALUE!</v>
      </c>
      <c r="K29" s="172" t="e">
        <f>IF(ROUND(VALUE(SUBSTITUTE(連結実質赤字比率に係る赤字・黒字の構成分析!J$41,"▲", "-")), 2) &gt;= 0, ABS(ROUND(VALUE(SUBSTITUTE(連結実質赤字比率に係る赤字・黒字の構成分析!J$41,"▲", "-")), 2)), NA())</f>
        <v>#VALUE!</v>
      </c>
    </row>
    <row r="30" spans="1:11" x14ac:dyDescent="0.15">
      <c r="A30" s="172" t="str">
        <f>IF(連結実質赤字比率に係る赤字・黒字の構成分析!C$40="",NA(),連結実質赤字比率に係る赤字・黒字の構成分析!C$40)</f>
        <v>介護予防サービス事業特別会計</v>
      </c>
      <c r="B30" s="172" t="e">
        <f>IF(ROUND(VALUE(SUBSTITUTE(連結実質赤字比率に係る赤字・黒字の構成分析!F$40,"▲", "-")), 2) &lt; 0, ABS(ROUND(VALUE(SUBSTITUTE(連結実質赤字比率に係る赤字・黒字の構成分析!F$40,"▲", "-")), 2)), NA())</f>
        <v>#N/A</v>
      </c>
      <c r="C30" s="172">
        <f>IF(ROUND(VALUE(SUBSTITUTE(連結実質赤字比率に係る赤字・黒字の構成分析!F$40,"▲", "-")), 2) &gt;= 0, ABS(ROUND(VALUE(SUBSTITUTE(連結実質赤字比率に係る赤字・黒字の構成分析!F$40,"▲", "-")), 2)), NA())</f>
        <v>0</v>
      </c>
      <c r="D30" s="172" t="e">
        <f>IF(ROUND(VALUE(SUBSTITUTE(連結実質赤字比率に係る赤字・黒字の構成分析!G$40,"▲", "-")), 2) &lt; 0, ABS(ROUND(VALUE(SUBSTITUTE(連結実質赤字比率に係る赤字・黒字の構成分析!G$40,"▲", "-")), 2)), NA())</f>
        <v>#N/A</v>
      </c>
      <c r="E30" s="172">
        <f>IF(ROUND(VALUE(SUBSTITUTE(連結実質赤字比率に係る赤字・黒字の構成分析!G$40,"▲", "-")), 2) &gt;= 0, ABS(ROUND(VALUE(SUBSTITUTE(連結実質赤字比率に係る赤字・黒字の構成分析!G$40,"▲", "-")), 2)), NA())</f>
        <v>0.01</v>
      </c>
      <c r="F30" s="172" t="e">
        <f>IF(ROUND(VALUE(SUBSTITUTE(連結実質赤字比率に係る赤字・黒字の構成分析!H$40,"▲", "-")), 2) &lt; 0, ABS(ROUND(VALUE(SUBSTITUTE(連結実質赤字比率に係る赤字・黒字の構成分析!H$40,"▲", "-")), 2)), NA())</f>
        <v>#N/A</v>
      </c>
      <c r="G30" s="172">
        <f>IF(ROUND(VALUE(SUBSTITUTE(連結実質赤字比率に係る赤字・黒字の構成分析!H$40,"▲", "-")), 2) &gt;= 0, ABS(ROUND(VALUE(SUBSTITUTE(連結実質赤字比率に係る赤字・黒字の構成分析!H$40,"▲", "-")), 2)), NA())</f>
        <v>0.01</v>
      </c>
      <c r="H30" s="172" t="e">
        <f>IF(ROUND(VALUE(SUBSTITUTE(連結実質赤字比率に係る赤字・黒字の構成分析!I$40,"▲", "-")), 2) &lt; 0, ABS(ROUND(VALUE(SUBSTITUTE(連結実質赤字比率に係る赤字・黒字の構成分析!I$40,"▲", "-")), 2)), NA())</f>
        <v>#N/A</v>
      </c>
      <c r="I30" s="172">
        <f>IF(ROUND(VALUE(SUBSTITUTE(連結実質赤字比率に係る赤字・黒字の構成分析!I$40,"▲", "-")), 2) &gt;= 0, ABS(ROUND(VALUE(SUBSTITUTE(連結実質赤字比率に係る赤字・黒字の構成分析!I$40,"▲", "-")), 2)), NA())</f>
        <v>0.01</v>
      </c>
      <c r="J30" s="172" t="e">
        <f>IF(ROUND(VALUE(SUBSTITUTE(連結実質赤字比率に係る赤字・黒字の構成分析!J$40,"▲", "-")), 2) &lt; 0, ABS(ROUND(VALUE(SUBSTITUTE(連結実質赤字比率に係る赤字・黒字の構成分析!J$40,"▲", "-")), 2)), NA())</f>
        <v>#N/A</v>
      </c>
      <c r="K30" s="172">
        <f>IF(ROUND(VALUE(SUBSTITUTE(連結実質赤字比率に係る赤字・黒字の構成分析!J$40,"▲", "-")), 2) &gt;= 0, ABS(ROUND(VALUE(SUBSTITUTE(連結実質赤字比率に係る赤字・黒字の構成分析!J$40,"▲", "-")), 2)), NA())</f>
        <v>0.01</v>
      </c>
    </row>
    <row r="31" spans="1:11" x14ac:dyDescent="0.15">
      <c r="A31" s="172" t="str">
        <f>IF(連結実質赤字比率に係る赤字・黒字の構成分析!C$39="",NA(),連結実質赤字比率に係る赤字・黒字の構成分析!C$39)</f>
        <v>後期高齢者医療事業特別会計</v>
      </c>
      <c r="B31" s="172" t="e">
        <f>IF(ROUND(VALUE(SUBSTITUTE(連結実質赤字比率に係る赤字・黒字の構成分析!F$39,"▲", "-")), 2) &lt; 0, ABS(ROUND(VALUE(SUBSTITUTE(連結実質赤字比率に係る赤字・黒字の構成分析!F$39,"▲", "-")), 2)), NA())</f>
        <v>#N/A</v>
      </c>
      <c r="C31" s="172">
        <f>IF(ROUND(VALUE(SUBSTITUTE(連結実質赤字比率に係る赤字・黒字の構成分析!F$39,"▲", "-")), 2) &gt;= 0, ABS(ROUND(VALUE(SUBSTITUTE(連結実質赤字比率に係る赤字・黒字の構成分析!F$39,"▲", "-")), 2)), NA())</f>
        <v>0.06</v>
      </c>
      <c r="D31" s="172" t="e">
        <f>IF(ROUND(VALUE(SUBSTITUTE(連結実質赤字比率に係る赤字・黒字の構成分析!G$39,"▲", "-")), 2) &lt; 0, ABS(ROUND(VALUE(SUBSTITUTE(連結実質赤字比率に係る赤字・黒字の構成分析!G$39,"▲", "-")), 2)), NA())</f>
        <v>#N/A</v>
      </c>
      <c r="E31" s="172">
        <f>IF(ROUND(VALUE(SUBSTITUTE(連結実質赤字比率に係る赤字・黒字の構成分析!G$39,"▲", "-")), 2) &gt;= 0, ABS(ROUND(VALUE(SUBSTITUTE(連結実質赤字比率に係る赤字・黒字の構成分析!G$39,"▲", "-")), 2)), NA())</f>
        <v>7.0000000000000007E-2</v>
      </c>
      <c r="F31" s="172" t="e">
        <f>IF(ROUND(VALUE(SUBSTITUTE(連結実質赤字比率に係る赤字・黒字の構成分析!H$39,"▲", "-")), 2) &lt; 0, ABS(ROUND(VALUE(SUBSTITUTE(連結実質赤字比率に係る赤字・黒字の構成分析!H$39,"▲", "-")), 2)), NA())</f>
        <v>#N/A</v>
      </c>
      <c r="G31" s="172">
        <f>IF(ROUND(VALUE(SUBSTITUTE(連結実質赤字比率に係る赤字・黒字の構成分析!H$39,"▲", "-")), 2) &gt;= 0, ABS(ROUND(VALUE(SUBSTITUTE(連結実質赤字比率に係る赤字・黒字の構成分析!H$39,"▲", "-")), 2)), NA())</f>
        <v>0.05</v>
      </c>
      <c r="H31" s="172" t="e">
        <f>IF(ROUND(VALUE(SUBSTITUTE(連結実質赤字比率に係る赤字・黒字の構成分析!I$39,"▲", "-")), 2) &lt; 0, ABS(ROUND(VALUE(SUBSTITUTE(連結実質赤字比率に係る赤字・黒字の構成分析!I$39,"▲", "-")), 2)), NA())</f>
        <v>#N/A</v>
      </c>
      <c r="I31" s="172">
        <f>IF(ROUND(VALUE(SUBSTITUTE(連結実質赤字比率に係る赤字・黒字の構成分析!I$39,"▲", "-")), 2) &gt;= 0, ABS(ROUND(VALUE(SUBSTITUTE(連結実質赤字比率に係る赤字・黒字の構成分析!I$39,"▲", "-")), 2)), NA())</f>
        <v>0.05</v>
      </c>
      <c r="J31" s="172" t="e">
        <f>IF(ROUND(VALUE(SUBSTITUTE(連結実質赤字比率に係る赤字・黒字の構成分析!J$39,"▲", "-")), 2) &lt; 0, ABS(ROUND(VALUE(SUBSTITUTE(連結実質赤字比率に係る赤字・黒字の構成分析!J$39,"▲", "-")), 2)), NA())</f>
        <v>#N/A</v>
      </c>
      <c r="K31" s="172">
        <f>IF(ROUND(VALUE(SUBSTITUTE(連結実質赤字比率に係る赤字・黒字の構成分析!J$39,"▲", "-")), 2) &gt;= 0, ABS(ROUND(VALUE(SUBSTITUTE(連結実質赤字比率に係る赤字・黒字の構成分析!J$39,"▲", "-")), 2)), NA())</f>
        <v>0.03</v>
      </c>
    </row>
    <row r="32" spans="1:11" x14ac:dyDescent="0.15">
      <c r="A32" s="172" t="str">
        <f>IF(連結実質赤字比率に係る赤字・黒字の構成分析!C$38="",NA(),連結実質赤字比率に係る赤字・黒字の構成分析!C$38)</f>
        <v>農業集落排水事業特別会計</v>
      </c>
      <c r="B32" s="172" t="e">
        <f>IF(ROUND(VALUE(SUBSTITUTE(連結実質赤字比率に係る赤字・黒字の構成分析!F$38,"▲", "-")), 2) &lt; 0, ABS(ROUND(VALUE(SUBSTITUTE(連結実質赤字比率に係る赤字・黒字の構成分析!F$38,"▲", "-")), 2)), NA())</f>
        <v>#N/A</v>
      </c>
      <c r="C32" s="172">
        <f>IF(ROUND(VALUE(SUBSTITUTE(連結実質赤字比率に係る赤字・黒字の構成分析!F$38,"▲", "-")), 2) &gt;= 0, ABS(ROUND(VALUE(SUBSTITUTE(連結実質赤字比率に係る赤字・黒字の構成分析!F$38,"▲", "-")), 2)), NA())</f>
        <v>0.19</v>
      </c>
      <c r="D32" s="172" t="e">
        <f>IF(ROUND(VALUE(SUBSTITUTE(連結実質赤字比率に係る赤字・黒字の構成分析!G$38,"▲", "-")), 2) &lt; 0, ABS(ROUND(VALUE(SUBSTITUTE(連結実質赤字比率に係る赤字・黒字の構成分析!G$38,"▲", "-")), 2)), NA())</f>
        <v>#N/A</v>
      </c>
      <c r="E32" s="172">
        <f>IF(ROUND(VALUE(SUBSTITUTE(連結実質赤字比率に係る赤字・黒字の構成分析!G$38,"▲", "-")), 2) &gt;= 0, ABS(ROUND(VALUE(SUBSTITUTE(連結実質赤字比率に係る赤字・黒字の構成分析!G$38,"▲", "-")), 2)), NA())</f>
        <v>0.27</v>
      </c>
      <c r="F32" s="172" t="e">
        <f>IF(ROUND(VALUE(SUBSTITUTE(連結実質赤字比率に係る赤字・黒字の構成分析!H$38,"▲", "-")), 2) &lt; 0, ABS(ROUND(VALUE(SUBSTITUTE(連結実質赤字比率に係る赤字・黒字の構成分析!H$38,"▲", "-")), 2)), NA())</f>
        <v>#N/A</v>
      </c>
      <c r="G32" s="172">
        <f>IF(ROUND(VALUE(SUBSTITUTE(連結実質赤字比率に係る赤字・黒字の構成分析!H$38,"▲", "-")), 2) &gt;= 0, ABS(ROUND(VALUE(SUBSTITUTE(連結実質赤字比率に係る赤字・黒字の構成分析!H$38,"▲", "-")), 2)), NA())</f>
        <v>0.4</v>
      </c>
      <c r="H32" s="172" t="e">
        <f>IF(ROUND(VALUE(SUBSTITUTE(連結実質赤字比率に係る赤字・黒字の構成分析!I$38,"▲", "-")), 2) &lt; 0, ABS(ROUND(VALUE(SUBSTITUTE(連結実質赤字比率に係る赤字・黒字の構成分析!I$38,"▲", "-")), 2)), NA())</f>
        <v>#N/A</v>
      </c>
      <c r="I32" s="172">
        <f>IF(ROUND(VALUE(SUBSTITUTE(連結実質赤字比率に係る赤字・黒字の構成分析!I$38,"▲", "-")), 2) &gt;= 0, ABS(ROUND(VALUE(SUBSTITUTE(連結実質赤字比率に係る赤字・黒字の構成分析!I$38,"▲", "-")), 2)), NA())</f>
        <v>0.43</v>
      </c>
      <c r="J32" s="172" t="e">
        <f>IF(ROUND(VALUE(SUBSTITUTE(連結実質赤字比率に係る赤字・黒字の構成分析!J$38,"▲", "-")), 2) &lt; 0, ABS(ROUND(VALUE(SUBSTITUTE(連結実質赤字比率に係る赤字・黒字の構成分析!J$38,"▲", "-")), 2)), NA())</f>
        <v>#N/A</v>
      </c>
      <c r="K32" s="172">
        <f>IF(ROUND(VALUE(SUBSTITUTE(連結実質赤字比率に係る赤字・黒字の構成分析!J$38,"▲", "-")), 2) &gt;= 0, ABS(ROUND(VALUE(SUBSTITUTE(連結実質赤字比率に係る赤字・黒字の構成分析!J$38,"▲", "-")), 2)), NA())</f>
        <v>0.12</v>
      </c>
    </row>
    <row r="33" spans="1:16" x14ac:dyDescent="0.15">
      <c r="A33" s="172" t="str">
        <f>IF(連結実質赤字比率に係る赤字・黒字の構成分析!C$37="",NA(),連結実質赤字比率に係る赤字・黒字の構成分析!C$37)</f>
        <v>公共下水道事業特別会計</v>
      </c>
      <c r="B33" s="172" t="e">
        <f>IF(ROUND(VALUE(SUBSTITUTE(連結実質赤字比率に係る赤字・黒字の構成分析!F$37,"▲", "-")), 2) &lt; 0, ABS(ROUND(VALUE(SUBSTITUTE(連結実質赤字比率に係る赤字・黒字の構成分析!F$37,"▲", "-")), 2)), NA())</f>
        <v>#N/A</v>
      </c>
      <c r="C33" s="172">
        <f>IF(ROUND(VALUE(SUBSTITUTE(連結実質赤字比率に係る赤字・黒字の構成分析!F$37,"▲", "-")), 2) &gt;= 0, ABS(ROUND(VALUE(SUBSTITUTE(連結実質赤字比率に係る赤字・黒字の構成分析!F$37,"▲", "-")), 2)), NA())</f>
        <v>0.72</v>
      </c>
      <c r="D33" s="172" t="e">
        <f>IF(ROUND(VALUE(SUBSTITUTE(連結実質赤字比率に係る赤字・黒字の構成分析!G$37,"▲", "-")), 2) &lt; 0, ABS(ROUND(VALUE(SUBSTITUTE(連結実質赤字比率に係る赤字・黒字の構成分析!G$37,"▲", "-")), 2)), NA())</f>
        <v>#N/A</v>
      </c>
      <c r="E33" s="172">
        <f>IF(ROUND(VALUE(SUBSTITUTE(連結実質赤字比率に係る赤字・黒字の構成分析!G$37,"▲", "-")), 2) &gt;= 0, ABS(ROUND(VALUE(SUBSTITUTE(連結実質赤字比率に係る赤字・黒字の構成分析!G$37,"▲", "-")), 2)), NA())</f>
        <v>0.78</v>
      </c>
      <c r="F33" s="172" t="e">
        <f>IF(ROUND(VALUE(SUBSTITUTE(連結実質赤字比率に係る赤字・黒字の構成分析!H$37,"▲", "-")), 2) &lt; 0, ABS(ROUND(VALUE(SUBSTITUTE(連結実質赤字比率に係る赤字・黒字の構成分析!H$37,"▲", "-")), 2)), NA())</f>
        <v>#N/A</v>
      </c>
      <c r="G33" s="172">
        <f>IF(ROUND(VALUE(SUBSTITUTE(連結実質赤字比率に係る赤字・黒字の構成分析!H$37,"▲", "-")), 2) &gt;= 0, ABS(ROUND(VALUE(SUBSTITUTE(連結実質赤字比率に係る赤字・黒字の構成分析!H$37,"▲", "-")), 2)), NA())</f>
        <v>0.83</v>
      </c>
      <c r="H33" s="172" t="e">
        <f>IF(ROUND(VALUE(SUBSTITUTE(連結実質赤字比率に係る赤字・黒字の構成分析!I$37,"▲", "-")), 2) &lt; 0, ABS(ROUND(VALUE(SUBSTITUTE(連結実質赤字比率に係る赤字・黒字の構成分析!I$37,"▲", "-")), 2)), NA())</f>
        <v>#N/A</v>
      </c>
      <c r="I33" s="172">
        <f>IF(ROUND(VALUE(SUBSTITUTE(連結実質赤字比率に係る赤字・黒字の構成分析!I$37,"▲", "-")), 2) &gt;= 0, ABS(ROUND(VALUE(SUBSTITUTE(連結実質赤字比率に係る赤字・黒字の構成分析!I$37,"▲", "-")), 2)), NA())</f>
        <v>0.36</v>
      </c>
      <c r="J33" s="172" t="e">
        <f>IF(ROUND(VALUE(SUBSTITUTE(連結実質赤字比率に係る赤字・黒字の構成分析!J$37,"▲", "-")), 2) &lt; 0, ABS(ROUND(VALUE(SUBSTITUTE(連結実質赤字比率に係る赤字・黒字の構成分析!J$37,"▲", "-")), 2)), NA())</f>
        <v>#N/A</v>
      </c>
      <c r="K33" s="172">
        <f>IF(ROUND(VALUE(SUBSTITUTE(連結実質赤字比率に係る赤字・黒字の構成分析!J$37,"▲", "-")), 2) &gt;= 0, ABS(ROUND(VALUE(SUBSTITUTE(連結実質赤字比率に係る赤字・黒字の構成分析!J$37,"▲", "-")), 2)), NA())</f>
        <v>0.42</v>
      </c>
    </row>
    <row r="34" spans="1:16" x14ac:dyDescent="0.15">
      <c r="A34" s="172" t="str">
        <f>IF(連結実質赤字比率に係る赤字・黒字の構成分析!C$36="",NA(),連結実質赤字比率に係る赤字・黒字の構成分析!C$36)</f>
        <v>国民健康保険事業特別会計</v>
      </c>
      <c r="B34" s="172" t="e">
        <f>IF(ROUND(VALUE(SUBSTITUTE(連結実質赤字比率に係る赤字・黒字の構成分析!F$36,"▲", "-")), 2) &lt; 0, ABS(ROUND(VALUE(SUBSTITUTE(連結実質赤字比率に係る赤字・黒字の構成分析!F$36,"▲", "-")), 2)), NA())</f>
        <v>#N/A</v>
      </c>
      <c r="C34" s="172">
        <f>IF(ROUND(VALUE(SUBSTITUTE(連結実質赤字比率に係る赤字・黒字の構成分析!F$36,"▲", "-")), 2) &gt;= 0, ABS(ROUND(VALUE(SUBSTITUTE(連結実質赤字比率に係る赤字・黒字の構成分析!F$36,"▲", "-")), 2)), NA())</f>
        <v>2.72</v>
      </c>
      <c r="D34" s="172" t="e">
        <f>IF(ROUND(VALUE(SUBSTITUTE(連結実質赤字比率に係る赤字・黒字の構成分析!G$36,"▲", "-")), 2) &lt; 0, ABS(ROUND(VALUE(SUBSTITUTE(連結実質赤字比率に係る赤字・黒字の構成分析!G$36,"▲", "-")), 2)), NA())</f>
        <v>#N/A</v>
      </c>
      <c r="E34" s="172">
        <f>IF(ROUND(VALUE(SUBSTITUTE(連結実質赤字比率に係る赤字・黒字の構成分析!G$36,"▲", "-")), 2) &gt;= 0, ABS(ROUND(VALUE(SUBSTITUTE(連結実質赤字比率に係る赤字・黒字の構成分析!G$36,"▲", "-")), 2)), NA())</f>
        <v>0.77</v>
      </c>
      <c r="F34" s="172" t="e">
        <f>IF(ROUND(VALUE(SUBSTITUTE(連結実質赤字比率に係る赤字・黒字の構成分析!H$36,"▲", "-")), 2) &lt; 0, ABS(ROUND(VALUE(SUBSTITUTE(連結実質赤字比率に係る赤字・黒字の構成分析!H$36,"▲", "-")), 2)), NA())</f>
        <v>#N/A</v>
      </c>
      <c r="G34" s="172">
        <f>IF(ROUND(VALUE(SUBSTITUTE(連結実質赤字比率に係る赤字・黒字の構成分析!H$36,"▲", "-")), 2) &gt;= 0, ABS(ROUND(VALUE(SUBSTITUTE(連結実質赤字比率に係る赤字・黒字の構成分析!H$36,"▲", "-")), 2)), NA())</f>
        <v>3.56</v>
      </c>
      <c r="H34" s="172" t="e">
        <f>IF(ROUND(VALUE(SUBSTITUTE(連結実質赤字比率に係る赤字・黒字の構成分析!I$36,"▲", "-")), 2) &lt; 0, ABS(ROUND(VALUE(SUBSTITUTE(連結実質赤字比率に係る赤字・黒字の構成分析!I$36,"▲", "-")), 2)), NA())</f>
        <v>#N/A</v>
      </c>
      <c r="I34" s="172">
        <f>IF(ROUND(VALUE(SUBSTITUTE(連結実質赤字比率に係る赤字・黒字の構成分析!I$36,"▲", "-")), 2) &gt;= 0, ABS(ROUND(VALUE(SUBSTITUTE(連結実質赤字比率に係る赤字・黒字の構成分析!I$36,"▲", "-")), 2)), NA())</f>
        <v>1.01</v>
      </c>
      <c r="J34" s="172" t="e">
        <f>IF(ROUND(VALUE(SUBSTITUTE(連結実質赤字比率に係る赤字・黒字の構成分析!J$36,"▲", "-")), 2) &lt; 0, ABS(ROUND(VALUE(SUBSTITUTE(連結実質赤字比率に係る赤字・黒字の構成分析!J$36,"▲", "-")), 2)), NA())</f>
        <v>#N/A</v>
      </c>
      <c r="K34" s="172">
        <f>IF(ROUND(VALUE(SUBSTITUTE(連結実質赤字比率に係る赤字・黒字の構成分析!J$36,"▲", "-")), 2) &gt;= 0, ABS(ROUND(VALUE(SUBSTITUTE(連結実質赤字比率に係る赤字・黒字の構成分析!J$36,"▲", "-")), 2)), NA())</f>
        <v>0.93</v>
      </c>
    </row>
    <row r="35" spans="1:16" x14ac:dyDescent="0.15">
      <c r="A35" s="172" t="str">
        <f>IF(連結実質赤字比率に係る赤字・黒字の構成分析!C$35="",NA(),連結実質赤字比率に係る赤字・黒字の構成分析!C$35)</f>
        <v>介護保険事業特別会計</v>
      </c>
      <c r="B35" s="172" t="e">
        <f>IF(ROUND(VALUE(SUBSTITUTE(連結実質赤字比率に係る赤字・黒字の構成分析!F$35,"▲", "-")), 2) &lt; 0, ABS(ROUND(VALUE(SUBSTITUTE(連結実質赤字比率に係る赤字・黒字の構成分析!F$35,"▲", "-")), 2)), NA())</f>
        <v>#N/A</v>
      </c>
      <c r="C35" s="172">
        <f>IF(ROUND(VALUE(SUBSTITUTE(連結実質赤字比率に係る赤字・黒字の構成分析!F$35,"▲", "-")), 2) &gt;= 0, ABS(ROUND(VALUE(SUBSTITUTE(連結実質赤字比率に係る赤字・黒字の構成分析!F$35,"▲", "-")), 2)), NA())</f>
        <v>1.71</v>
      </c>
      <c r="D35" s="172" t="e">
        <f>IF(ROUND(VALUE(SUBSTITUTE(連結実質赤字比率に係る赤字・黒字の構成分析!G$35,"▲", "-")), 2) &lt; 0, ABS(ROUND(VALUE(SUBSTITUTE(連結実質赤字比率に係る赤字・黒字の構成分析!G$35,"▲", "-")), 2)), NA())</f>
        <v>#N/A</v>
      </c>
      <c r="E35" s="172">
        <f>IF(ROUND(VALUE(SUBSTITUTE(連結実質赤字比率に係る赤字・黒字の構成分析!G$35,"▲", "-")), 2) &gt;= 0, ABS(ROUND(VALUE(SUBSTITUTE(連結実質赤字比率に係る赤字・黒字の構成分析!G$35,"▲", "-")), 2)), NA())</f>
        <v>2.35</v>
      </c>
      <c r="F35" s="172" t="e">
        <f>IF(ROUND(VALUE(SUBSTITUTE(連結実質赤字比率に係る赤字・黒字の構成分析!H$35,"▲", "-")), 2) &lt; 0, ABS(ROUND(VALUE(SUBSTITUTE(連結実質赤字比率に係る赤字・黒字の構成分析!H$35,"▲", "-")), 2)), NA())</f>
        <v>#N/A</v>
      </c>
      <c r="G35" s="172">
        <f>IF(ROUND(VALUE(SUBSTITUTE(連結実質赤字比率に係る赤字・黒字の構成分析!H$35,"▲", "-")), 2) &gt;= 0, ABS(ROUND(VALUE(SUBSTITUTE(連結実質赤字比率に係る赤字・黒字の構成分析!H$35,"▲", "-")), 2)), NA())</f>
        <v>1.19</v>
      </c>
      <c r="H35" s="172" t="e">
        <f>IF(ROUND(VALUE(SUBSTITUTE(連結実質赤字比率に係る赤字・黒字の構成分析!I$35,"▲", "-")), 2) &lt; 0, ABS(ROUND(VALUE(SUBSTITUTE(連結実質赤字比率に係る赤字・黒字の構成分析!I$35,"▲", "-")), 2)), NA())</f>
        <v>#N/A</v>
      </c>
      <c r="I35" s="172">
        <f>IF(ROUND(VALUE(SUBSTITUTE(連結実質赤字比率に係る赤字・黒字の構成分析!I$35,"▲", "-")), 2) &gt;= 0, ABS(ROUND(VALUE(SUBSTITUTE(連結実質赤字比率に係る赤字・黒字の構成分析!I$35,"▲", "-")), 2)), NA())</f>
        <v>2.7</v>
      </c>
      <c r="J35" s="172" t="e">
        <f>IF(ROUND(VALUE(SUBSTITUTE(連結実質赤字比率に係る赤字・黒字の構成分析!J$35,"▲", "-")), 2) &lt; 0, ABS(ROUND(VALUE(SUBSTITUTE(連結実質赤字比率に係る赤字・黒字の構成分析!J$35,"▲", "-")), 2)), NA())</f>
        <v>#N/A</v>
      </c>
      <c r="K35" s="172">
        <f>IF(ROUND(VALUE(SUBSTITUTE(連結実質赤字比率に係る赤字・黒字の構成分析!J$35,"▲", "-")), 2) &gt;= 0, ABS(ROUND(VALUE(SUBSTITUTE(連結実質赤字比率に係る赤字・黒字の構成分析!J$35,"▲", "-")), 2)), NA())</f>
        <v>2.21</v>
      </c>
    </row>
    <row r="36" spans="1:16" x14ac:dyDescent="0.15">
      <c r="A36" s="172" t="str">
        <f>IF(連結実質赤字比率に係る赤字・黒字の構成分析!C$34="",NA(),連結実質赤字比率に係る赤字・黒字の構成分析!C$34)</f>
        <v>一般会計</v>
      </c>
      <c r="B36" s="172" t="e">
        <f>IF(ROUND(VALUE(SUBSTITUTE(連結実質赤字比率に係る赤字・黒字の構成分析!F$34,"▲", "-")), 2) &lt; 0, ABS(ROUND(VALUE(SUBSTITUTE(連結実質赤字比率に係る赤字・黒字の構成分析!F$34,"▲", "-")), 2)), NA())</f>
        <v>#N/A</v>
      </c>
      <c r="C36" s="172">
        <f>IF(ROUND(VALUE(SUBSTITUTE(連結実質赤字比率に係る赤字・黒字の構成分析!F$34,"▲", "-")), 2) &gt;= 0, ABS(ROUND(VALUE(SUBSTITUTE(連結実質赤字比率に係る赤字・黒字の構成分析!F$34,"▲", "-")), 2)), NA())</f>
        <v>12.03</v>
      </c>
      <c r="D36" s="172" t="e">
        <f>IF(ROUND(VALUE(SUBSTITUTE(連結実質赤字比率に係る赤字・黒字の構成分析!G$34,"▲", "-")), 2) &lt; 0, ABS(ROUND(VALUE(SUBSTITUTE(連結実質赤字比率に係る赤字・黒字の構成分析!G$34,"▲", "-")), 2)), NA())</f>
        <v>#N/A</v>
      </c>
      <c r="E36" s="172">
        <f>IF(ROUND(VALUE(SUBSTITUTE(連結実質赤字比率に係る赤字・黒字の構成分析!G$34,"▲", "-")), 2) &gt;= 0, ABS(ROUND(VALUE(SUBSTITUTE(連結実質赤字比率に係る赤字・黒字の構成分析!G$34,"▲", "-")), 2)), NA())</f>
        <v>7.52</v>
      </c>
      <c r="F36" s="172" t="e">
        <f>IF(ROUND(VALUE(SUBSTITUTE(連結実質赤字比率に係る赤字・黒字の構成分析!H$34,"▲", "-")), 2) &lt; 0, ABS(ROUND(VALUE(SUBSTITUTE(連結実質赤字比率に係る赤字・黒字の構成分析!H$34,"▲", "-")), 2)), NA())</f>
        <v>#N/A</v>
      </c>
      <c r="G36" s="172">
        <f>IF(ROUND(VALUE(SUBSTITUTE(連結実質赤字比率に係る赤字・黒字の構成分析!H$34,"▲", "-")), 2) &gt;= 0, ABS(ROUND(VALUE(SUBSTITUTE(連結実質赤字比率に係る赤字・黒字の構成分析!H$34,"▲", "-")), 2)), NA())</f>
        <v>8.0500000000000007</v>
      </c>
      <c r="H36" s="172" t="e">
        <f>IF(ROUND(VALUE(SUBSTITUTE(連結実質赤字比率に係る赤字・黒字の構成分析!I$34,"▲", "-")), 2) &lt; 0, ABS(ROUND(VALUE(SUBSTITUTE(連結実質赤字比率に係る赤字・黒字の構成分析!I$34,"▲", "-")), 2)), NA())</f>
        <v>#N/A</v>
      </c>
      <c r="I36" s="172">
        <f>IF(ROUND(VALUE(SUBSTITUTE(連結実質赤字比率に係る赤字・黒字の構成分析!I$34,"▲", "-")), 2) &gt;= 0, ABS(ROUND(VALUE(SUBSTITUTE(連結実質赤字比率に係る赤字・黒字の構成分析!I$34,"▲", "-")), 2)), NA())</f>
        <v>9.02</v>
      </c>
      <c r="J36" s="172" t="e">
        <f>IF(ROUND(VALUE(SUBSTITUTE(連結実質赤字比率に係る赤字・黒字の構成分析!J$34,"▲", "-")), 2) &lt; 0, ABS(ROUND(VALUE(SUBSTITUTE(連結実質赤字比率に係る赤字・黒字の構成分析!J$34,"▲", "-")), 2)), NA())</f>
        <v>#N/A</v>
      </c>
      <c r="K36" s="172">
        <f>IF(ROUND(VALUE(SUBSTITUTE(連結実質赤字比率に係る赤字・黒字の構成分析!J$34,"▲", "-")), 2) &gt;= 0, ABS(ROUND(VALUE(SUBSTITUTE(連結実質赤字比率に係る赤字・黒字の構成分析!J$34,"▲", "-")), 2)), NA())</f>
        <v>12.72</v>
      </c>
    </row>
    <row r="39" spans="1:16" x14ac:dyDescent="0.15">
      <c r="A39" s="141" t="s">
        <v>60</v>
      </c>
    </row>
    <row r="40" spans="1:16" x14ac:dyDescent="0.15">
      <c r="A40" s="173"/>
      <c r="B40" s="173" t="str">
        <f>'実質公債費比率（分子）の構造'!K$44</f>
        <v>H29</v>
      </c>
      <c r="C40" s="173"/>
      <c r="D40" s="173"/>
      <c r="E40" s="173" t="str">
        <f>'実質公債費比率（分子）の構造'!L$44</f>
        <v>H30</v>
      </c>
      <c r="F40" s="173"/>
      <c r="G40" s="173"/>
      <c r="H40" s="173" t="str">
        <f>'実質公債費比率（分子）の構造'!M$44</f>
        <v>R01</v>
      </c>
      <c r="I40" s="173"/>
      <c r="J40" s="173"/>
      <c r="K40" s="173" t="str">
        <f>'実質公債費比率（分子）の構造'!N$44</f>
        <v>R02</v>
      </c>
      <c r="L40" s="173"/>
      <c r="M40" s="173"/>
      <c r="N40" s="173" t="str">
        <f>'実質公債費比率（分子）の構造'!O$44</f>
        <v>R03</v>
      </c>
      <c r="O40" s="173"/>
      <c r="P40" s="173"/>
    </row>
    <row r="41" spans="1:16" x14ac:dyDescent="0.15">
      <c r="A41" s="173"/>
      <c r="B41" s="173" t="s">
        <v>61</v>
      </c>
      <c r="C41" s="173"/>
      <c r="D41" s="173" t="s">
        <v>62</v>
      </c>
      <c r="E41" s="173" t="s">
        <v>61</v>
      </c>
      <c r="F41" s="173"/>
      <c r="G41" s="173" t="s">
        <v>62</v>
      </c>
      <c r="H41" s="173" t="s">
        <v>61</v>
      </c>
      <c r="I41" s="173"/>
      <c r="J41" s="173" t="s">
        <v>62</v>
      </c>
      <c r="K41" s="173" t="s">
        <v>61</v>
      </c>
      <c r="L41" s="173"/>
      <c r="M41" s="173" t="s">
        <v>62</v>
      </c>
      <c r="N41" s="173" t="s">
        <v>61</v>
      </c>
      <c r="O41" s="173"/>
      <c r="P41" s="173" t="s">
        <v>62</v>
      </c>
    </row>
    <row r="42" spans="1:16" x14ac:dyDescent="0.15">
      <c r="A42" s="173" t="s">
        <v>63</v>
      </c>
      <c r="B42" s="173"/>
      <c r="C42" s="173"/>
      <c r="D42" s="173">
        <f>'実質公債費比率（分子）の構造'!K$52</f>
        <v>535</v>
      </c>
      <c r="E42" s="173"/>
      <c r="F42" s="173"/>
      <c r="G42" s="173">
        <f>'実質公債費比率（分子）の構造'!L$52</f>
        <v>541</v>
      </c>
      <c r="H42" s="173"/>
      <c r="I42" s="173"/>
      <c r="J42" s="173">
        <f>'実質公債費比率（分子）の構造'!M$52</f>
        <v>536</v>
      </c>
      <c r="K42" s="173"/>
      <c r="L42" s="173"/>
      <c r="M42" s="173">
        <f>'実質公債費比率（分子）の構造'!N$52</f>
        <v>542</v>
      </c>
      <c r="N42" s="173"/>
      <c r="O42" s="173"/>
      <c r="P42" s="173">
        <f>'実質公債費比率（分子）の構造'!O$52</f>
        <v>562</v>
      </c>
    </row>
    <row r="43" spans="1:16" x14ac:dyDescent="0.15">
      <c r="A43" s="173" t="s">
        <v>64</v>
      </c>
      <c r="B43" s="173" t="str">
        <f>'実質公債費比率（分子）の構造'!K$51</f>
        <v>-</v>
      </c>
      <c r="C43" s="173"/>
      <c r="D43" s="173"/>
      <c r="E43" s="173" t="str">
        <f>'実質公債費比率（分子）の構造'!L$51</f>
        <v>-</v>
      </c>
      <c r="F43" s="173"/>
      <c r="G43" s="173"/>
      <c r="H43" s="173" t="str">
        <f>'実質公債費比率（分子）の構造'!M$51</f>
        <v>-</v>
      </c>
      <c r="I43" s="173"/>
      <c r="J43" s="173"/>
      <c r="K43" s="173" t="str">
        <f>'実質公債費比率（分子）の構造'!N$51</f>
        <v>-</v>
      </c>
      <c r="L43" s="173"/>
      <c r="M43" s="173"/>
      <c r="N43" s="173" t="str">
        <f>'実質公債費比率（分子）の構造'!O$51</f>
        <v>-</v>
      </c>
      <c r="O43" s="173"/>
      <c r="P43" s="173"/>
    </row>
    <row r="44" spans="1:16" x14ac:dyDescent="0.15">
      <c r="A44" s="173" t="s">
        <v>65</v>
      </c>
      <c r="B44" s="173" t="str">
        <f>'実質公債費比率（分子）の構造'!K$50</f>
        <v>-</v>
      </c>
      <c r="C44" s="173"/>
      <c r="D44" s="173"/>
      <c r="E44" s="173" t="str">
        <f>'実質公債費比率（分子）の構造'!L$50</f>
        <v>-</v>
      </c>
      <c r="F44" s="173"/>
      <c r="G44" s="173"/>
      <c r="H44" s="173" t="str">
        <f>'実質公債費比率（分子）の構造'!M$50</f>
        <v>-</v>
      </c>
      <c r="I44" s="173"/>
      <c r="J44" s="173"/>
      <c r="K44" s="173" t="str">
        <f>'実質公債費比率（分子）の構造'!N$50</f>
        <v>-</v>
      </c>
      <c r="L44" s="173"/>
      <c r="M44" s="173"/>
      <c r="N44" s="173" t="str">
        <f>'実質公債費比率（分子）の構造'!O$50</f>
        <v>-</v>
      </c>
      <c r="O44" s="173"/>
      <c r="P44" s="173"/>
    </row>
    <row r="45" spans="1:16" x14ac:dyDescent="0.15">
      <c r="A45" s="173" t="s">
        <v>66</v>
      </c>
      <c r="B45" s="173">
        <f>'実質公債費比率（分子）の構造'!K$49</f>
        <v>18</v>
      </c>
      <c r="C45" s="173"/>
      <c r="D45" s="173"/>
      <c r="E45" s="173">
        <f>'実質公債費比率（分子）の構造'!L$49</f>
        <v>26</v>
      </c>
      <c r="F45" s="173"/>
      <c r="G45" s="173"/>
      <c r="H45" s="173">
        <f>'実質公債費比率（分子）の構造'!M$49</f>
        <v>10</v>
      </c>
      <c r="I45" s="173"/>
      <c r="J45" s="173"/>
      <c r="K45" s="173">
        <f>'実質公債費比率（分子）の構造'!N$49</f>
        <v>23</v>
      </c>
      <c r="L45" s="173"/>
      <c r="M45" s="173"/>
      <c r="N45" s="173">
        <f>'実質公債費比率（分子）の構造'!O$49</f>
        <v>28</v>
      </c>
      <c r="O45" s="173"/>
      <c r="P45" s="173"/>
    </row>
    <row r="46" spans="1:16" x14ac:dyDescent="0.15">
      <c r="A46" s="173" t="s">
        <v>67</v>
      </c>
      <c r="B46" s="173">
        <f>'実質公債費比率（分子）の構造'!K$48</f>
        <v>115</v>
      </c>
      <c r="C46" s="173"/>
      <c r="D46" s="173"/>
      <c r="E46" s="173">
        <f>'実質公債費比率（分子）の構造'!L$48</f>
        <v>108</v>
      </c>
      <c r="F46" s="173"/>
      <c r="G46" s="173"/>
      <c r="H46" s="173">
        <f>'実質公債費比率（分子）の構造'!M$48</f>
        <v>110</v>
      </c>
      <c r="I46" s="173"/>
      <c r="J46" s="173"/>
      <c r="K46" s="173">
        <f>'実質公債費比率（分子）の構造'!N$48</f>
        <v>125</v>
      </c>
      <c r="L46" s="173"/>
      <c r="M46" s="173"/>
      <c r="N46" s="173">
        <f>'実質公債費比率（分子）の構造'!O$48</f>
        <v>137</v>
      </c>
      <c r="O46" s="173"/>
      <c r="P46" s="173"/>
    </row>
    <row r="47" spans="1:16" x14ac:dyDescent="0.15">
      <c r="A47" s="173" t="s">
        <v>68</v>
      </c>
      <c r="B47" s="173" t="str">
        <f>'実質公債費比率（分子）の構造'!K$47</f>
        <v>-</v>
      </c>
      <c r="C47" s="173"/>
      <c r="D47" s="173"/>
      <c r="E47" s="173" t="str">
        <f>'実質公債費比率（分子）の構造'!L$47</f>
        <v>-</v>
      </c>
      <c r="F47" s="173"/>
      <c r="G47" s="173"/>
      <c r="H47" s="173" t="str">
        <f>'実質公債費比率（分子）の構造'!M$47</f>
        <v>-</v>
      </c>
      <c r="I47" s="173"/>
      <c r="J47" s="173"/>
      <c r="K47" s="173" t="str">
        <f>'実質公債費比率（分子）の構造'!N$47</f>
        <v>-</v>
      </c>
      <c r="L47" s="173"/>
      <c r="M47" s="173"/>
      <c r="N47" s="173" t="str">
        <f>'実質公債費比率（分子）の構造'!O$47</f>
        <v>-</v>
      </c>
      <c r="O47" s="173"/>
      <c r="P47" s="173"/>
    </row>
    <row r="48" spans="1:16" x14ac:dyDescent="0.15">
      <c r="A48" s="173" t="s">
        <v>69</v>
      </c>
      <c r="B48" s="173" t="str">
        <f>'実質公債費比率（分子）の構造'!K$46</f>
        <v>-</v>
      </c>
      <c r="C48" s="173"/>
      <c r="D48" s="173"/>
      <c r="E48" s="173" t="str">
        <f>'実質公債費比率（分子）の構造'!L$46</f>
        <v>-</v>
      </c>
      <c r="F48" s="173"/>
      <c r="G48" s="173"/>
      <c r="H48" s="173" t="str">
        <f>'実質公債費比率（分子）の構造'!M$46</f>
        <v>-</v>
      </c>
      <c r="I48" s="173"/>
      <c r="J48" s="173"/>
      <c r="K48" s="173" t="str">
        <f>'実質公債費比率（分子）の構造'!N$46</f>
        <v>-</v>
      </c>
      <c r="L48" s="173"/>
      <c r="M48" s="173"/>
      <c r="N48" s="173" t="str">
        <f>'実質公債費比率（分子）の構造'!O$46</f>
        <v>-</v>
      </c>
      <c r="O48" s="173"/>
      <c r="P48" s="173"/>
    </row>
    <row r="49" spans="1:16" x14ac:dyDescent="0.15">
      <c r="A49" s="173" t="s">
        <v>70</v>
      </c>
      <c r="B49" s="173">
        <f>'実質公債費比率（分子）の構造'!K$45</f>
        <v>607</v>
      </c>
      <c r="C49" s="173"/>
      <c r="D49" s="173"/>
      <c r="E49" s="173">
        <f>'実質公債費比率（分子）の構造'!L$45</f>
        <v>614</v>
      </c>
      <c r="F49" s="173"/>
      <c r="G49" s="173"/>
      <c r="H49" s="173">
        <f>'実質公債費比率（分子）の構造'!M$45</f>
        <v>614</v>
      </c>
      <c r="I49" s="173"/>
      <c r="J49" s="173"/>
      <c r="K49" s="173">
        <f>'実質公債費比率（分子）の構造'!N$45</f>
        <v>622</v>
      </c>
      <c r="L49" s="173"/>
      <c r="M49" s="173"/>
      <c r="N49" s="173">
        <f>'実質公債費比率（分子）の構造'!O$45</f>
        <v>700</v>
      </c>
      <c r="O49" s="173"/>
      <c r="P49" s="173"/>
    </row>
    <row r="50" spans="1:16" x14ac:dyDescent="0.15">
      <c r="A50" s="173" t="s">
        <v>71</v>
      </c>
      <c r="B50" s="173" t="e">
        <f>NA()</f>
        <v>#N/A</v>
      </c>
      <c r="C50" s="173">
        <f>IF(ISNUMBER('実質公債費比率（分子）の構造'!K$53),'実質公債費比率（分子）の構造'!K$53,NA())</f>
        <v>205</v>
      </c>
      <c r="D50" s="173" t="e">
        <f>NA()</f>
        <v>#N/A</v>
      </c>
      <c r="E50" s="173" t="e">
        <f>NA()</f>
        <v>#N/A</v>
      </c>
      <c r="F50" s="173">
        <f>IF(ISNUMBER('実質公債費比率（分子）の構造'!L$53),'実質公債費比率（分子）の構造'!L$53,NA())</f>
        <v>207</v>
      </c>
      <c r="G50" s="173" t="e">
        <f>NA()</f>
        <v>#N/A</v>
      </c>
      <c r="H50" s="173" t="e">
        <f>NA()</f>
        <v>#N/A</v>
      </c>
      <c r="I50" s="173">
        <f>IF(ISNUMBER('実質公債費比率（分子）の構造'!M$53),'実質公債費比率（分子）の構造'!M$53,NA())</f>
        <v>198</v>
      </c>
      <c r="J50" s="173" t="e">
        <f>NA()</f>
        <v>#N/A</v>
      </c>
      <c r="K50" s="173" t="e">
        <f>NA()</f>
        <v>#N/A</v>
      </c>
      <c r="L50" s="173">
        <f>IF(ISNUMBER('実質公債費比率（分子）の構造'!N$53),'実質公債費比率（分子）の構造'!N$53,NA())</f>
        <v>228</v>
      </c>
      <c r="M50" s="173" t="e">
        <f>NA()</f>
        <v>#N/A</v>
      </c>
      <c r="N50" s="173" t="e">
        <f>NA()</f>
        <v>#N/A</v>
      </c>
      <c r="O50" s="173">
        <f>IF(ISNUMBER('実質公債費比率（分子）の構造'!O$53),'実質公債費比率（分子）の構造'!O$53,NA())</f>
        <v>303</v>
      </c>
      <c r="P50" s="173" t="e">
        <f>NA()</f>
        <v>#N/A</v>
      </c>
    </row>
    <row r="53" spans="1:16" x14ac:dyDescent="0.15">
      <c r="A53" s="141" t="s">
        <v>72</v>
      </c>
    </row>
    <row r="54" spans="1:16" x14ac:dyDescent="0.15">
      <c r="A54" s="172"/>
      <c r="B54" s="172" t="str">
        <f>'将来負担比率（分子）の構造'!I$40</f>
        <v>H29</v>
      </c>
      <c r="C54" s="172"/>
      <c r="D54" s="172"/>
      <c r="E54" s="172" t="str">
        <f>'将来負担比率（分子）の構造'!J$40</f>
        <v>H30</v>
      </c>
      <c r="F54" s="172"/>
      <c r="G54" s="172"/>
      <c r="H54" s="172" t="str">
        <f>'将来負担比率（分子）の構造'!K$40</f>
        <v>R01</v>
      </c>
      <c r="I54" s="172"/>
      <c r="J54" s="172"/>
      <c r="K54" s="172" t="str">
        <f>'将来負担比率（分子）の構造'!L$40</f>
        <v>R02</v>
      </c>
      <c r="L54" s="172"/>
      <c r="M54" s="172"/>
      <c r="N54" s="172" t="str">
        <f>'将来負担比率（分子）の構造'!M$40</f>
        <v>R03</v>
      </c>
      <c r="O54" s="172"/>
      <c r="P54" s="172"/>
    </row>
    <row r="55" spans="1:16" x14ac:dyDescent="0.15">
      <c r="A55" s="172"/>
      <c r="B55" s="172" t="s">
        <v>73</v>
      </c>
      <c r="C55" s="172"/>
      <c r="D55" s="172" t="s">
        <v>74</v>
      </c>
      <c r="E55" s="172" t="s">
        <v>73</v>
      </c>
      <c r="F55" s="172"/>
      <c r="G55" s="172" t="s">
        <v>74</v>
      </c>
      <c r="H55" s="172" t="s">
        <v>73</v>
      </c>
      <c r="I55" s="172"/>
      <c r="J55" s="172" t="s">
        <v>74</v>
      </c>
      <c r="K55" s="172" t="s">
        <v>73</v>
      </c>
      <c r="L55" s="172"/>
      <c r="M55" s="172" t="s">
        <v>74</v>
      </c>
      <c r="N55" s="172" t="s">
        <v>73</v>
      </c>
      <c r="O55" s="172"/>
      <c r="P55" s="172" t="s">
        <v>74</v>
      </c>
    </row>
    <row r="56" spans="1:16" x14ac:dyDescent="0.15">
      <c r="A56" s="172" t="s">
        <v>43</v>
      </c>
      <c r="B56" s="172"/>
      <c r="C56" s="172"/>
      <c r="D56" s="172">
        <f>'将来負担比率（分子）の構造'!I$52</f>
        <v>7223</v>
      </c>
      <c r="E56" s="172"/>
      <c r="F56" s="172"/>
      <c r="G56" s="172">
        <f>'将来負担比率（分子）の構造'!J$52</f>
        <v>7224</v>
      </c>
      <c r="H56" s="172"/>
      <c r="I56" s="172"/>
      <c r="J56" s="172">
        <f>'将来負担比率（分子）の構造'!K$52</f>
        <v>7425</v>
      </c>
      <c r="K56" s="172"/>
      <c r="L56" s="172"/>
      <c r="M56" s="172">
        <f>'将来負担比率（分子）の構造'!L$52</f>
        <v>7682</v>
      </c>
      <c r="N56" s="172"/>
      <c r="O56" s="172"/>
      <c r="P56" s="172">
        <f>'将来負担比率（分子）の構造'!M$52</f>
        <v>7632</v>
      </c>
    </row>
    <row r="57" spans="1:16" x14ac:dyDescent="0.15">
      <c r="A57" s="172" t="s">
        <v>42</v>
      </c>
      <c r="B57" s="172"/>
      <c r="C57" s="172"/>
      <c r="D57" s="172">
        <f>'将来負担比率（分子）の構造'!I$51</f>
        <v>149</v>
      </c>
      <c r="E57" s="172"/>
      <c r="F57" s="172"/>
      <c r="G57" s="172">
        <f>'将来負担比率（分子）の構造'!J$51</f>
        <v>28</v>
      </c>
      <c r="H57" s="172"/>
      <c r="I57" s="172"/>
      <c r="J57" s="172">
        <f>'将来負担比率（分子）の構造'!K$51</f>
        <v>32</v>
      </c>
      <c r="K57" s="172"/>
      <c r="L57" s="172"/>
      <c r="M57" s="172">
        <f>'将来負担比率（分子）の構造'!L$51</f>
        <v>32</v>
      </c>
      <c r="N57" s="172"/>
      <c r="O57" s="172"/>
      <c r="P57" s="172">
        <f>'将来負担比率（分子）の構造'!M$51</f>
        <v>34</v>
      </c>
    </row>
    <row r="58" spans="1:16" x14ac:dyDescent="0.15">
      <c r="A58" s="172" t="s">
        <v>41</v>
      </c>
      <c r="B58" s="172"/>
      <c r="C58" s="172"/>
      <c r="D58" s="172">
        <f>'将来負担比率（分子）の構造'!I$50</f>
        <v>4187</v>
      </c>
      <c r="E58" s="172"/>
      <c r="F58" s="172"/>
      <c r="G58" s="172">
        <f>'将来負担比率（分子）の構造'!J$50</f>
        <v>4499</v>
      </c>
      <c r="H58" s="172"/>
      <c r="I58" s="172"/>
      <c r="J58" s="172">
        <f>'将来負担比率（分子）の構造'!K$50</f>
        <v>4433</v>
      </c>
      <c r="K58" s="172"/>
      <c r="L58" s="172"/>
      <c r="M58" s="172">
        <f>'将来負担比率（分子）の構造'!L$50</f>
        <v>5120</v>
      </c>
      <c r="N58" s="172"/>
      <c r="O58" s="172"/>
      <c r="P58" s="172">
        <f>'将来負担比率（分子）の構造'!M$50</f>
        <v>6003</v>
      </c>
    </row>
    <row r="59" spans="1:16" x14ac:dyDescent="0.15">
      <c r="A59" s="172" t="s">
        <v>39</v>
      </c>
      <c r="B59" s="172" t="str">
        <f>'将来負担比率（分子）の構造'!I$49</f>
        <v>-</v>
      </c>
      <c r="C59" s="172"/>
      <c r="D59" s="172"/>
      <c r="E59" s="172" t="str">
        <f>'将来負担比率（分子）の構造'!J$49</f>
        <v>-</v>
      </c>
      <c r="F59" s="172"/>
      <c r="G59" s="172"/>
      <c r="H59" s="172" t="str">
        <f>'将来負担比率（分子）の構造'!K$49</f>
        <v>-</v>
      </c>
      <c r="I59" s="172"/>
      <c r="J59" s="172"/>
      <c r="K59" s="172" t="str">
        <f>'将来負担比率（分子）の構造'!L$49</f>
        <v>-</v>
      </c>
      <c r="L59" s="172"/>
      <c r="M59" s="172"/>
      <c r="N59" s="172" t="str">
        <f>'将来負担比率（分子）の構造'!M$49</f>
        <v>-</v>
      </c>
      <c r="O59" s="172"/>
      <c r="P59" s="172"/>
    </row>
    <row r="60" spans="1:16" x14ac:dyDescent="0.15">
      <c r="A60" s="172" t="s">
        <v>38</v>
      </c>
      <c r="B60" s="172" t="str">
        <f>'将来負担比率（分子）の構造'!I$48</f>
        <v>-</v>
      </c>
      <c r="C60" s="172"/>
      <c r="D60" s="172"/>
      <c r="E60" s="172" t="str">
        <f>'将来負担比率（分子）の構造'!J$48</f>
        <v>-</v>
      </c>
      <c r="F60" s="172"/>
      <c r="G60" s="172"/>
      <c r="H60" s="172" t="str">
        <f>'将来負担比率（分子）の構造'!K$48</f>
        <v>-</v>
      </c>
      <c r="I60" s="172"/>
      <c r="J60" s="172"/>
      <c r="K60" s="172" t="str">
        <f>'将来負担比率（分子）の構造'!L$48</f>
        <v>-</v>
      </c>
      <c r="L60" s="172"/>
      <c r="M60" s="172"/>
      <c r="N60" s="172" t="str">
        <f>'将来負担比率（分子）の構造'!M$48</f>
        <v>-</v>
      </c>
      <c r="O60" s="172"/>
      <c r="P60" s="172"/>
    </row>
    <row r="61" spans="1:16" x14ac:dyDescent="0.15">
      <c r="A61" s="172" t="s">
        <v>36</v>
      </c>
      <c r="B61" s="172">
        <f>'将来負担比率（分子）の構造'!I$46</f>
        <v>137</v>
      </c>
      <c r="C61" s="172"/>
      <c r="D61" s="172"/>
      <c r="E61" s="172">
        <f>'将来負担比率（分子）の構造'!J$46</f>
        <v>16</v>
      </c>
      <c r="F61" s="172"/>
      <c r="G61" s="172"/>
      <c r="H61" s="172">
        <f>'将来負担比率（分子）の構造'!K$46</f>
        <v>20</v>
      </c>
      <c r="I61" s="172"/>
      <c r="J61" s="172"/>
      <c r="K61" s="172">
        <f>'将来負担比率（分子）の構造'!L$46</f>
        <v>20</v>
      </c>
      <c r="L61" s="172"/>
      <c r="M61" s="172"/>
      <c r="N61" s="172">
        <f>'将来負担比率（分子）の構造'!M$46</f>
        <v>22</v>
      </c>
      <c r="O61" s="172"/>
      <c r="P61" s="172"/>
    </row>
    <row r="62" spans="1:16" x14ac:dyDescent="0.15">
      <c r="A62" s="172" t="s">
        <v>35</v>
      </c>
      <c r="B62" s="172">
        <f>'将来負担比率（分子）の構造'!I$45</f>
        <v>1202</v>
      </c>
      <c r="C62" s="172"/>
      <c r="D62" s="172"/>
      <c r="E62" s="172">
        <f>'将来負担比率（分子）の構造'!J$45</f>
        <v>1106</v>
      </c>
      <c r="F62" s="172"/>
      <c r="G62" s="172"/>
      <c r="H62" s="172">
        <f>'将来負担比率（分子）の構造'!K$45</f>
        <v>1052</v>
      </c>
      <c r="I62" s="172"/>
      <c r="J62" s="172"/>
      <c r="K62" s="172">
        <f>'将来負担比率（分子）の構造'!L$45</f>
        <v>1017</v>
      </c>
      <c r="L62" s="172"/>
      <c r="M62" s="172"/>
      <c r="N62" s="172">
        <f>'将来負担比率（分子）の構造'!M$45</f>
        <v>963</v>
      </c>
      <c r="O62" s="172"/>
      <c r="P62" s="172"/>
    </row>
    <row r="63" spans="1:16" x14ac:dyDescent="0.15">
      <c r="A63" s="172" t="s">
        <v>34</v>
      </c>
      <c r="B63" s="172">
        <f>'将来負担比率（分子）の構造'!I$44</f>
        <v>289</v>
      </c>
      <c r="C63" s="172"/>
      <c r="D63" s="172"/>
      <c r="E63" s="172">
        <f>'将来負担比率（分子）の構造'!J$44</f>
        <v>385</v>
      </c>
      <c r="F63" s="172"/>
      <c r="G63" s="172"/>
      <c r="H63" s="172">
        <f>'将来負担比率（分子）の構造'!K$44</f>
        <v>326</v>
      </c>
      <c r="I63" s="172"/>
      <c r="J63" s="172"/>
      <c r="K63" s="172">
        <f>'将来負担比率（分子）の構造'!L$44</f>
        <v>364</v>
      </c>
      <c r="L63" s="172"/>
      <c r="M63" s="172"/>
      <c r="N63" s="172">
        <f>'将来負担比率（分子）の構造'!M$44</f>
        <v>286</v>
      </c>
      <c r="O63" s="172"/>
      <c r="P63" s="172"/>
    </row>
    <row r="64" spans="1:16" x14ac:dyDescent="0.15">
      <c r="A64" s="172" t="s">
        <v>33</v>
      </c>
      <c r="B64" s="172">
        <f>'将来負担比率（分子）の構造'!I$43</f>
        <v>2786</v>
      </c>
      <c r="C64" s="172"/>
      <c r="D64" s="172"/>
      <c r="E64" s="172">
        <f>'将来負担比率（分子）の構造'!J$43</f>
        <v>3365</v>
      </c>
      <c r="F64" s="172"/>
      <c r="G64" s="172"/>
      <c r="H64" s="172">
        <f>'将来負担比率（分子）の構造'!K$43</f>
        <v>3686</v>
      </c>
      <c r="I64" s="172"/>
      <c r="J64" s="172"/>
      <c r="K64" s="172">
        <f>'将来負担比率（分子）の構造'!L$43</f>
        <v>3852</v>
      </c>
      <c r="L64" s="172"/>
      <c r="M64" s="172"/>
      <c r="N64" s="172">
        <f>'将来負担比率（分子）の構造'!M$43</f>
        <v>3882</v>
      </c>
      <c r="O64" s="172"/>
      <c r="P64" s="172"/>
    </row>
    <row r="65" spans="1:16" x14ac:dyDescent="0.15">
      <c r="A65" s="172" t="s">
        <v>32</v>
      </c>
      <c r="B65" s="172" t="str">
        <f>'将来負担比率（分子）の構造'!I$42</f>
        <v>-</v>
      </c>
      <c r="C65" s="172"/>
      <c r="D65" s="172"/>
      <c r="E65" s="172" t="str">
        <f>'将来負担比率（分子）の構造'!J$42</f>
        <v>-</v>
      </c>
      <c r="F65" s="172"/>
      <c r="G65" s="172"/>
      <c r="H65" s="172" t="str">
        <f>'将来負担比率（分子）の構造'!K$42</f>
        <v>-</v>
      </c>
      <c r="I65" s="172"/>
      <c r="J65" s="172"/>
      <c r="K65" s="172" t="str">
        <f>'将来負担比率（分子）の構造'!L$42</f>
        <v>-</v>
      </c>
      <c r="L65" s="172"/>
      <c r="M65" s="172"/>
      <c r="N65" s="172" t="str">
        <f>'将来負担比率（分子）の構造'!M$42</f>
        <v>-</v>
      </c>
      <c r="O65" s="172"/>
      <c r="P65" s="172"/>
    </row>
    <row r="66" spans="1:16" x14ac:dyDescent="0.15">
      <c r="A66" s="172" t="s">
        <v>31</v>
      </c>
      <c r="B66" s="172">
        <f>'将来負担比率（分子）の構造'!I$41</f>
        <v>7369</v>
      </c>
      <c r="C66" s="172"/>
      <c r="D66" s="172"/>
      <c r="E66" s="172">
        <f>'将来負担比率（分子）の構造'!J$41</f>
        <v>7401</v>
      </c>
      <c r="F66" s="172"/>
      <c r="G66" s="172"/>
      <c r="H66" s="172">
        <f>'将来負担比率（分子）の構造'!K$41</f>
        <v>7365</v>
      </c>
      <c r="I66" s="172"/>
      <c r="J66" s="172"/>
      <c r="K66" s="172">
        <f>'将来負担比率（分子）の構造'!L$41</f>
        <v>8027</v>
      </c>
      <c r="L66" s="172"/>
      <c r="M66" s="172"/>
      <c r="N66" s="172">
        <f>'将来負担比率（分子）の構造'!M$41</f>
        <v>8047</v>
      </c>
      <c r="O66" s="172"/>
      <c r="P66" s="172"/>
    </row>
    <row r="67" spans="1:16" x14ac:dyDescent="0.15">
      <c r="A67" s="172" t="s">
        <v>75</v>
      </c>
      <c r="B67" s="172" t="e">
        <f>NA()</f>
        <v>#N/A</v>
      </c>
      <c r="C67" s="172">
        <f>IF(ISNUMBER('将来負担比率（分子）の構造'!I$53), IF('将来負担比率（分子）の構造'!I$53 &lt; 0, 0, '将来負担比率（分子）の構造'!I$53), NA())</f>
        <v>223</v>
      </c>
      <c r="D67" s="172" t="e">
        <f>NA()</f>
        <v>#N/A</v>
      </c>
      <c r="E67" s="172" t="e">
        <f>NA()</f>
        <v>#N/A</v>
      </c>
      <c r="F67" s="172">
        <f>IF(ISNUMBER('将来負担比率（分子）の構造'!J$53), IF('将来負担比率（分子）の構造'!J$53 &lt; 0, 0, '将来負担比率（分子）の構造'!J$53), NA())</f>
        <v>521</v>
      </c>
      <c r="G67" s="172" t="e">
        <f>NA()</f>
        <v>#N/A</v>
      </c>
      <c r="H67" s="172" t="e">
        <f>NA()</f>
        <v>#N/A</v>
      </c>
      <c r="I67" s="172">
        <f>IF(ISNUMBER('将来負担比率（分子）の構造'!K$53), IF('将来負担比率（分子）の構造'!K$53 &lt; 0, 0, '将来負担比率（分子）の構造'!K$53), NA())</f>
        <v>560</v>
      </c>
      <c r="J67" s="172" t="e">
        <f>NA()</f>
        <v>#N/A</v>
      </c>
      <c r="K67" s="172" t="e">
        <f>NA()</f>
        <v>#N/A</v>
      </c>
      <c r="L67" s="172">
        <f>IF(ISNUMBER('将来負担比率（分子）の構造'!L$53), IF('将来負担比率（分子）の構造'!L$53 &lt; 0, 0, '将来負担比率（分子）の構造'!L$53), NA())</f>
        <v>446</v>
      </c>
      <c r="M67" s="172" t="e">
        <f>NA()</f>
        <v>#N/A</v>
      </c>
      <c r="N67" s="172" t="e">
        <f>NA()</f>
        <v>#N/A</v>
      </c>
      <c r="O67" s="172">
        <f>IF(ISNUMBER('将来負担比率（分子）の構造'!M$53), IF('将来負担比率（分子）の構造'!M$53 &lt; 0, 0, '将来負担比率（分子）の構造'!M$53), NA())</f>
        <v>0</v>
      </c>
      <c r="P67" s="172" t="e">
        <f>NA()</f>
        <v>#N/A</v>
      </c>
    </row>
    <row r="70" spans="1:16" x14ac:dyDescent="0.15">
      <c r="A70" s="174" t="s">
        <v>76</v>
      </c>
      <c r="B70" s="174"/>
      <c r="C70" s="174"/>
      <c r="D70" s="174"/>
      <c r="E70" s="174"/>
      <c r="F70" s="174"/>
    </row>
    <row r="71" spans="1:16" x14ac:dyDescent="0.15">
      <c r="A71" s="175"/>
      <c r="B71" s="175" t="str">
        <f>基金残高に係る経年分析!F54</f>
        <v>R01</v>
      </c>
      <c r="C71" s="175" t="str">
        <f>基金残高に係る経年分析!G54</f>
        <v>R02</v>
      </c>
      <c r="D71" s="175" t="str">
        <f>基金残高に係る経年分析!H54</f>
        <v>R03</v>
      </c>
    </row>
    <row r="72" spans="1:16" x14ac:dyDescent="0.15">
      <c r="A72" s="175" t="s">
        <v>77</v>
      </c>
      <c r="B72" s="176">
        <f>基金残高に係る経年分析!F55</f>
        <v>1889</v>
      </c>
      <c r="C72" s="176">
        <f>基金残高に係る経年分析!G55</f>
        <v>2000</v>
      </c>
      <c r="D72" s="176">
        <f>基金残高に係る経年分析!H55</f>
        <v>2216</v>
      </c>
    </row>
    <row r="73" spans="1:16" x14ac:dyDescent="0.15">
      <c r="A73" s="175" t="s">
        <v>78</v>
      </c>
      <c r="B73" s="176">
        <f>基金残高に係る経年分析!F56</f>
        <v>257</v>
      </c>
      <c r="C73" s="176">
        <f>基金残高に係る経年分析!G56</f>
        <v>257</v>
      </c>
      <c r="D73" s="176">
        <f>基金残高に係る経年分析!H56</f>
        <v>461</v>
      </c>
    </row>
    <row r="74" spans="1:16" x14ac:dyDescent="0.15">
      <c r="A74" s="175" t="s">
        <v>79</v>
      </c>
      <c r="B74" s="176">
        <f>基金残高に係る経年分析!F57</f>
        <v>1853</v>
      </c>
      <c r="C74" s="176">
        <f>基金残高に係る経年分析!G57</f>
        <v>2166</v>
      </c>
      <c r="D74" s="176">
        <f>基金残高に係る経年分析!H57</f>
        <v>2509</v>
      </c>
    </row>
  </sheetData>
  <sheetProtection algorithmName="SHA-512" hashValue="tw9Q1Gz6FowMKszAez86pMuOq4CZBIFtwCzFH8Rkxe0heEh6u7cB0b9m70I9Aho2h1igf3OWjgL0eJHxUToj1A==" saltValue="OEbEHlte7qvSwCCvssqKE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0"/>
  <sheetViews>
    <sheetView showGridLines="0" workbookViewId="0"/>
  </sheetViews>
  <sheetFormatPr defaultColWidth="0" defaultRowHeight="11.25" customHeight="1" zeroHeight="1" x14ac:dyDescent="0.15"/>
  <cols>
    <col min="1" max="1" width="1.625" style="212" customWidth="1"/>
    <col min="2" max="2" width="2.375" style="212" customWidth="1"/>
    <col min="3" max="16" width="2.625" style="212" customWidth="1"/>
    <col min="17" max="17" width="2.375" style="212" customWidth="1"/>
    <col min="18" max="95" width="1.625" style="212" customWidth="1"/>
    <col min="96" max="133" width="1.625" style="229" customWidth="1"/>
    <col min="134" max="143" width="1.625" style="212" customWidth="1"/>
    <col min="144" max="16384" width="0" style="212" hidden="1"/>
  </cols>
  <sheetData>
    <row r="1" spans="2:143" ht="22.5" customHeight="1" thickBot="1" x14ac:dyDescent="0.2">
      <c r="B1" s="209"/>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c r="AC1" s="210"/>
      <c r="AD1" s="210"/>
      <c r="AE1" s="210"/>
      <c r="AF1" s="210"/>
      <c r="AG1" s="210"/>
      <c r="AH1" s="210"/>
      <c r="AI1" s="210"/>
      <c r="AJ1" s="210"/>
      <c r="AK1" s="210"/>
      <c r="AL1" s="210"/>
      <c r="AM1" s="210"/>
      <c r="AN1" s="210"/>
      <c r="AO1" s="210"/>
      <c r="AP1" s="210"/>
      <c r="AQ1" s="210"/>
      <c r="AR1" s="210"/>
      <c r="AS1" s="210"/>
      <c r="AT1" s="210"/>
      <c r="AU1" s="210"/>
      <c r="AV1" s="210"/>
      <c r="AW1" s="210"/>
      <c r="AX1" s="210"/>
      <c r="AY1" s="210"/>
      <c r="AZ1" s="210"/>
      <c r="BA1" s="210"/>
      <c r="BB1" s="210"/>
      <c r="BC1" s="210"/>
      <c r="BD1" s="210"/>
      <c r="BE1" s="210"/>
      <c r="BF1" s="210"/>
      <c r="BG1" s="210"/>
      <c r="BH1" s="210"/>
      <c r="BI1" s="210"/>
      <c r="BJ1" s="210"/>
      <c r="BK1" s="210"/>
      <c r="BL1" s="210"/>
      <c r="BM1" s="210"/>
      <c r="BN1" s="210"/>
      <c r="BO1" s="210"/>
      <c r="BP1" s="210"/>
      <c r="BQ1" s="210"/>
      <c r="BR1" s="210"/>
      <c r="BS1" s="210"/>
      <c r="BT1" s="210"/>
      <c r="BU1" s="210"/>
      <c r="BV1" s="210"/>
      <c r="BW1" s="210"/>
      <c r="BX1" s="210"/>
      <c r="BY1" s="210"/>
      <c r="BZ1" s="210"/>
      <c r="CA1" s="210"/>
      <c r="CB1" s="210"/>
      <c r="CC1" s="210"/>
      <c r="CD1" s="211"/>
      <c r="CE1" s="211"/>
      <c r="CF1" s="211"/>
      <c r="CG1" s="211"/>
      <c r="CH1" s="211"/>
      <c r="CI1" s="211"/>
      <c r="CJ1" s="211"/>
      <c r="CK1" s="211"/>
      <c r="CL1" s="211"/>
      <c r="CM1" s="211"/>
      <c r="CN1" s="211"/>
      <c r="CO1" s="211"/>
      <c r="CP1" s="211"/>
      <c r="CQ1" s="211"/>
      <c r="CR1" s="211"/>
      <c r="CS1" s="211"/>
      <c r="CT1" s="211"/>
      <c r="CU1" s="211"/>
      <c r="CV1" s="211"/>
      <c r="CW1" s="211"/>
      <c r="CX1" s="211"/>
      <c r="CY1" s="211"/>
      <c r="CZ1" s="211"/>
      <c r="DA1" s="211"/>
      <c r="DB1" s="211"/>
      <c r="DC1" s="211"/>
      <c r="DD1" s="211"/>
      <c r="DE1" s="211"/>
      <c r="DF1" s="211"/>
      <c r="DG1" s="211"/>
      <c r="DH1" s="745" t="s">
        <v>219</v>
      </c>
      <c r="DI1" s="746"/>
      <c r="DJ1" s="746"/>
      <c r="DK1" s="746"/>
      <c r="DL1" s="746"/>
      <c r="DM1" s="746"/>
      <c r="DN1" s="747"/>
      <c r="DO1" s="212"/>
      <c r="DP1" s="745" t="s">
        <v>220</v>
      </c>
      <c r="DQ1" s="746"/>
      <c r="DR1" s="746"/>
      <c r="DS1" s="746"/>
      <c r="DT1" s="746"/>
      <c r="DU1" s="746"/>
      <c r="DV1" s="746"/>
      <c r="DW1" s="746"/>
      <c r="DX1" s="746"/>
      <c r="DY1" s="746"/>
      <c r="DZ1" s="746"/>
      <c r="EA1" s="746"/>
      <c r="EB1" s="746"/>
      <c r="EC1" s="747"/>
      <c r="ED1" s="210"/>
      <c r="EE1" s="210"/>
      <c r="EF1" s="210"/>
      <c r="EG1" s="210"/>
      <c r="EH1" s="210"/>
      <c r="EI1" s="210"/>
      <c r="EJ1" s="210"/>
      <c r="EK1" s="210"/>
      <c r="EL1" s="210"/>
      <c r="EM1" s="210"/>
    </row>
    <row r="2" spans="2:143" ht="22.5" customHeight="1" x14ac:dyDescent="0.15">
      <c r="B2" s="213" t="s">
        <v>221</v>
      </c>
      <c r="R2" s="214"/>
      <c r="S2" s="214"/>
      <c r="T2" s="214"/>
      <c r="U2" s="214"/>
      <c r="V2" s="214"/>
      <c r="W2" s="214"/>
      <c r="X2" s="214"/>
      <c r="Y2" s="214"/>
      <c r="Z2" s="214"/>
      <c r="AA2" s="214"/>
      <c r="AB2" s="214"/>
      <c r="AC2" s="214"/>
      <c r="AE2" s="215"/>
      <c r="AF2" s="215"/>
      <c r="AG2" s="215"/>
      <c r="AH2" s="215"/>
      <c r="AI2" s="215"/>
      <c r="AJ2" s="214"/>
      <c r="AK2" s="214"/>
      <c r="AL2" s="214"/>
      <c r="AM2" s="214"/>
      <c r="AN2" s="214"/>
      <c r="AO2" s="214"/>
      <c r="AP2" s="214"/>
      <c r="CD2" s="211"/>
      <c r="CE2" s="211"/>
      <c r="CF2" s="211"/>
      <c r="CG2" s="211"/>
      <c r="CH2" s="211"/>
      <c r="CI2" s="211"/>
      <c r="CJ2" s="211"/>
      <c r="CK2" s="211"/>
      <c r="CL2" s="211"/>
      <c r="CM2" s="211"/>
      <c r="CN2" s="211"/>
      <c r="CO2" s="211"/>
      <c r="CP2" s="211"/>
      <c r="CQ2" s="211"/>
      <c r="CR2" s="211"/>
      <c r="CS2" s="211"/>
      <c r="CT2" s="211"/>
      <c r="CU2" s="211"/>
      <c r="CV2" s="211"/>
      <c r="CW2" s="211"/>
      <c r="CX2" s="211"/>
      <c r="CY2" s="211"/>
      <c r="CZ2" s="211"/>
      <c r="DA2" s="211"/>
      <c r="DB2" s="211"/>
      <c r="DC2" s="211"/>
      <c r="DD2" s="211"/>
      <c r="DE2" s="211"/>
      <c r="DF2" s="211"/>
      <c r="DG2" s="211"/>
      <c r="DH2" s="211"/>
      <c r="DI2" s="211"/>
      <c r="DJ2" s="211"/>
      <c r="DK2" s="211"/>
      <c r="DL2" s="211"/>
      <c r="DM2" s="211"/>
      <c r="DN2" s="211"/>
      <c r="DO2" s="211"/>
      <c r="DP2" s="211"/>
      <c r="DQ2" s="211"/>
      <c r="DR2" s="211"/>
      <c r="DS2" s="211"/>
      <c r="DT2" s="211"/>
      <c r="DU2" s="211"/>
      <c r="DV2" s="211"/>
      <c r="DW2" s="211"/>
      <c r="DX2" s="211"/>
      <c r="DY2" s="211"/>
      <c r="DZ2" s="211"/>
      <c r="EA2" s="211"/>
      <c r="EB2" s="211"/>
      <c r="EC2" s="211"/>
    </row>
    <row r="3" spans="2:143" ht="11.25" customHeight="1" x14ac:dyDescent="0.15">
      <c r="B3" s="687" t="s">
        <v>222</v>
      </c>
      <c r="C3" s="688"/>
      <c r="D3" s="688"/>
      <c r="E3" s="688"/>
      <c r="F3" s="688"/>
      <c r="G3" s="688"/>
      <c r="H3" s="688"/>
      <c r="I3" s="688"/>
      <c r="J3" s="688"/>
      <c r="K3" s="688"/>
      <c r="L3" s="688"/>
      <c r="M3" s="688"/>
      <c r="N3" s="688"/>
      <c r="O3" s="688"/>
      <c r="P3" s="688"/>
      <c r="Q3" s="688"/>
      <c r="R3" s="688"/>
      <c r="S3" s="688"/>
      <c r="T3" s="688"/>
      <c r="U3" s="688"/>
      <c r="V3" s="688"/>
      <c r="W3" s="688"/>
      <c r="X3" s="688"/>
      <c r="Y3" s="688"/>
      <c r="Z3" s="688"/>
      <c r="AA3" s="688"/>
      <c r="AB3" s="688"/>
      <c r="AC3" s="688"/>
      <c r="AD3" s="688"/>
      <c r="AE3" s="688"/>
      <c r="AF3" s="688"/>
      <c r="AG3" s="688"/>
      <c r="AH3" s="688"/>
      <c r="AI3" s="688"/>
      <c r="AJ3" s="688"/>
      <c r="AK3" s="688"/>
      <c r="AL3" s="688"/>
      <c r="AM3" s="688"/>
      <c r="AN3" s="688"/>
      <c r="AO3" s="688"/>
      <c r="AP3" s="687" t="s">
        <v>223</v>
      </c>
      <c r="AQ3" s="688"/>
      <c r="AR3" s="688"/>
      <c r="AS3" s="688"/>
      <c r="AT3" s="688"/>
      <c r="AU3" s="688"/>
      <c r="AV3" s="688"/>
      <c r="AW3" s="688"/>
      <c r="AX3" s="688"/>
      <c r="AY3" s="688"/>
      <c r="AZ3" s="688"/>
      <c r="BA3" s="688"/>
      <c r="BB3" s="688"/>
      <c r="BC3" s="688"/>
      <c r="BD3" s="688"/>
      <c r="BE3" s="688"/>
      <c r="BF3" s="688"/>
      <c r="BG3" s="688"/>
      <c r="BH3" s="688"/>
      <c r="BI3" s="688"/>
      <c r="BJ3" s="688"/>
      <c r="BK3" s="688"/>
      <c r="BL3" s="688"/>
      <c r="BM3" s="688"/>
      <c r="BN3" s="688"/>
      <c r="BO3" s="688"/>
      <c r="BP3" s="688"/>
      <c r="BQ3" s="688"/>
      <c r="BR3" s="688"/>
      <c r="BS3" s="688"/>
      <c r="BT3" s="688"/>
      <c r="BU3" s="688"/>
      <c r="BV3" s="688"/>
      <c r="BW3" s="688"/>
      <c r="BX3" s="688"/>
      <c r="BY3" s="688"/>
      <c r="BZ3" s="688"/>
      <c r="CA3" s="688"/>
      <c r="CB3" s="689"/>
      <c r="CD3" s="730" t="s">
        <v>224</v>
      </c>
      <c r="CE3" s="731"/>
      <c r="CF3" s="731"/>
      <c r="CG3" s="731"/>
      <c r="CH3" s="731"/>
      <c r="CI3" s="731"/>
      <c r="CJ3" s="731"/>
      <c r="CK3" s="731"/>
      <c r="CL3" s="731"/>
      <c r="CM3" s="731"/>
      <c r="CN3" s="731"/>
      <c r="CO3" s="731"/>
      <c r="CP3" s="731"/>
      <c r="CQ3" s="731"/>
      <c r="CR3" s="731"/>
      <c r="CS3" s="731"/>
      <c r="CT3" s="731"/>
      <c r="CU3" s="731"/>
      <c r="CV3" s="731"/>
      <c r="CW3" s="731"/>
      <c r="CX3" s="731"/>
      <c r="CY3" s="731"/>
      <c r="CZ3" s="731"/>
      <c r="DA3" s="731"/>
      <c r="DB3" s="731"/>
      <c r="DC3" s="731"/>
      <c r="DD3" s="731"/>
      <c r="DE3" s="731"/>
      <c r="DF3" s="731"/>
      <c r="DG3" s="731"/>
      <c r="DH3" s="731"/>
      <c r="DI3" s="731"/>
      <c r="DJ3" s="731"/>
      <c r="DK3" s="731"/>
      <c r="DL3" s="731"/>
      <c r="DM3" s="731"/>
      <c r="DN3" s="731"/>
      <c r="DO3" s="731"/>
      <c r="DP3" s="731"/>
      <c r="DQ3" s="731"/>
      <c r="DR3" s="731"/>
      <c r="DS3" s="731"/>
      <c r="DT3" s="731"/>
      <c r="DU3" s="731"/>
      <c r="DV3" s="731"/>
      <c r="DW3" s="731"/>
      <c r="DX3" s="731"/>
      <c r="DY3" s="731"/>
      <c r="DZ3" s="731"/>
      <c r="EA3" s="731"/>
      <c r="EB3" s="731"/>
      <c r="EC3" s="732"/>
    </row>
    <row r="4" spans="2:143" ht="11.25" customHeight="1" x14ac:dyDescent="0.15">
      <c r="B4" s="687" t="s">
        <v>1</v>
      </c>
      <c r="C4" s="688"/>
      <c r="D4" s="688"/>
      <c r="E4" s="688"/>
      <c r="F4" s="688"/>
      <c r="G4" s="688"/>
      <c r="H4" s="688"/>
      <c r="I4" s="688"/>
      <c r="J4" s="688"/>
      <c r="K4" s="688"/>
      <c r="L4" s="688"/>
      <c r="M4" s="688"/>
      <c r="N4" s="688"/>
      <c r="O4" s="688"/>
      <c r="P4" s="688"/>
      <c r="Q4" s="689"/>
      <c r="R4" s="687" t="s">
        <v>225</v>
      </c>
      <c r="S4" s="688"/>
      <c r="T4" s="688"/>
      <c r="U4" s="688"/>
      <c r="V4" s="688"/>
      <c r="W4" s="688"/>
      <c r="X4" s="688"/>
      <c r="Y4" s="689"/>
      <c r="Z4" s="687" t="s">
        <v>226</v>
      </c>
      <c r="AA4" s="688"/>
      <c r="AB4" s="688"/>
      <c r="AC4" s="689"/>
      <c r="AD4" s="687" t="s">
        <v>227</v>
      </c>
      <c r="AE4" s="688"/>
      <c r="AF4" s="688"/>
      <c r="AG4" s="688"/>
      <c r="AH4" s="688"/>
      <c r="AI4" s="688"/>
      <c r="AJ4" s="688"/>
      <c r="AK4" s="689"/>
      <c r="AL4" s="687" t="s">
        <v>226</v>
      </c>
      <c r="AM4" s="688"/>
      <c r="AN4" s="688"/>
      <c r="AO4" s="689"/>
      <c r="AP4" s="748" t="s">
        <v>228</v>
      </c>
      <c r="AQ4" s="748"/>
      <c r="AR4" s="748"/>
      <c r="AS4" s="748"/>
      <c r="AT4" s="748"/>
      <c r="AU4" s="748"/>
      <c r="AV4" s="748"/>
      <c r="AW4" s="748"/>
      <c r="AX4" s="748"/>
      <c r="AY4" s="748"/>
      <c r="AZ4" s="748"/>
      <c r="BA4" s="748"/>
      <c r="BB4" s="748"/>
      <c r="BC4" s="748"/>
      <c r="BD4" s="748"/>
      <c r="BE4" s="748"/>
      <c r="BF4" s="748"/>
      <c r="BG4" s="748" t="s">
        <v>229</v>
      </c>
      <c r="BH4" s="748"/>
      <c r="BI4" s="748"/>
      <c r="BJ4" s="748"/>
      <c r="BK4" s="748"/>
      <c r="BL4" s="748"/>
      <c r="BM4" s="748"/>
      <c r="BN4" s="748"/>
      <c r="BO4" s="748" t="s">
        <v>226</v>
      </c>
      <c r="BP4" s="748"/>
      <c r="BQ4" s="748"/>
      <c r="BR4" s="748"/>
      <c r="BS4" s="748" t="s">
        <v>230</v>
      </c>
      <c r="BT4" s="748"/>
      <c r="BU4" s="748"/>
      <c r="BV4" s="748"/>
      <c r="BW4" s="748"/>
      <c r="BX4" s="748"/>
      <c r="BY4" s="748"/>
      <c r="BZ4" s="748"/>
      <c r="CA4" s="748"/>
      <c r="CB4" s="748"/>
      <c r="CD4" s="730" t="s">
        <v>231</v>
      </c>
      <c r="CE4" s="731"/>
      <c r="CF4" s="731"/>
      <c r="CG4" s="731"/>
      <c r="CH4" s="731"/>
      <c r="CI4" s="731"/>
      <c r="CJ4" s="731"/>
      <c r="CK4" s="731"/>
      <c r="CL4" s="731"/>
      <c r="CM4" s="731"/>
      <c r="CN4" s="731"/>
      <c r="CO4" s="731"/>
      <c r="CP4" s="731"/>
      <c r="CQ4" s="731"/>
      <c r="CR4" s="731"/>
      <c r="CS4" s="731"/>
      <c r="CT4" s="731"/>
      <c r="CU4" s="731"/>
      <c r="CV4" s="731"/>
      <c r="CW4" s="731"/>
      <c r="CX4" s="731"/>
      <c r="CY4" s="731"/>
      <c r="CZ4" s="731"/>
      <c r="DA4" s="731"/>
      <c r="DB4" s="731"/>
      <c r="DC4" s="731"/>
      <c r="DD4" s="731"/>
      <c r="DE4" s="731"/>
      <c r="DF4" s="731"/>
      <c r="DG4" s="731"/>
      <c r="DH4" s="731"/>
      <c r="DI4" s="731"/>
      <c r="DJ4" s="731"/>
      <c r="DK4" s="731"/>
      <c r="DL4" s="731"/>
      <c r="DM4" s="731"/>
      <c r="DN4" s="731"/>
      <c r="DO4" s="731"/>
      <c r="DP4" s="731"/>
      <c r="DQ4" s="731"/>
      <c r="DR4" s="731"/>
      <c r="DS4" s="731"/>
      <c r="DT4" s="731"/>
      <c r="DU4" s="731"/>
      <c r="DV4" s="731"/>
      <c r="DW4" s="731"/>
      <c r="DX4" s="731"/>
      <c r="DY4" s="731"/>
      <c r="DZ4" s="731"/>
      <c r="EA4" s="731"/>
      <c r="EB4" s="731"/>
      <c r="EC4" s="732"/>
    </row>
    <row r="5" spans="2:143" s="216" customFormat="1" ht="11.25" customHeight="1" x14ac:dyDescent="0.15">
      <c r="B5" s="695" t="s">
        <v>232</v>
      </c>
      <c r="C5" s="696"/>
      <c r="D5" s="696"/>
      <c r="E5" s="696"/>
      <c r="F5" s="696"/>
      <c r="G5" s="696"/>
      <c r="H5" s="696"/>
      <c r="I5" s="696"/>
      <c r="J5" s="696"/>
      <c r="K5" s="696"/>
      <c r="L5" s="696"/>
      <c r="M5" s="696"/>
      <c r="N5" s="696"/>
      <c r="O5" s="696"/>
      <c r="P5" s="696"/>
      <c r="Q5" s="697"/>
      <c r="R5" s="681">
        <v>2727882</v>
      </c>
      <c r="S5" s="682"/>
      <c r="T5" s="682"/>
      <c r="U5" s="682"/>
      <c r="V5" s="682"/>
      <c r="W5" s="682"/>
      <c r="X5" s="682"/>
      <c r="Y5" s="725"/>
      <c r="Z5" s="743">
        <v>19.399999999999999</v>
      </c>
      <c r="AA5" s="743"/>
      <c r="AB5" s="743"/>
      <c r="AC5" s="743"/>
      <c r="AD5" s="744">
        <v>2727882</v>
      </c>
      <c r="AE5" s="744"/>
      <c r="AF5" s="744"/>
      <c r="AG5" s="744"/>
      <c r="AH5" s="744"/>
      <c r="AI5" s="744"/>
      <c r="AJ5" s="744"/>
      <c r="AK5" s="744"/>
      <c r="AL5" s="726">
        <v>43.6</v>
      </c>
      <c r="AM5" s="700"/>
      <c r="AN5" s="700"/>
      <c r="AO5" s="727"/>
      <c r="AP5" s="695" t="s">
        <v>233</v>
      </c>
      <c r="AQ5" s="696"/>
      <c r="AR5" s="696"/>
      <c r="AS5" s="696"/>
      <c r="AT5" s="696"/>
      <c r="AU5" s="696"/>
      <c r="AV5" s="696"/>
      <c r="AW5" s="696"/>
      <c r="AX5" s="696"/>
      <c r="AY5" s="696"/>
      <c r="AZ5" s="696"/>
      <c r="BA5" s="696"/>
      <c r="BB5" s="696"/>
      <c r="BC5" s="696"/>
      <c r="BD5" s="696"/>
      <c r="BE5" s="696"/>
      <c r="BF5" s="697"/>
      <c r="BG5" s="628">
        <v>2726835</v>
      </c>
      <c r="BH5" s="629"/>
      <c r="BI5" s="629"/>
      <c r="BJ5" s="629"/>
      <c r="BK5" s="629"/>
      <c r="BL5" s="629"/>
      <c r="BM5" s="629"/>
      <c r="BN5" s="630"/>
      <c r="BO5" s="655">
        <v>100</v>
      </c>
      <c r="BP5" s="655"/>
      <c r="BQ5" s="655"/>
      <c r="BR5" s="655"/>
      <c r="BS5" s="656" t="s">
        <v>141</v>
      </c>
      <c r="BT5" s="656"/>
      <c r="BU5" s="656"/>
      <c r="BV5" s="656"/>
      <c r="BW5" s="656"/>
      <c r="BX5" s="656"/>
      <c r="BY5" s="656"/>
      <c r="BZ5" s="656"/>
      <c r="CA5" s="656"/>
      <c r="CB5" s="723"/>
      <c r="CD5" s="730" t="s">
        <v>228</v>
      </c>
      <c r="CE5" s="731"/>
      <c r="CF5" s="731"/>
      <c r="CG5" s="731"/>
      <c r="CH5" s="731"/>
      <c r="CI5" s="731"/>
      <c r="CJ5" s="731"/>
      <c r="CK5" s="731"/>
      <c r="CL5" s="731"/>
      <c r="CM5" s="731"/>
      <c r="CN5" s="731"/>
      <c r="CO5" s="731"/>
      <c r="CP5" s="731"/>
      <c r="CQ5" s="732"/>
      <c r="CR5" s="730" t="s">
        <v>234</v>
      </c>
      <c r="CS5" s="731"/>
      <c r="CT5" s="731"/>
      <c r="CU5" s="731"/>
      <c r="CV5" s="731"/>
      <c r="CW5" s="731"/>
      <c r="CX5" s="731"/>
      <c r="CY5" s="732"/>
      <c r="CZ5" s="730" t="s">
        <v>226</v>
      </c>
      <c r="DA5" s="731"/>
      <c r="DB5" s="731"/>
      <c r="DC5" s="732"/>
      <c r="DD5" s="730" t="s">
        <v>235</v>
      </c>
      <c r="DE5" s="731"/>
      <c r="DF5" s="731"/>
      <c r="DG5" s="731"/>
      <c r="DH5" s="731"/>
      <c r="DI5" s="731"/>
      <c r="DJ5" s="731"/>
      <c r="DK5" s="731"/>
      <c r="DL5" s="731"/>
      <c r="DM5" s="731"/>
      <c r="DN5" s="731"/>
      <c r="DO5" s="731"/>
      <c r="DP5" s="732"/>
      <c r="DQ5" s="730" t="s">
        <v>236</v>
      </c>
      <c r="DR5" s="731"/>
      <c r="DS5" s="731"/>
      <c r="DT5" s="731"/>
      <c r="DU5" s="731"/>
      <c r="DV5" s="731"/>
      <c r="DW5" s="731"/>
      <c r="DX5" s="731"/>
      <c r="DY5" s="731"/>
      <c r="DZ5" s="731"/>
      <c r="EA5" s="731"/>
      <c r="EB5" s="731"/>
      <c r="EC5" s="732"/>
    </row>
    <row r="6" spans="2:143" ht="11.25" customHeight="1" x14ac:dyDescent="0.15">
      <c r="B6" s="625" t="s">
        <v>237</v>
      </c>
      <c r="C6" s="626"/>
      <c r="D6" s="626"/>
      <c r="E6" s="626"/>
      <c r="F6" s="626"/>
      <c r="G6" s="626"/>
      <c r="H6" s="626"/>
      <c r="I6" s="626"/>
      <c r="J6" s="626"/>
      <c r="K6" s="626"/>
      <c r="L6" s="626"/>
      <c r="M6" s="626"/>
      <c r="N6" s="626"/>
      <c r="O6" s="626"/>
      <c r="P6" s="626"/>
      <c r="Q6" s="627"/>
      <c r="R6" s="628">
        <v>87064</v>
      </c>
      <c r="S6" s="629"/>
      <c r="T6" s="629"/>
      <c r="U6" s="629"/>
      <c r="V6" s="629"/>
      <c r="W6" s="629"/>
      <c r="X6" s="629"/>
      <c r="Y6" s="630"/>
      <c r="Z6" s="655">
        <v>0.6</v>
      </c>
      <c r="AA6" s="655"/>
      <c r="AB6" s="655"/>
      <c r="AC6" s="655"/>
      <c r="AD6" s="656">
        <v>87064</v>
      </c>
      <c r="AE6" s="656"/>
      <c r="AF6" s="656"/>
      <c r="AG6" s="656"/>
      <c r="AH6" s="656"/>
      <c r="AI6" s="656"/>
      <c r="AJ6" s="656"/>
      <c r="AK6" s="656"/>
      <c r="AL6" s="631">
        <v>1.4</v>
      </c>
      <c r="AM6" s="632"/>
      <c r="AN6" s="632"/>
      <c r="AO6" s="657"/>
      <c r="AP6" s="625" t="s">
        <v>238</v>
      </c>
      <c r="AQ6" s="626"/>
      <c r="AR6" s="626"/>
      <c r="AS6" s="626"/>
      <c r="AT6" s="626"/>
      <c r="AU6" s="626"/>
      <c r="AV6" s="626"/>
      <c r="AW6" s="626"/>
      <c r="AX6" s="626"/>
      <c r="AY6" s="626"/>
      <c r="AZ6" s="626"/>
      <c r="BA6" s="626"/>
      <c r="BB6" s="626"/>
      <c r="BC6" s="626"/>
      <c r="BD6" s="626"/>
      <c r="BE6" s="626"/>
      <c r="BF6" s="627"/>
      <c r="BG6" s="628">
        <v>2726835</v>
      </c>
      <c r="BH6" s="629"/>
      <c r="BI6" s="629"/>
      <c r="BJ6" s="629"/>
      <c r="BK6" s="629"/>
      <c r="BL6" s="629"/>
      <c r="BM6" s="629"/>
      <c r="BN6" s="630"/>
      <c r="BO6" s="655">
        <v>100</v>
      </c>
      <c r="BP6" s="655"/>
      <c r="BQ6" s="655"/>
      <c r="BR6" s="655"/>
      <c r="BS6" s="656" t="s">
        <v>239</v>
      </c>
      <c r="BT6" s="656"/>
      <c r="BU6" s="656"/>
      <c r="BV6" s="656"/>
      <c r="BW6" s="656"/>
      <c r="BX6" s="656"/>
      <c r="BY6" s="656"/>
      <c r="BZ6" s="656"/>
      <c r="CA6" s="656"/>
      <c r="CB6" s="723"/>
      <c r="CD6" s="684" t="s">
        <v>240</v>
      </c>
      <c r="CE6" s="685"/>
      <c r="CF6" s="685"/>
      <c r="CG6" s="685"/>
      <c r="CH6" s="685"/>
      <c r="CI6" s="685"/>
      <c r="CJ6" s="685"/>
      <c r="CK6" s="685"/>
      <c r="CL6" s="685"/>
      <c r="CM6" s="685"/>
      <c r="CN6" s="685"/>
      <c r="CO6" s="685"/>
      <c r="CP6" s="685"/>
      <c r="CQ6" s="686"/>
      <c r="CR6" s="628">
        <v>123725</v>
      </c>
      <c r="CS6" s="629"/>
      <c r="CT6" s="629"/>
      <c r="CU6" s="629"/>
      <c r="CV6" s="629"/>
      <c r="CW6" s="629"/>
      <c r="CX6" s="629"/>
      <c r="CY6" s="630"/>
      <c r="CZ6" s="726">
        <v>0.9</v>
      </c>
      <c r="DA6" s="700"/>
      <c r="DB6" s="700"/>
      <c r="DC6" s="729"/>
      <c r="DD6" s="634" t="s">
        <v>239</v>
      </c>
      <c r="DE6" s="629"/>
      <c r="DF6" s="629"/>
      <c r="DG6" s="629"/>
      <c r="DH6" s="629"/>
      <c r="DI6" s="629"/>
      <c r="DJ6" s="629"/>
      <c r="DK6" s="629"/>
      <c r="DL6" s="629"/>
      <c r="DM6" s="629"/>
      <c r="DN6" s="629"/>
      <c r="DO6" s="629"/>
      <c r="DP6" s="630"/>
      <c r="DQ6" s="634">
        <v>123725</v>
      </c>
      <c r="DR6" s="629"/>
      <c r="DS6" s="629"/>
      <c r="DT6" s="629"/>
      <c r="DU6" s="629"/>
      <c r="DV6" s="629"/>
      <c r="DW6" s="629"/>
      <c r="DX6" s="629"/>
      <c r="DY6" s="629"/>
      <c r="DZ6" s="629"/>
      <c r="EA6" s="629"/>
      <c r="EB6" s="629"/>
      <c r="EC6" s="669"/>
    </row>
    <row r="7" spans="2:143" ht="11.25" customHeight="1" x14ac:dyDescent="0.15">
      <c r="B7" s="625" t="s">
        <v>241</v>
      </c>
      <c r="C7" s="626"/>
      <c r="D7" s="626"/>
      <c r="E7" s="626"/>
      <c r="F7" s="626"/>
      <c r="G7" s="626"/>
      <c r="H7" s="626"/>
      <c r="I7" s="626"/>
      <c r="J7" s="626"/>
      <c r="K7" s="626"/>
      <c r="L7" s="626"/>
      <c r="M7" s="626"/>
      <c r="N7" s="626"/>
      <c r="O7" s="626"/>
      <c r="P7" s="626"/>
      <c r="Q7" s="627"/>
      <c r="R7" s="628">
        <v>4334</v>
      </c>
      <c r="S7" s="629"/>
      <c r="T7" s="629"/>
      <c r="U7" s="629"/>
      <c r="V7" s="629"/>
      <c r="W7" s="629"/>
      <c r="X7" s="629"/>
      <c r="Y7" s="630"/>
      <c r="Z7" s="655">
        <v>0</v>
      </c>
      <c r="AA7" s="655"/>
      <c r="AB7" s="655"/>
      <c r="AC7" s="655"/>
      <c r="AD7" s="656">
        <v>4334</v>
      </c>
      <c r="AE7" s="656"/>
      <c r="AF7" s="656"/>
      <c r="AG7" s="656"/>
      <c r="AH7" s="656"/>
      <c r="AI7" s="656"/>
      <c r="AJ7" s="656"/>
      <c r="AK7" s="656"/>
      <c r="AL7" s="631">
        <v>0.1</v>
      </c>
      <c r="AM7" s="632"/>
      <c r="AN7" s="632"/>
      <c r="AO7" s="657"/>
      <c r="AP7" s="625" t="s">
        <v>242</v>
      </c>
      <c r="AQ7" s="626"/>
      <c r="AR7" s="626"/>
      <c r="AS7" s="626"/>
      <c r="AT7" s="626"/>
      <c r="AU7" s="626"/>
      <c r="AV7" s="626"/>
      <c r="AW7" s="626"/>
      <c r="AX7" s="626"/>
      <c r="AY7" s="626"/>
      <c r="AZ7" s="626"/>
      <c r="BA7" s="626"/>
      <c r="BB7" s="626"/>
      <c r="BC7" s="626"/>
      <c r="BD7" s="626"/>
      <c r="BE7" s="626"/>
      <c r="BF7" s="627"/>
      <c r="BG7" s="628">
        <v>1376772</v>
      </c>
      <c r="BH7" s="629"/>
      <c r="BI7" s="629"/>
      <c r="BJ7" s="629"/>
      <c r="BK7" s="629"/>
      <c r="BL7" s="629"/>
      <c r="BM7" s="629"/>
      <c r="BN7" s="630"/>
      <c r="BO7" s="655">
        <v>50.5</v>
      </c>
      <c r="BP7" s="655"/>
      <c r="BQ7" s="655"/>
      <c r="BR7" s="655"/>
      <c r="BS7" s="656" t="s">
        <v>141</v>
      </c>
      <c r="BT7" s="656"/>
      <c r="BU7" s="656"/>
      <c r="BV7" s="656"/>
      <c r="BW7" s="656"/>
      <c r="BX7" s="656"/>
      <c r="BY7" s="656"/>
      <c r="BZ7" s="656"/>
      <c r="CA7" s="656"/>
      <c r="CB7" s="723"/>
      <c r="CD7" s="670" t="s">
        <v>243</v>
      </c>
      <c r="CE7" s="667"/>
      <c r="CF7" s="667"/>
      <c r="CG7" s="667"/>
      <c r="CH7" s="667"/>
      <c r="CI7" s="667"/>
      <c r="CJ7" s="667"/>
      <c r="CK7" s="667"/>
      <c r="CL7" s="667"/>
      <c r="CM7" s="667"/>
      <c r="CN7" s="667"/>
      <c r="CO7" s="667"/>
      <c r="CP7" s="667"/>
      <c r="CQ7" s="668"/>
      <c r="CR7" s="628">
        <v>3984356</v>
      </c>
      <c r="CS7" s="629"/>
      <c r="CT7" s="629"/>
      <c r="CU7" s="629"/>
      <c r="CV7" s="629"/>
      <c r="CW7" s="629"/>
      <c r="CX7" s="629"/>
      <c r="CY7" s="630"/>
      <c r="CZ7" s="655">
        <v>30.2</v>
      </c>
      <c r="DA7" s="655"/>
      <c r="DB7" s="655"/>
      <c r="DC7" s="655"/>
      <c r="DD7" s="634">
        <v>117730</v>
      </c>
      <c r="DE7" s="629"/>
      <c r="DF7" s="629"/>
      <c r="DG7" s="629"/>
      <c r="DH7" s="629"/>
      <c r="DI7" s="629"/>
      <c r="DJ7" s="629"/>
      <c r="DK7" s="629"/>
      <c r="DL7" s="629"/>
      <c r="DM7" s="629"/>
      <c r="DN7" s="629"/>
      <c r="DO7" s="629"/>
      <c r="DP7" s="630"/>
      <c r="DQ7" s="634">
        <v>2798507</v>
      </c>
      <c r="DR7" s="629"/>
      <c r="DS7" s="629"/>
      <c r="DT7" s="629"/>
      <c r="DU7" s="629"/>
      <c r="DV7" s="629"/>
      <c r="DW7" s="629"/>
      <c r="DX7" s="629"/>
      <c r="DY7" s="629"/>
      <c r="DZ7" s="629"/>
      <c r="EA7" s="629"/>
      <c r="EB7" s="629"/>
      <c r="EC7" s="669"/>
    </row>
    <row r="8" spans="2:143" ht="11.25" customHeight="1" x14ac:dyDescent="0.15">
      <c r="B8" s="625" t="s">
        <v>244</v>
      </c>
      <c r="C8" s="626"/>
      <c r="D8" s="626"/>
      <c r="E8" s="626"/>
      <c r="F8" s="626"/>
      <c r="G8" s="626"/>
      <c r="H8" s="626"/>
      <c r="I8" s="626"/>
      <c r="J8" s="626"/>
      <c r="K8" s="626"/>
      <c r="L8" s="626"/>
      <c r="M8" s="626"/>
      <c r="N8" s="626"/>
      <c r="O8" s="626"/>
      <c r="P8" s="626"/>
      <c r="Q8" s="627"/>
      <c r="R8" s="628">
        <v>26894</v>
      </c>
      <c r="S8" s="629"/>
      <c r="T8" s="629"/>
      <c r="U8" s="629"/>
      <c r="V8" s="629"/>
      <c r="W8" s="629"/>
      <c r="X8" s="629"/>
      <c r="Y8" s="630"/>
      <c r="Z8" s="655">
        <v>0.2</v>
      </c>
      <c r="AA8" s="655"/>
      <c r="AB8" s="655"/>
      <c r="AC8" s="655"/>
      <c r="AD8" s="656">
        <v>26894</v>
      </c>
      <c r="AE8" s="656"/>
      <c r="AF8" s="656"/>
      <c r="AG8" s="656"/>
      <c r="AH8" s="656"/>
      <c r="AI8" s="656"/>
      <c r="AJ8" s="656"/>
      <c r="AK8" s="656"/>
      <c r="AL8" s="631">
        <v>0.4</v>
      </c>
      <c r="AM8" s="632"/>
      <c r="AN8" s="632"/>
      <c r="AO8" s="657"/>
      <c r="AP8" s="625" t="s">
        <v>245</v>
      </c>
      <c r="AQ8" s="626"/>
      <c r="AR8" s="626"/>
      <c r="AS8" s="626"/>
      <c r="AT8" s="626"/>
      <c r="AU8" s="626"/>
      <c r="AV8" s="626"/>
      <c r="AW8" s="626"/>
      <c r="AX8" s="626"/>
      <c r="AY8" s="626"/>
      <c r="AZ8" s="626"/>
      <c r="BA8" s="626"/>
      <c r="BB8" s="626"/>
      <c r="BC8" s="626"/>
      <c r="BD8" s="626"/>
      <c r="BE8" s="626"/>
      <c r="BF8" s="627"/>
      <c r="BG8" s="628">
        <v>48361</v>
      </c>
      <c r="BH8" s="629"/>
      <c r="BI8" s="629"/>
      <c r="BJ8" s="629"/>
      <c r="BK8" s="629"/>
      <c r="BL8" s="629"/>
      <c r="BM8" s="629"/>
      <c r="BN8" s="630"/>
      <c r="BO8" s="655">
        <v>1.8</v>
      </c>
      <c r="BP8" s="655"/>
      <c r="BQ8" s="655"/>
      <c r="BR8" s="655"/>
      <c r="BS8" s="656" t="s">
        <v>141</v>
      </c>
      <c r="BT8" s="656"/>
      <c r="BU8" s="656"/>
      <c r="BV8" s="656"/>
      <c r="BW8" s="656"/>
      <c r="BX8" s="656"/>
      <c r="BY8" s="656"/>
      <c r="BZ8" s="656"/>
      <c r="CA8" s="656"/>
      <c r="CB8" s="723"/>
      <c r="CD8" s="670" t="s">
        <v>246</v>
      </c>
      <c r="CE8" s="667"/>
      <c r="CF8" s="667"/>
      <c r="CG8" s="667"/>
      <c r="CH8" s="667"/>
      <c r="CI8" s="667"/>
      <c r="CJ8" s="667"/>
      <c r="CK8" s="667"/>
      <c r="CL8" s="667"/>
      <c r="CM8" s="667"/>
      <c r="CN8" s="667"/>
      <c r="CO8" s="667"/>
      <c r="CP8" s="667"/>
      <c r="CQ8" s="668"/>
      <c r="CR8" s="628">
        <v>4556179</v>
      </c>
      <c r="CS8" s="629"/>
      <c r="CT8" s="629"/>
      <c r="CU8" s="629"/>
      <c r="CV8" s="629"/>
      <c r="CW8" s="629"/>
      <c r="CX8" s="629"/>
      <c r="CY8" s="630"/>
      <c r="CZ8" s="655">
        <v>34.5</v>
      </c>
      <c r="DA8" s="655"/>
      <c r="DB8" s="655"/>
      <c r="DC8" s="655"/>
      <c r="DD8" s="634">
        <v>2009</v>
      </c>
      <c r="DE8" s="629"/>
      <c r="DF8" s="629"/>
      <c r="DG8" s="629"/>
      <c r="DH8" s="629"/>
      <c r="DI8" s="629"/>
      <c r="DJ8" s="629"/>
      <c r="DK8" s="629"/>
      <c r="DL8" s="629"/>
      <c r="DM8" s="629"/>
      <c r="DN8" s="629"/>
      <c r="DO8" s="629"/>
      <c r="DP8" s="630"/>
      <c r="DQ8" s="634">
        <v>2105465</v>
      </c>
      <c r="DR8" s="629"/>
      <c r="DS8" s="629"/>
      <c r="DT8" s="629"/>
      <c r="DU8" s="629"/>
      <c r="DV8" s="629"/>
      <c r="DW8" s="629"/>
      <c r="DX8" s="629"/>
      <c r="DY8" s="629"/>
      <c r="DZ8" s="629"/>
      <c r="EA8" s="629"/>
      <c r="EB8" s="629"/>
      <c r="EC8" s="669"/>
    </row>
    <row r="9" spans="2:143" ht="11.25" customHeight="1" x14ac:dyDescent="0.15">
      <c r="B9" s="625" t="s">
        <v>247</v>
      </c>
      <c r="C9" s="626"/>
      <c r="D9" s="626"/>
      <c r="E9" s="626"/>
      <c r="F9" s="626"/>
      <c r="G9" s="626"/>
      <c r="H9" s="626"/>
      <c r="I9" s="626"/>
      <c r="J9" s="626"/>
      <c r="K9" s="626"/>
      <c r="L9" s="626"/>
      <c r="M9" s="626"/>
      <c r="N9" s="626"/>
      <c r="O9" s="626"/>
      <c r="P9" s="626"/>
      <c r="Q9" s="627"/>
      <c r="R9" s="628">
        <v>28986</v>
      </c>
      <c r="S9" s="629"/>
      <c r="T9" s="629"/>
      <c r="U9" s="629"/>
      <c r="V9" s="629"/>
      <c r="W9" s="629"/>
      <c r="X9" s="629"/>
      <c r="Y9" s="630"/>
      <c r="Z9" s="655">
        <v>0.2</v>
      </c>
      <c r="AA9" s="655"/>
      <c r="AB9" s="655"/>
      <c r="AC9" s="655"/>
      <c r="AD9" s="656">
        <v>28986</v>
      </c>
      <c r="AE9" s="656"/>
      <c r="AF9" s="656"/>
      <c r="AG9" s="656"/>
      <c r="AH9" s="656"/>
      <c r="AI9" s="656"/>
      <c r="AJ9" s="656"/>
      <c r="AK9" s="656"/>
      <c r="AL9" s="631">
        <v>0.5</v>
      </c>
      <c r="AM9" s="632"/>
      <c r="AN9" s="632"/>
      <c r="AO9" s="657"/>
      <c r="AP9" s="625" t="s">
        <v>248</v>
      </c>
      <c r="AQ9" s="626"/>
      <c r="AR9" s="626"/>
      <c r="AS9" s="626"/>
      <c r="AT9" s="626"/>
      <c r="AU9" s="626"/>
      <c r="AV9" s="626"/>
      <c r="AW9" s="626"/>
      <c r="AX9" s="626"/>
      <c r="AY9" s="626"/>
      <c r="AZ9" s="626"/>
      <c r="BA9" s="626"/>
      <c r="BB9" s="626"/>
      <c r="BC9" s="626"/>
      <c r="BD9" s="626"/>
      <c r="BE9" s="626"/>
      <c r="BF9" s="627"/>
      <c r="BG9" s="628">
        <v>1183342</v>
      </c>
      <c r="BH9" s="629"/>
      <c r="BI9" s="629"/>
      <c r="BJ9" s="629"/>
      <c r="BK9" s="629"/>
      <c r="BL9" s="629"/>
      <c r="BM9" s="629"/>
      <c r="BN9" s="630"/>
      <c r="BO9" s="655">
        <v>43.4</v>
      </c>
      <c r="BP9" s="655"/>
      <c r="BQ9" s="655"/>
      <c r="BR9" s="655"/>
      <c r="BS9" s="656" t="s">
        <v>141</v>
      </c>
      <c r="BT9" s="656"/>
      <c r="BU9" s="656"/>
      <c r="BV9" s="656"/>
      <c r="BW9" s="656"/>
      <c r="BX9" s="656"/>
      <c r="BY9" s="656"/>
      <c r="BZ9" s="656"/>
      <c r="CA9" s="656"/>
      <c r="CB9" s="723"/>
      <c r="CD9" s="670" t="s">
        <v>249</v>
      </c>
      <c r="CE9" s="667"/>
      <c r="CF9" s="667"/>
      <c r="CG9" s="667"/>
      <c r="CH9" s="667"/>
      <c r="CI9" s="667"/>
      <c r="CJ9" s="667"/>
      <c r="CK9" s="667"/>
      <c r="CL9" s="667"/>
      <c r="CM9" s="667"/>
      <c r="CN9" s="667"/>
      <c r="CO9" s="667"/>
      <c r="CP9" s="667"/>
      <c r="CQ9" s="668"/>
      <c r="CR9" s="628">
        <v>1028752</v>
      </c>
      <c r="CS9" s="629"/>
      <c r="CT9" s="629"/>
      <c r="CU9" s="629"/>
      <c r="CV9" s="629"/>
      <c r="CW9" s="629"/>
      <c r="CX9" s="629"/>
      <c r="CY9" s="630"/>
      <c r="CZ9" s="655">
        <v>7.8</v>
      </c>
      <c r="DA9" s="655"/>
      <c r="DB9" s="655"/>
      <c r="DC9" s="655"/>
      <c r="DD9" s="634">
        <v>32252</v>
      </c>
      <c r="DE9" s="629"/>
      <c r="DF9" s="629"/>
      <c r="DG9" s="629"/>
      <c r="DH9" s="629"/>
      <c r="DI9" s="629"/>
      <c r="DJ9" s="629"/>
      <c r="DK9" s="629"/>
      <c r="DL9" s="629"/>
      <c r="DM9" s="629"/>
      <c r="DN9" s="629"/>
      <c r="DO9" s="629"/>
      <c r="DP9" s="630"/>
      <c r="DQ9" s="634">
        <v>653187</v>
      </c>
      <c r="DR9" s="629"/>
      <c r="DS9" s="629"/>
      <c r="DT9" s="629"/>
      <c r="DU9" s="629"/>
      <c r="DV9" s="629"/>
      <c r="DW9" s="629"/>
      <c r="DX9" s="629"/>
      <c r="DY9" s="629"/>
      <c r="DZ9" s="629"/>
      <c r="EA9" s="629"/>
      <c r="EB9" s="629"/>
      <c r="EC9" s="669"/>
    </row>
    <row r="10" spans="2:143" ht="11.25" customHeight="1" x14ac:dyDescent="0.15">
      <c r="B10" s="625" t="s">
        <v>250</v>
      </c>
      <c r="C10" s="626"/>
      <c r="D10" s="626"/>
      <c r="E10" s="626"/>
      <c r="F10" s="626"/>
      <c r="G10" s="626"/>
      <c r="H10" s="626"/>
      <c r="I10" s="626"/>
      <c r="J10" s="626"/>
      <c r="K10" s="626"/>
      <c r="L10" s="626"/>
      <c r="M10" s="626"/>
      <c r="N10" s="626"/>
      <c r="O10" s="626"/>
      <c r="P10" s="626"/>
      <c r="Q10" s="627"/>
      <c r="R10" s="628" t="s">
        <v>239</v>
      </c>
      <c r="S10" s="629"/>
      <c r="T10" s="629"/>
      <c r="U10" s="629"/>
      <c r="V10" s="629"/>
      <c r="W10" s="629"/>
      <c r="X10" s="629"/>
      <c r="Y10" s="630"/>
      <c r="Z10" s="655" t="s">
        <v>251</v>
      </c>
      <c r="AA10" s="655"/>
      <c r="AB10" s="655"/>
      <c r="AC10" s="655"/>
      <c r="AD10" s="656" t="s">
        <v>141</v>
      </c>
      <c r="AE10" s="656"/>
      <c r="AF10" s="656"/>
      <c r="AG10" s="656"/>
      <c r="AH10" s="656"/>
      <c r="AI10" s="656"/>
      <c r="AJ10" s="656"/>
      <c r="AK10" s="656"/>
      <c r="AL10" s="631" t="s">
        <v>141</v>
      </c>
      <c r="AM10" s="632"/>
      <c r="AN10" s="632"/>
      <c r="AO10" s="657"/>
      <c r="AP10" s="625" t="s">
        <v>252</v>
      </c>
      <c r="AQ10" s="626"/>
      <c r="AR10" s="626"/>
      <c r="AS10" s="626"/>
      <c r="AT10" s="626"/>
      <c r="AU10" s="626"/>
      <c r="AV10" s="626"/>
      <c r="AW10" s="626"/>
      <c r="AX10" s="626"/>
      <c r="AY10" s="626"/>
      <c r="AZ10" s="626"/>
      <c r="BA10" s="626"/>
      <c r="BB10" s="626"/>
      <c r="BC10" s="626"/>
      <c r="BD10" s="626"/>
      <c r="BE10" s="626"/>
      <c r="BF10" s="627"/>
      <c r="BG10" s="628">
        <v>60267</v>
      </c>
      <c r="BH10" s="629"/>
      <c r="BI10" s="629"/>
      <c r="BJ10" s="629"/>
      <c r="BK10" s="629"/>
      <c r="BL10" s="629"/>
      <c r="BM10" s="629"/>
      <c r="BN10" s="630"/>
      <c r="BO10" s="655">
        <v>2.2000000000000002</v>
      </c>
      <c r="BP10" s="655"/>
      <c r="BQ10" s="655"/>
      <c r="BR10" s="655"/>
      <c r="BS10" s="656" t="s">
        <v>251</v>
      </c>
      <c r="BT10" s="656"/>
      <c r="BU10" s="656"/>
      <c r="BV10" s="656"/>
      <c r="BW10" s="656"/>
      <c r="BX10" s="656"/>
      <c r="BY10" s="656"/>
      <c r="BZ10" s="656"/>
      <c r="CA10" s="656"/>
      <c r="CB10" s="723"/>
      <c r="CD10" s="670" t="s">
        <v>253</v>
      </c>
      <c r="CE10" s="667"/>
      <c r="CF10" s="667"/>
      <c r="CG10" s="667"/>
      <c r="CH10" s="667"/>
      <c r="CI10" s="667"/>
      <c r="CJ10" s="667"/>
      <c r="CK10" s="667"/>
      <c r="CL10" s="667"/>
      <c r="CM10" s="667"/>
      <c r="CN10" s="667"/>
      <c r="CO10" s="667"/>
      <c r="CP10" s="667"/>
      <c r="CQ10" s="668"/>
      <c r="CR10" s="628">
        <v>13000</v>
      </c>
      <c r="CS10" s="629"/>
      <c r="CT10" s="629"/>
      <c r="CU10" s="629"/>
      <c r="CV10" s="629"/>
      <c r="CW10" s="629"/>
      <c r="CX10" s="629"/>
      <c r="CY10" s="630"/>
      <c r="CZ10" s="655">
        <v>0.1</v>
      </c>
      <c r="DA10" s="655"/>
      <c r="DB10" s="655"/>
      <c r="DC10" s="655"/>
      <c r="DD10" s="634" t="s">
        <v>141</v>
      </c>
      <c r="DE10" s="629"/>
      <c r="DF10" s="629"/>
      <c r="DG10" s="629"/>
      <c r="DH10" s="629"/>
      <c r="DI10" s="629"/>
      <c r="DJ10" s="629"/>
      <c r="DK10" s="629"/>
      <c r="DL10" s="629"/>
      <c r="DM10" s="629"/>
      <c r="DN10" s="629"/>
      <c r="DO10" s="629"/>
      <c r="DP10" s="630"/>
      <c r="DQ10" s="634" t="s">
        <v>251</v>
      </c>
      <c r="DR10" s="629"/>
      <c r="DS10" s="629"/>
      <c r="DT10" s="629"/>
      <c r="DU10" s="629"/>
      <c r="DV10" s="629"/>
      <c r="DW10" s="629"/>
      <c r="DX10" s="629"/>
      <c r="DY10" s="629"/>
      <c r="DZ10" s="629"/>
      <c r="EA10" s="629"/>
      <c r="EB10" s="629"/>
      <c r="EC10" s="669"/>
    </row>
    <row r="11" spans="2:143" ht="11.25" customHeight="1" x14ac:dyDescent="0.15">
      <c r="B11" s="625" t="s">
        <v>254</v>
      </c>
      <c r="C11" s="626"/>
      <c r="D11" s="626"/>
      <c r="E11" s="626"/>
      <c r="F11" s="626"/>
      <c r="G11" s="626"/>
      <c r="H11" s="626"/>
      <c r="I11" s="626"/>
      <c r="J11" s="626"/>
      <c r="K11" s="626"/>
      <c r="L11" s="626"/>
      <c r="M11" s="626"/>
      <c r="N11" s="626"/>
      <c r="O11" s="626"/>
      <c r="P11" s="626"/>
      <c r="Q11" s="627"/>
      <c r="R11" s="628">
        <v>633232</v>
      </c>
      <c r="S11" s="629"/>
      <c r="T11" s="629"/>
      <c r="U11" s="629"/>
      <c r="V11" s="629"/>
      <c r="W11" s="629"/>
      <c r="X11" s="629"/>
      <c r="Y11" s="630"/>
      <c r="Z11" s="631">
        <v>4.5</v>
      </c>
      <c r="AA11" s="632"/>
      <c r="AB11" s="632"/>
      <c r="AC11" s="633"/>
      <c r="AD11" s="634">
        <v>633232</v>
      </c>
      <c r="AE11" s="629"/>
      <c r="AF11" s="629"/>
      <c r="AG11" s="629"/>
      <c r="AH11" s="629"/>
      <c r="AI11" s="629"/>
      <c r="AJ11" s="629"/>
      <c r="AK11" s="630"/>
      <c r="AL11" s="631">
        <v>10.1</v>
      </c>
      <c r="AM11" s="632"/>
      <c r="AN11" s="632"/>
      <c r="AO11" s="657"/>
      <c r="AP11" s="625" t="s">
        <v>255</v>
      </c>
      <c r="AQ11" s="626"/>
      <c r="AR11" s="626"/>
      <c r="AS11" s="626"/>
      <c r="AT11" s="626"/>
      <c r="AU11" s="626"/>
      <c r="AV11" s="626"/>
      <c r="AW11" s="626"/>
      <c r="AX11" s="626"/>
      <c r="AY11" s="626"/>
      <c r="AZ11" s="626"/>
      <c r="BA11" s="626"/>
      <c r="BB11" s="626"/>
      <c r="BC11" s="626"/>
      <c r="BD11" s="626"/>
      <c r="BE11" s="626"/>
      <c r="BF11" s="627"/>
      <c r="BG11" s="628">
        <v>84802</v>
      </c>
      <c r="BH11" s="629"/>
      <c r="BI11" s="629"/>
      <c r="BJ11" s="629"/>
      <c r="BK11" s="629"/>
      <c r="BL11" s="629"/>
      <c r="BM11" s="629"/>
      <c r="BN11" s="630"/>
      <c r="BO11" s="655">
        <v>3.1</v>
      </c>
      <c r="BP11" s="655"/>
      <c r="BQ11" s="655"/>
      <c r="BR11" s="655"/>
      <c r="BS11" s="656" t="s">
        <v>251</v>
      </c>
      <c r="BT11" s="656"/>
      <c r="BU11" s="656"/>
      <c r="BV11" s="656"/>
      <c r="BW11" s="656"/>
      <c r="BX11" s="656"/>
      <c r="BY11" s="656"/>
      <c r="BZ11" s="656"/>
      <c r="CA11" s="656"/>
      <c r="CB11" s="723"/>
      <c r="CD11" s="670" t="s">
        <v>256</v>
      </c>
      <c r="CE11" s="667"/>
      <c r="CF11" s="667"/>
      <c r="CG11" s="667"/>
      <c r="CH11" s="667"/>
      <c r="CI11" s="667"/>
      <c r="CJ11" s="667"/>
      <c r="CK11" s="667"/>
      <c r="CL11" s="667"/>
      <c r="CM11" s="667"/>
      <c r="CN11" s="667"/>
      <c r="CO11" s="667"/>
      <c r="CP11" s="667"/>
      <c r="CQ11" s="668"/>
      <c r="CR11" s="628">
        <v>482219</v>
      </c>
      <c r="CS11" s="629"/>
      <c r="CT11" s="629"/>
      <c r="CU11" s="629"/>
      <c r="CV11" s="629"/>
      <c r="CW11" s="629"/>
      <c r="CX11" s="629"/>
      <c r="CY11" s="630"/>
      <c r="CZ11" s="655">
        <v>3.7</v>
      </c>
      <c r="DA11" s="655"/>
      <c r="DB11" s="655"/>
      <c r="DC11" s="655"/>
      <c r="DD11" s="634">
        <v>113347</v>
      </c>
      <c r="DE11" s="629"/>
      <c r="DF11" s="629"/>
      <c r="DG11" s="629"/>
      <c r="DH11" s="629"/>
      <c r="DI11" s="629"/>
      <c r="DJ11" s="629"/>
      <c r="DK11" s="629"/>
      <c r="DL11" s="629"/>
      <c r="DM11" s="629"/>
      <c r="DN11" s="629"/>
      <c r="DO11" s="629"/>
      <c r="DP11" s="630"/>
      <c r="DQ11" s="634">
        <v>242553</v>
      </c>
      <c r="DR11" s="629"/>
      <c r="DS11" s="629"/>
      <c r="DT11" s="629"/>
      <c r="DU11" s="629"/>
      <c r="DV11" s="629"/>
      <c r="DW11" s="629"/>
      <c r="DX11" s="629"/>
      <c r="DY11" s="629"/>
      <c r="DZ11" s="629"/>
      <c r="EA11" s="629"/>
      <c r="EB11" s="629"/>
      <c r="EC11" s="669"/>
    </row>
    <row r="12" spans="2:143" ht="11.25" customHeight="1" x14ac:dyDescent="0.15">
      <c r="B12" s="625" t="s">
        <v>257</v>
      </c>
      <c r="C12" s="626"/>
      <c r="D12" s="626"/>
      <c r="E12" s="626"/>
      <c r="F12" s="626"/>
      <c r="G12" s="626"/>
      <c r="H12" s="626"/>
      <c r="I12" s="626"/>
      <c r="J12" s="626"/>
      <c r="K12" s="626"/>
      <c r="L12" s="626"/>
      <c r="M12" s="626"/>
      <c r="N12" s="626"/>
      <c r="O12" s="626"/>
      <c r="P12" s="626"/>
      <c r="Q12" s="627"/>
      <c r="R12" s="628">
        <v>24344</v>
      </c>
      <c r="S12" s="629"/>
      <c r="T12" s="629"/>
      <c r="U12" s="629"/>
      <c r="V12" s="629"/>
      <c r="W12" s="629"/>
      <c r="X12" s="629"/>
      <c r="Y12" s="630"/>
      <c r="Z12" s="655">
        <v>0.2</v>
      </c>
      <c r="AA12" s="655"/>
      <c r="AB12" s="655"/>
      <c r="AC12" s="655"/>
      <c r="AD12" s="656">
        <v>24344</v>
      </c>
      <c r="AE12" s="656"/>
      <c r="AF12" s="656"/>
      <c r="AG12" s="656"/>
      <c r="AH12" s="656"/>
      <c r="AI12" s="656"/>
      <c r="AJ12" s="656"/>
      <c r="AK12" s="656"/>
      <c r="AL12" s="631">
        <v>0.4</v>
      </c>
      <c r="AM12" s="632"/>
      <c r="AN12" s="632"/>
      <c r="AO12" s="657"/>
      <c r="AP12" s="625" t="s">
        <v>258</v>
      </c>
      <c r="AQ12" s="626"/>
      <c r="AR12" s="626"/>
      <c r="AS12" s="626"/>
      <c r="AT12" s="626"/>
      <c r="AU12" s="626"/>
      <c r="AV12" s="626"/>
      <c r="AW12" s="626"/>
      <c r="AX12" s="626"/>
      <c r="AY12" s="626"/>
      <c r="AZ12" s="626"/>
      <c r="BA12" s="626"/>
      <c r="BB12" s="626"/>
      <c r="BC12" s="626"/>
      <c r="BD12" s="626"/>
      <c r="BE12" s="626"/>
      <c r="BF12" s="627"/>
      <c r="BG12" s="628">
        <v>1121554</v>
      </c>
      <c r="BH12" s="629"/>
      <c r="BI12" s="629"/>
      <c r="BJ12" s="629"/>
      <c r="BK12" s="629"/>
      <c r="BL12" s="629"/>
      <c r="BM12" s="629"/>
      <c r="BN12" s="630"/>
      <c r="BO12" s="655">
        <v>41.1</v>
      </c>
      <c r="BP12" s="655"/>
      <c r="BQ12" s="655"/>
      <c r="BR12" s="655"/>
      <c r="BS12" s="656" t="s">
        <v>251</v>
      </c>
      <c r="BT12" s="656"/>
      <c r="BU12" s="656"/>
      <c r="BV12" s="656"/>
      <c r="BW12" s="656"/>
      <c r="BX12" s="656"/>
      <c r="BY12" s="656"/>
      <c r="BZ12" s="656"/>
      <c r="CA12" s="656"/>
      <c r="CB12" s="723"/>
      <c r="CD12" s="670" t="s">
        <v>259</v>
      </c>
      <c r="CE12" s="667"/>
      <c r="CF12" s="667"/>
      <c r="CG12" s="667"/>
      <c r="CH12" s="667"/>
      <c r="CI12" s="667"/>
      <c r="CJ12" s="667"/>
      <c r="CK12" s="667"/>
      <c r="CL12" s="667"/>
      <c r="CM12" s="667"/>
      <c r="CN12" s="667"/>
      <c r="CO12" s="667"/>
      <c r="CP12" s="667"/>
      <c r="CQ12" s="668"/>
      <c r="CR12" s="628">
        <v>195385</v>
      </c>
      <c r="CS12" s="629"/>
      <c r="CT12" s="629"/>
      <c r="CU12" s="629"/>
      <c r="CV12" s="629"/>
      <c r="CW12" s="629"/>
      <c r="CX12" s="629"/>
      <c r="CY12" s="630"/>
      <c r="CZ12" s="655">
        <v>1.5</v>
      </c>
      <c r="DA12" s="655"/>
      <c r="DB12" s="655"/>
      <c r="DC12" s="655"/>
      <c r="DD12" s="634" t="s">
        <v>141</v>
      </c>
      <c r="DE12" s="629"/>
      <c r="DF12" s="629"/>
      <c r="DG12" s="629"/>
      <c r="DH12" s="629"/>
      <c r="DI12" s="629"/>
      <c r="DJ12" s="629"/>
      <c r="DK12" s="629"/>
      <c r="DL12" s="629"/>
      <c r="DM12" s="629"/>
      <c r="DN12" s="629"/>
      <c r="DO12" s="629"/>
      <c r="DP12" s="630"/>
      <c r="DQ12" s="634">
        <v>142059</v>
      </c>
      <c r="DR12" s="629"/>
      <c r="DS12" s="629"/>
      <c r="DT12" s="629"/>
      <c r="DU12" s="629"/>
      <c r="DV12" s="629"/>
      <c r="DW12" s="629"/>
      <c r="DX12" s="629"/>
      <c r="DY12" s="629"/>
      <c r="DZ12" s="629"/>
      <c r="EA12" s="629"/>
      <c r="EB12" s="629"/>
      <c r="EC12" s="669"/>
    </row>
    <row r="13" spans="2:143" ht="11.25" customHeight="1" x14ac:dyDescent="0.15">
      <c r="B13" s="625" t="s">
        <v>260</v>
      </c>
      <c r="C13" s="626"/>
      <c r="D13" s="626"/>
      <c r="E13" s="626"/>
      <c r="F13" s="626"/>
      <c r="G13" s="626"/>
      <c r="H13" s="626"/>
      <c r="I13" s="626"/>
      <c r="J13" s="626"/>
      <c r="K13" s="626"/>
      <c r="L13" s="626"/>
      <c r="M13" s="626"/>
      <c r="N13" s="626"/>
      <c r="O13" s="626"/>
      <c r="P13" s="626"/>
      <c r="Q13" s="627"/>
      <c r="R13" s="628" t="s">
        <v>141</v>
      </c>
      <c r="S13" s="629"/>
      <c r="T13" s="629"/>
      <c r="U13" s="629"/>
      <c r="V13" s="629"/>
      <c r="W13" s="629"/>
      <c r="X13" s="629"/>
      <c r="Y13" s="630"/>
      <c r="Z13" s="655" t="s">
        <v>239</v>
      </c>
      <c r="AA13" s="655"/>
      <c r="AB13" s="655"/>
      <c r="AC13" s="655"/>
      <c r="AD13" s="656" t="s">
        <v>251</v>
      </c>
      <c r="AE13" s="656"/>
      <c r="AF13" s="656"/>
      <c r="AG13" s="656"/>
      <c r="AH13" s="656"/>
      <c r="AI13" s="656"/>
      <c r="AJ13" s="656"/>
      <c r="AK13" s="656"/>
      <c r="AL13" s="631" t="s">
        <v>141</v>
      </c>
      <c r="AM13" s="632"/>
      <c r="AN13" s="632"/>
      <c r="AO13" s="657"/>
      <c r="AP13" s="625" t="s">
        <v>261</v>
      </c>
      <c r="AQ13" s="626"/>
      <c r="AR13" s="626"/>
      <c r="AS13" s="626"/>
      <c r="AT13" s="626"/>
      <c r="AU13" s="626"/>
      <c r="AV13" s="626"/>
      <c r="AW13" s="626"/>
      <c r="AX13" s="626"/>
      <c r="AY13" s="626"/>
      <c r="AZ13" s="626"/>
      <c r="BA13" s="626"/>
      <c r="BB13" s="626"/>
      <c r="BC13" s="626"/>
      <c r="BD13" s="626"/>
      <c r="BE13" s="626"/>
      <c r="BF13" s="627"/>
      <c r="BG13" s="628">
        <v>1115708</v>
      </c>
      <c r="BH13" s="629"/>
      <c r="BI13" s="629"/>
      <c r="BJ13" s="629"/>
      <c r="BK13" s="629"/>
      <c r="BL13" s="629"/>
      <c r="BM13" s="629"/>
      <c r="BN13" s="630"/>
      <c r="BO13" s="655">
        <v>40.9</v>
      </c>
      <c r="BP13" s="655"/>
      <c r="BQ13" s="655"/>
      <c r="BR13" s="655"/>
      <c r="BS13" s="656" t="s">
        <v>239</v>
      </c>
      <c r="BT13" s="656"/>
      <c r="BU13" s="656"/>
      <c r="BV13" s="656"/>
      <c r="BW13" s="656"/>
      <c r="BX13" s="656"/>
      <c r="BY13" s="656"/>
      <c r="BZ13" s="656"/>
      <c r="CA13" s="656"/>
      <c r="CB13" s="723"/>
      <c r="CD13" s="670" t="s">
        <v>262</v>
      </c>
      <c r="CE13" s="667"/>
      <c r="CF13" s="667"/>
      <c r="CG13" s="667"/>
      <c r="CH13" s="667"/>
      <c r="CI13" s="667"/>
      <c r="CJ13" s="667"/>
      <c r="CK13" s="667"/>
      <c r="CL13" s="667"/>
      <c r="CM13" s="667"/>
      <c r="CN13" s="667"/>
      <c r="CO13" s="667"/>
      <c r="CP13" s="667"/>
      <c r="CQ13" s="668"/>
      <c r="CR13" s="628">
        <v>472285</v>
      </c>
      <c r="CS13" s="629"/>
      <c r="CT13" s="629"/>
      <c r="CU13" s="629"/>
      <c r="CV13" s="629"/>
      <c r="CW13" s="629"/>
      <c r="CX13" s="629"/>
      <c r="CY13" s="630"/>
      <c r="CZ13" s="655">
        <v>3.6</v>
      </c>
      <c r="DA13" s="655"/>
      <c r="DB13" s="655"/>
      <c r="DC13" s="655"/>
      <c r="DD13" s="634">
        <v>155143</v>
      </c>
      <c r="DE13" s="629"/>
      <c r="DF13" s="629"/>
      <c r="DG13" s="629"/>
      <c r="DH13" s="629"/>
      <c r="DI13" s="629"/>
      <c r="DJ13" s="629"/>
      <c r="DK13" s="629"/>
      <c r="DL13" s="629"/>
      <c r="DM13" s="629"/>
      <c r="DN13" s="629"/>
      <c r="DO13" s="629"/>
      <c r="DP13" s="630"/>
      <c r="DQ13" s="634">
        <v>357696</v>
      </c>
      <c r="DR13" s="629"/>
      <c r="DS13" s="629"/>
      <c r="DT13" s="629"/>
      <c r="DU13" s="629"/>
      <c r="DV13" s="629"/>
      <c r="DW13" s="629"/>
      <c r="DX13" s="629"/>
      <c r="DY13" s="629"/>
      <c r="DZ13" s="629"/>
      <c r="EA13" s="629"/>
      <c r="EB13" s="629"/>
      <c r="EC13" s="669"/>
    </row>
    <row r="14" spans="2:143" ht="11.25" customHeight="1" x14ac:dyDescent="0.15">
      <c r="B14" s="625" t="s">
        <v>263</v>
      </c>
      <c r="C14" s="626"/>
      <c r="D14" s="626"/>
      <c r="E14" s="626"/>
      <c r="F14" s="626"/>
      <c r="G14" s="626"/>
      <c r="H14" s="626"/>
      <c r="I14" s="626"/>
      <c r="J14" s="626"/>
      <c r="K14" s="626"/>
      <c r="L14" s="626"/>
      <c r="M14" s="626"/>
      <c r="N14" s="626"/>
      <c r="O14" s="626"/>
      <c r="P14" s="626"/>
      <c r="Q14" s="627"/>
      <c r="R14" s="628" t="s">
        <v>239</v>
      </c>
      <c r="S14" s="629"/>
      <c r="T14" s="629"/>
      <c r="U14" s="629"/>
      <c r="V14" s="629"/>
      <c r="W14" s="629"/>
      <c r="X14" s="629"/>
      <c r="Y14" s="630"/>
      <c r="Z14" s="655" t="s">
        <v>251</v>
      </c>
      <c r="AA14" s="655"/>
      <c r="AB14" s="655"/>
      <c r="AC14" s="655"/>
      <c r="AD14" s="656" t="s">
        <v>251</v>
      </c>
      <c r="AE14" s="656"/>
      <c r="AF14" s="656"/>
      <c r="AG14" s="656"/>
      <c r="AH14" s="656"/>
      <c r="AI14" s="656"/>
      <c r="AJ14" s="656"/>
      <c r="AK14" s="656"/>
      <c r="AL14" s="631" t="s">
        <v>239</v>
      </c>
      <c r="AM14" s="632"/>
      <c r="AN14" s="632"/>
      <c r="AO14" s="657"/>
      <c r="AP14" s="625" t="s">
        <v>264</v>
      </c>
      <c r="AQ14" s="626"/>
      <c r="AR14" s="626"/>
      <c r="AS14" s="626"/>
      <c r="AT14" s="626"/>
      <c r="AU14" s="626"/>
      <c r="AV14" s="626"/>
      <c r="AW14" s="626"/>
      <c r="AX14" s="626"/>
      <c r="AY14" s="626"/>
      <c r="AZ14" s="626"/>
      <c r="BA14" s="626"/>
      <c r="BB14" s="626"/>
      <c r="BC14" s="626"/>
      <c r="BD14" s="626"/>
      <c r="BE14" s="626"/>
      <c r="BF14" s="627"/>
      <c r="BG14" s="628">
        <v>108289</v>
      </c>
      <c r="BH14" s="629"/>
      <c r="BI14" s="629"/>
      <c r="BJ14" s="629"/>
      <c r="BK14" s="629"/>
      <c r="BL14" s="629"/>
      <c r="BM14" s="629"/>
      <c r="BN14" s="630"/>
      <c r="BO14" s="655">
        <v>4</v>
      </c>
      <c r="BP14" s="655"/>
      <c r="BQ14" s="655"/>
      <c r="BR14" s="655"/>
      <c r="BS14" s="656" t="s">
        <v>251</v>
      </c>
      <c r="BT14" s="656"/>
      <c r="BU14" s="656"/>
      <c r="BV14" s="656"/>
      <c r="BW14" s="656"/>
      <c r="BX14" s="656"/>
      <c r="BY14" s="656"/>
      <c r="BZ14" s="656"/>
      <c r="CA14" s="656"/>
      <c r="CB14" s="723"/>
      <c r="CD14" s="670" t="s">
        <v>265</v>
      </c>
      <c r="CE14" s="667"/>
      <c r="CF14" s="667"/>
      <c r="CG14" s="667"/>
      <c r="CH14" s="667"/>
      <c r="CI14" s="667"/>
      <c r="CJ14" s="667"/>
      <c r="CK14" s="667"/>
      <c r="CL14" s="667"/>
      <c r="CM14" s="667"/>
      <c r="CN14" s="667"/>
      <c r="CO14" s="667"/>
      <c r="CP14" s="667"/>
      <c r="CQ14" s="668"/>
      <c r="CR14" s="628">
        <v>416363</v>
      </c>
      <c r="CS14" s="629"/>
      <c r="CT14" s="629"/>
      <c r="CU14" s="629"/>
      <c r="CV14" s="629"/>
      <c r="CW14" s="629"/>
      <c r="CX14" s="629"/>
      <c r="CY14" s="630"/>
      <c r="CZ14" s="655">
        <v>3.2</v>
      </c>
      <c r="DA14" s="655"/>
      <c r="DB14" s="655"/>
      <c r="DC14" s="655"/>
      <c r="DD14" s="634">
        <v>86491</v>
      </c>
      <c r="DE14" s="629"/>
      <c r="DF14" s="629"/>
      <c r="DG14" s="629"/>
      <c r="DH14" s="629"/>
      <c r="DI14" s="629"/>
      <c r="DJ14" s="629"/>
      <c r="DK14" s="629"/>
      <c r="DL14" s="629"/>
      <c r="DM14" s="629"/>
      <c r="DN14" s="629"/>
      <c r="DO14" s="629"/>
      <c r="DP14" s="630"/>
      <c r="DQ14" s="634">
        <v>332907</v>
      </c>
      <c r="DR14" s="629"/>
      <c r="DS14" s="629"/>
      <c r="DT14" s="629"/>
      <c r="DU14" s="629"/>
      <c r="DV14" s="629"/>
      <c r="DW14" s="629"/>
      <c r="DX14" s="629"/>
      <c r="DY14" s="629"/>
      <c r="DZ14" s="629"/>
      <c r="EA14" s="629"/>
      <c r="EB14" s="629"/>
      <c r="EC14" s="669"/>
    </row>
    <row r="15" spans="2:143" ht="11.25" customHeight="1" x14ac:dyDescent="0.15">
      <c r="B15" s="625" t="s">
        <v>266</v>
      </c>
      <c r="C15" s="626"/>
      <c r="D15" s="626"/>
      <c r="E15" s="626"/>
      <c r="F15" s="626"/>
      <c r="G15" s="626"/>
      <c r="H15" s="626"/>
      <c r="I15" s="626"/>
      <c r="J15" s="626"/>
      <c r="K15" s="626"/>
      <c r="L15" s="626"/>
      <c r="M15" s="626"/>
      <c r="N15" s="626"/>
      <c r="O15" s="626"/>
      <c r="P15" s="626"/>
      <c r="Q15" s="627"/>
      <c r="R15" s="628" t="s">
        <v>239</v>
      </c>
      <c r="S15" s="629"/>
      <c r="T15" s="629"/>
      <c r="U15" s="629"/>
      <c r="V15" s="629"/>
      <c r="W15" s="629"/>
      <c r="X15" s="629"/>
      <c r="Y15" s="630"/>
      <c r="Z15" s="655" t="s">
        <v>141</v>
      </c>
      <c r="AA15" s="655"/>
      <c r="AB15" s="655"/>
      <c r="AC15" s="655"/>
      <c r="AD15" s="656" t="s">
        <v>141</v>
      </c>
      <c r="AE15" s="656"/>
      <c r="AF15" s="656"/>
      <c r="AG15" s="656"/>
      <c r="AH15" s="656"/>
      <c r="AI15" s="656"/>
      <c r="AJ15" s="656"/>
      <c r="AK15" s="656"/>
      <c r="AL15" s="631" t="s">
        <v>251</v>
      </c>
      <c r="AM15" s="632"/>
      <c r="AN15" s="632"/>
      <c r="AO15" s="657"/>
      <c r="AP15" s="625" t="s">
        <v>267</v>
      </c>
      <c r="AQ15" s="626"/>
      <c r="AR15" s="626"/>
      <c r="AS15" s="626"/>
      <c r="AT15" s="626"/>
      <c r="AU15" s="626"/>
      <c r="AV15" s="626"/>
      <c r="AW15" s="626"/>
      <c r="AX15" s="626"/>
      <c r="AY15" s="626"/>
      <c r="AZ15" s="626"/>
      <c r="BA15" s="626"/>
      <c r="BB15" s="626"/>
      <c r="BC15" s="626"/>
      <c r="BD15" s="626"/>
      <c r="BE15" s="626"/>
      <c r="BF15" s="627"/>
      <c r="BG15" s="628">
        <v>120220</v>
      </c>
      <c r="BH15" s="629"/>
      <c r="BI15" s="629"/>
      <c r="BJ15" s="629"/>
      <c r="BK15" s="629"/>
      <c r="BL15" s="629"/>
      <c r="BM15" s="629"/>
      <c r="BN15" s="630"/>
      <c r="BO15" s="655">
        <v>4.4000000000000004</v>
      </c>
      <c r="BP15" s="655"/>
      <c r="BQ15" s="655"/>
      <c r="BR15" s="655"/>
      <c r="BS15" s="656" t="s">
        <v>239</v>
      </c>
      <c r="BT15" s="656"/>
      <c r="BU15" s="656"/>
      <c r="BV15" s="656"/>
      <c r="BW15" s="656"/>
      <c r="BX15" s="656"/>
      <c r="BY15" s="656"/>
      <c r="BZ15" s="656"/>
      <c r="CA15" s="656"/>
      <c r="CB15" s="723"/>
      <c r="CD15" s="670" t="s">
        <v>268</v>
      </c>
      <c r="CE15" s="667"/>
      <c r="CF15" s="667"/>
      <c r="CG15" s="667"/>
      <c r="CH15" s="667"/>
      <c r="CI15" s="667"/>
      <c r="CJ15" s="667"/>
      <c r="CK15" s="667"/>
      <c r="CL15" s="667"/>
      <c r="CM15" s="667"/>
      <c r="CN15" s="667"/>
      <c r="CO15" s="667"/>
      <c r="CP15" s="667"/>
      <c r="CQ15" s="668"/>
      <c r="CR15" s="628">
        <v>1220999</v>
      </c>
      <c r="CS15" s="629"/>
      <c r="CT15" s="629"/>
      <c r="CU15" s="629"/>
      <c r="CV15" s="629"/>
      <c r="CW15" s="629"/>
      <c r="CX15" s="629"/>
      <c r="CY15" s="630"/>
      <c r="CZ15" s="655">
        <v>9.3000000000000007</v>
      </c>
      <c r="DA15" s="655"/>
      <c r="DB15" s="655"/>
      <c r="DC15" s="655"/>
      <c r="DD15" s="634">
        <v>129170</v>
      </c>
      <c r="DE15" s="629"/>
      <c r="DF15" s="629"/>
      <c r="DG15" s="629"/>
      <c r="DH15" s="629"/>
      <c r="DI15" s="629"/>
      <c r="DJ15" s="629"/>
      <c r="DK15" s="629"/>
      <c r="DL15" s="629"/>
      <c r="DM15" s="629"/>
      <c r="DN15" s="629"/>
      <c r="DO15" s="629"/>
      <c r="DP15" s="630"/>
      <c r="DQ15" s="634">
        <v>1019671</v>
      </c>
      <c r="DR15" s="629"/>
      <c r="DS15" s="629"/>
      <c r="DT15" s="629"/>
      <c r="DU15" s="629"/>
      <c r="DV15" s="629"/>
      <c r="DW15" s="629"/>
      <c r="DX15" s="629"/>
      <c r="DY15" s="629"/>
      <c r="DZ15" s="629"/>
      <c r="EA15" s="629"/>
      <c r="EB15" s="629"/>
      <c r="EC15" s="669"/>
    </row>
    <row r="16" spans="2:143" ht="11.25" customHeight="1" x14ac:dyDescent="0.15">
      <c r="B16" s="625" t="s">
        <v>269</v>
      </c>
      <c r="C16" s="626"/>
      <c r="D16" s="626"/>
      <c r="E16" s="626"/>
      <c r="F16" s="626"/>
      <c r="G16" s="626"/>
      <c r="H16" s="626"/>
      <c r="I16" s="626"/>
      <c r="J16" s="626"/>
      <c r="K16" s="626"/>
      <c r="L16" s="626"/>
      <c r="M16" s="626"/>
      <c r="N16" s="626"/>
      <c r="O16" s="626"/>
      <c r="P16" s="626"/>
      <c r="Q16" s="627"/>
      <c r="R16" s="628">
        <v>6916</v>
      </c>
      <c r="S16" s="629"/>
      <c r="T16" s="629"/>
      <c r="U16" s="629"/>
      <c r="V16" s="629"/>
      <c r="W16" s="629"/>
      <c r="X16" s="629"/>
      <c r="Y16" s="630"/>
      <c r="Z16" s="655">
        <v>0</v>
      </c>
      <c r="AA16" s="655"/>
      <c r="AB16" s="655"/>
      <c r="AC16" s="655"/>
      <c r="AD16" s="656">
        <v>6916</v>
      </c>
      <c r="AE16" s="656"/>
      <c r="AF16" s="656"/>
      <c r="AG16" s="656"/>
      <c r="AH16" s="656"/>
      <c r="AI16" s="656"/>
      <c r="AJ16" s="656"/>
      <c r="AK16" s="656"/>
      <c r="AL16" s="631">
        <v>0.1</v>
      </c>
      <c r="AM16" s="632"/>
      <c r="AN16" s="632"/>
      <c r="AO16" s="657"/>
      <c r="AP16" s="625" t="s">
        <v>270</v>
      </c>
      <c r="AQ16" s="626"/>
      <c r="AR16" s="626"/>
      <c r="AS16" s="626"/>
      <c r="AT16" s="626"/>
      <c r="AU16" s="626"/>
      <c r="AV16" s="626"/>
      <c r="AW16" s="626"/>
      <c r="AX16" s="626"/>
      <c r="AY16" s="626"/>
      <c r="AZ16" s="626"/>
      <c r="BA16" s="626"/>
      <c r="BB16" s="626"/>
      <c r="BC16" s="626"/>
      <c r="BD16" s="626"/>
      <c r="BE16" s="626"/>
      <c r="BF16" s="627"/>
      <c r="BG16" s="628" t="s">
        <v>141</v>
      </c>
      <c r="BH16" s="629"/>
      <c r="BI16" s="629"/>
      <c r="BJ16" s="629"/>
      <c r="BK16" s="629"/>
      <c r="BL16" s="629"/>
      <c r="BM16" s="629"/>
      <c r="BN16" s="630"/>
      <c r="BO16" s="655" t="s">
        <v>141</v>
      </c>
      <c r="BP16" s="655"/>
      <c r="BQ16" s="655"/>
      <c r="BR16" s="655"/>
      <c r="BS16" s="656" t="s">
        <v>239</v>
      </c>
      <c r="BT16" s="656"/>
      <c r="BU16" s="656"/>
      <c r="BV16" s="656"/>
      <c r="BW16" s="656"/>
      <c r="BX16" s="656"/>
      <c r="BY16" s="656"/>
      <c r="BZ16" s="656"/>
      <c r="CA16" s="656"/>
      <c r="CB16" s="723"/>
      <c r="CD16" s="670" t="s">
        <v>271</v>
      </c>
      <c r="CE16" s="667"/>
      <c r="CF16" s="667"/>
      <c r="CG16" s="667"/>
      <c r="CH16" s="667"/>
      <c r="CI16" s="667"/>
      <c r="CJ16" s="667"/>
      <c r="CK16" s="667"/>
      <c r="CL16" s="667"/>
      <c r="CM16" s="667"/>
      <c r="CN16" s="667"/>
      <c r="CO16" s="667"/>
      <c r="CP16" s="667"/>
      <c r="CQ16" s="668"/>
      <c r="CR16" s="628" t="s">
        <v>239</v>
      </c>
      <c r="CS16" s="629"/>
      <c r="CT16" s="629"/>
      <c r="CU16" s="629"/>
      <c r="CV16" s="629"/>
      <c r="CW16" s="629"/>
      <c r="CX16" s="629"/>
      <c r="CY16" s="630"/>
      <c r="CZ16" s="655" t="s">
        <v>251</v>
      </c>
      <c r="DA16" s="655"/>
      <c r="DB16" s="655"/>
      <c r="DC16" s="655"/>
      <c r="DD16" s="634" t="s">
        <v>251</v>
      </c>
      <c r="DE16" s="629"/>
      <c r="DF16" s="629"/>
      <c r="DG16" s="629"/>
      <c r="DH16" s="629"/>
      <c r="DI16" s="629"/>
      <c r="DJ16" s="629"/>
      <c r="DK16" s="629"/>
      <c r="DL16" s="629"/>
      <c r="DM16" s="629"/>
      <c r="DN16" s="629"/>
      <c r="DO16" s="629"/>
      <c r="DP16" s="630"/>
      <c r="DQ16" s="634" t="s">
        <v>141</v>
      </c>
      <c r="DR16" s="629"/>
      <c r="DS16" s="629"/>
      <c r="DT16" s="629"/>
      <c r="DU16" s="629"/>
      <c r="DV16" s="629"/>
      <c r="DW16" s="629"/>
      <c r="DX16" s="629"/>
      <c r="DY16" s="629"/>
      <c r="DZ16" s="629"/>
      <c r="EA16" s="629"/>
      <c r="EB16" s="629"/>
      <c r="EC16" s="669"/>
    </row>
    <row r="17" spans="2:133" ht="11.25" customHeight="1" x14ac:dyDescent="0.15">
      <c r="B17" s="625" t="s">
        <v>272</v>
      </c>
      <c r="C17" s="626"/>
      <c r="D17" s="626"/>
      <c r="E17" s="626"/>
      <c r="F17" s="626"/>
      <c r="G17" s="626"/>
      <c r="H17" s="626"/>
      <c r="I17" s="626"/>
      <c r="J17" s="626"/>
      <c r="K17" s="626"/>
      <c r="L17" s="626"/>
      <c r="M17" s="626"/>
      <c r="N17" s="626"/>
      <c r="O17" s="626"/>
      <c r="P17" s="626"/>
      <c r="Q17" s="627"/>
      <c r="R17" s="628">
        <v>32013</v>
      </c>
      <c r="S17" s="629"/>
      <c r="T17" s="629"/>
      <c r="U17" s="629"/>
      <c r="V17" s="629"/>
      <c r="W17" s="629"/>
      <c r="X17" s="629"/>
      <c r="Y17" s="630"/>
      <c r="Z17" s="655">
        <v>0.2</v>
      </c>
      <c r="AA17" s="655"/>
      <c r="AB17" s="655"/>
      <c r="AC17" s="655"/>
      <c r="AD17" s="656">
        <v>32013</v>
      </c>
      <c r="AE17" s="656"/>
      <c r="AF17" s="656"/>
      <c r="AG17" s="656"/>
      <c r="AH17" s="656"/>
      <c r="AI17" s="656"/>
      <c r="AJ17" s="656"/>
      <c r="AK17" s="656"/>
      <c r="AL17" s="631">
        <v>0.5</v>
      </c>
      <c r="AM17" s="632"/>
      <c r="AN17" s="632"/>
      <c r="AO17" s="657"/>
      <c r="AP17" s="625" t="s">
        <v>273</v>
      </c>
      <c r="AQ17" s="626"/>
      <c r="AR17" s="626"/>
      <c r="AS17" s="626"/>
      <c r="AT17" s="626"/>
      <c r="AU17" s="626"/>
      <c r="AV17" s="626"/>
      <c r="AW17" s="626"/>
      <c r="AX17" s="626"/>
      <c r="AY17" s="626"/>
      <c r="AZ17" s="626"/>
      <c r="BA17" s="626"/>
      <c r="BB17" s="626"/>
      <c r="BC17" s="626"/>
      <c r="BD17" s="626"/>
      <c r="BE17" s="626"/>
      <c r="BF17" s="627"/>
      <c r="BG17" s="628" t="s">
        <v>251</v>
      </c>
      <c r="BH17" s="629"/>
      <c r="BI17" s="629"/>
      <c r="BJ17" s="629"/>
      <c r="BK17" s="629"/>
      <c r="BL17" s="629"/>
      <c r="BM17" s="629"/>
      <c r="BN17" s="630"/>
      <c r="BO17" s="655" t="s">
        <v>141</v>
      </c>
      <c r="BP17" s="655"/>
      <c r="BQ17" s="655"/>
      <c r="BR17" s="655"/>
      <c r="BS17" s="656" t="s">
        <v>239</v>
      </c>
      <c r="BT17" s="656"/>
      <c r="BU17" s="656"/>
      <c r="BV17" s="656"/>
      <c r="BW17" s="656"/>
      <c r="BX17" s="656"/>
      <c r="BY17" s="656"/>
      <c r="BZ17" s="656"/>
      <c r="CA17" s="656"/>
      <c r="CB17" s="723"/>
      <c r="CD17" s="670" t="s">
        <v>274</v>
      </c>
      <c r="CE17" s="667"/>
      <c r="CF17" s="667"/>
      <c r="CG17" s="667"/>
      <c r="CH17" s="667"/>
      <c r="CI17" s="667"/>
      <c r="CJ17" s="667"/>
      <c r="CK17" s="667"/>
      <c r="CL17" s="667"/>
      <c r="CM17" s="667"/>
      <c r="CN17" s="667"/>
      <c r="CO17" s="667"/>
      <c r="CP17" s="667"/>
      <c r="CQ17" s="668"/>
      <c r="CR17" s="628">
        <v>699995</v>
      </c>
      <c r="CS17" s="629"/>
      <c r="CT17" s="629"/>
      <c r="CU17" s="629"/>
      <c r="CV17" s="629"/>
      <c r="CW17" s="629"/>
      <c r="CX17" s="629"/>
      <c r="CY17" s="630"/>
      <c r="CZ17" s="655">
        <v>5.3</v>
      </c>
      <c r="DA17" s="655"/>
      <c r="DB17" s="655"/>
      <c r="DC17" s="655"/>
      <c r="DD17" s="634" t="s">
        <v>141</v>
      </c>
      <c r="DE17" s="629"/>
      <c r="DF17" s="629"/>
      <c r="DG17" s="629"/>
      <c r="DH17" s="629"/>
      <c r="DI17" s="629"/>
      <c r="DJ17" s="629"/>
      <c r="DK17" s="629"/>
      <c r="DL17" s="629"/>
      <c r="DM17" s="629"/>
      <c r="DN17" s="629"/>
      <c r="DO17" s="629"/>
      <c r="DP17" s="630"/>
      <c r="DQ17" s="634">
        <v>699995</v>
      </c>
      <c r="DR17" s="629"/>
      <c r="DS17" s="629"/>
      <c r="DT17" s="629"/>
      <c r="DU17" s="629"/>
      <c r="DV17" s="629"/>
      <c r="DW17" s="629"/>
      <c r="DX17" s="629"/>
      <c r="DY17" s="629"/>
      <c r="DZ17" s="629"/>
      <c r="EA17" s="629"/>
      <c r="EB17" s="629"/>
      <c r="EC17" s="669"/>
    </row>
    <row r="18" spans="2:133" ht="11.25" customHeight="1" x14ac:dyDescent="0.15">
      <c r="B18" s="625" t="s">
        <v>275</v>
      </c>
      <c r="C18" s="626"/>
      <c r="D18" s="626"/>
      <c r="E18" s="626"/>
      <c r="F18" s="626"/>
      <c r="G18" s="626"/>
      <c r="H18" s="626"/>
      <c r="I18" s="626"/>
      <c r="J18" s="626"/>
      <c r="K18" s="626"/>
      <c r="L18" s="626"/>
      <c r="M18" s="626"/>
      <c r="N18" s="626"/>
      <c r="O18" s="626"/>
      <c r="P18" s="626"/>
      <c r="Q18" s="627"/>
      <c r="R18" s="628">
        <v>73779</v>
      </c>
      <c r="S18" s="629"/>
      <c r="T18" s="629"/>
      <c r="U18" s="629"/>
      <c r="V18" s="629"/>
      <c r="W18" s="629"/>
      <c r="X18" s="629"/>
      <c r="Y18" s="630"/>
      <c r="Z18" s="655">
        <v>0.5</v>
      </c>
      <c r="AA18" s="655"/>
      <c r="AB18" s="655"/>
      <c r="AC18" s="655"/>
      <c r="AD18" s="656">
        <v>73779</v>
      </c>
      <c r="AE18" s="656"/>
      <c r="AF18" s="656"/>
      <c r="AG18" s="656"/>
      <c r="AH18" s="656"/>
      <c r="AI18" s="656"/>
      <c r="AJ18" s="656"/>
      <c r="AK18" s="656"/>
      <c r="AL18" s="631">
        <v>1.2</v>
      </c>
      <c r="AM18" s="632"/>
      <c r="AN18" s="632"/>
      <c r="AO18" s="657"/>
      <c r="AP18" s="625" t="s">
        <v>276</v>
      </c>
      <c r="AQ18" s="626"/>
      <c r="AR18" s="626"/>
      <c r="AS18" s="626"/>
      <c r="AT18" s="626"/>
      <c r="AU18" s="626"/>
      <c r="AV18" s="626"/>
      <c r="AW18" s="626"/>
      <c r="AX18" s="626"/>
      <c r="AY18" s="626"/>
      <c r="AZ18" s="626"/>
      <c r="BA18" s="626"/>
      <c r="BB18" s="626"/>
      <c r="BC18" s="626"/>
      <c r="BD18" s="626"/>
      <c r="BE18" s="626"/>
      <c r="BF18" s="627"/>
      <c r="BG18" s="628" t="s">
        <v>239</v>
      </c>
      <c r="BH18" s="629"/>
      <c r="BI18" s="629"/>
      <c r="BJ18" s="629"/>
      <c r="BK18" s="629"/>
      <c r="BL18" s="629"/>
      <c r="BM18" s="629"/>
      <c r="BN18" s="630"/>
      <c r="BO18" s="655" t="s">
        <v>141</v>
      </c>
      <c r="BP18" s="655"/>
      <c r="BQ18" s="655"/>
      <c r="BR18" s="655"/>
      <c r="BS18" s="656" t="s">
        <v>251</v>
      </c>
      <c r="BT18" s="656"/>
      <c r="BU18" s="656"/>
      <c r="BV18" s="656"/>
      <c r="BW18" s="656"/>
      <c r="BX18" s="656"/>
      <c r="BY18" s="656"/>
      <c r="BZ18" s="656"/>
      <c r="CA18" s="656"/>
      <c r="CB18" s="723"/>
      <c r="CD18" s="670" t="s">
        <v>277</v>
      </c>
      <c r="CE18" s="667"/>
      <c r="CF18" s="667"/>
      <c r="CG18" s="667"/>
      <c r="CH18" s="667"/>
      <c r="CI18" s="667"/>
      <c r="CJ18" s="667"/>
      <c r="CK18" s="667"/>
      <c r="CL18" s="667"/>
      <c r="CM18" s="667"/>
      <c r="CN18" s="667"/>
      <c r="CO18" s="667"/>
      <c r="CP18" s="667"/>
      <c r="CQ18" s="668"/>
      <c r="CR18" s="628" t="s">
        <v>239</v>
      </c>
      <c r="CS18" s="629"/>
      <c r="CT18" s="629"/>
      <c r="CU18" s="629"/>
      <c r="CV18" s="629"/>
      <c r="CW18" s="629"/>
      <c r="CX18" s="629"/>
      <c r="CY18" s="630"/>
      <c r="CZ18" s="655" t="s">
        <v>141</v>
      </c>
      <c r="DA18" s="655"/>
      <c r="DB18" s="655"/>
      <c r="DC18" s="655"/>
      <c r="DD18" s="634" t="s">
        <v>239</v>
      </c>
      <c r="DE18" s="629"/>
      <c r="DF18" s="629"/>
      <c r="DG18" s="629"/>
      <c r="DH18" s="629"/>
      <c r="DI18" s="629"/>
      <c r="DJ18" s="629"/>
      <c r="DK18" s="629"/>
      <c r="DL18" s="629"/>
      <c r="DM18" s="629"/>
      <c r="DN18" s="629"/>
      <c r="DO18" s="629"/>
      <c r="DP18" s="630"/>
      <c r="DQ18" s="634" t="s">
        <v>239</v>
      </c>
      <c r="DR18" s="629"/>
      <c r="DS18" s="629"/>
      <c r="DT18" s="629"/>
      <c r="DU18" s="629"/>
      <c r="DV18" s="629"/>
      <c r="DW18" s="629"/>
      <c r="DX18" s="629"/>
      <c r="DY18" s="629"/>
      <c r="DZ18" s="629"/>
      <c r="EA18" s="629"/>
      <c r="EB18" s="629"/>
      <c r="EC18" s="669"/>
    </row>
    <row r="19" spans="2:133" ht="11.25" customHeight="1" x14ac:dyDescent="0.15">
      <c r="B19" s="625" t="s">
        <v>278</v>
      </c>
      <c r="C19" s="626"/>
      <c r="D19" s="626"/>
      <c r="E19" s="626"/>
      <c r="F19" s="626"/>
      <c r="G19" s="626"/>
      <c r="H19" s="626"/>
      <c r="I19" s="626"/>
      <c r="J19" s="626"/>
      <c r="K19" s="626"/>
      <c r="L19" s="626"/>
      <c r="M19" s="626"/>
      <c r="N19" s="626"/>
      <c r="O19" s="626"/>
      <c r="P19" s="626"/>
      <c r="Q19" s="627"/>
      <c r="R19" s="628">
        <v>28280</v>
      </c>
      <c r="S19" s="629"/>
      <c r="T19" s="629"/>
      <c r="U19" s="629"/>
      <c r="V19" s="629"/>
      <c r="W19" s="629"/>
      <c r="X19" s="629"/>
      <c r="Y19" s="630"/>
      <c r="Z19" s="655">
        <v>0.2</v>
      </c>
      <c r="AA19" s="655"/>
      <c r="AB19" s="655"/>
      <c r="AC19" s="655"/>
      <c r="AD19" s="656">
        <v>28280</v>
      </c>
      <c r="AE19" s="656"/>
      <c r="AF19" s="656"/>
      <c r="AG19" s="656"/>
      <c r="AH19" s="656"/>
      <c r="AI19" s="656"/>
      <c r="AJ19" s="656"/>
      <c r="AK19" s="656"/>
      <c r="AL19" s="631">
        <v>0.5</v>
      </c>
      <c r="AM19" s="632"/>
      <c r="AN19" s="632"/>
      <c r="AO19" s="657"/>
      <c r="AP19" s="625" t="s">
        <v>279</v>
      </c>
      <c r="AQ19" s="626"/>
      <c r="AR19" s="626"/>
      <c r="AS19" s="626"/>
      <c r="AT19" s="626"/>
      <c r="AU19" s="626"/>
      <c r="AV19" s="626"/>
      <c r="AW19" s="626"/>
      <c r="AX19" s="626"/>
      <c r="AY19" s="626"/>
      <c r="AZ19" s="626"/>
      <c r="BA19" s="626"/>
      <c r="BB19" s="626"/>
      <c r="BC19" s="626"/>
      <c r="BD19" s="626"/>
      <c r="BE19" s="626"/>
      <c r="BF19" s="627"/>
      <c r="BG19" s="628">
        <v>1047</v>
      </c>
      <c r="BH19" s="629"/>
      <c r="BI19" s="629"/>
      <c r="BJ19" s="629"/>
      <c r="BK19" s="629"/>
      <c r="BL19" s="629"/>
      <c r="BM19" s="629"/>
      <c r="BN19" s="630"/>
      <c r="BO19" s="655">
        <v>0</v>
      </c>
      <c r="BP19" s="655"/>
      <c r="BQ19" s="655"/>
      <c r="BR19" s="655"/>
      <c r="BS19" s="656" t="s">
        <v>251</v>
      </c>
      <c r="BT19" s="656"/>
      <c r="BU19" s="656"/>
      <c r="BV19" s="656"/>
      <c r="BW19" s="656"/>
      <c r="BX19" s="656"/>
      <c r="BY19" s="656"/>
      <c r="BZ19" s="656"/>
      <c r="CA19" s="656"/>
      <c r="CB19" s="723"/>
      <c r="CD19" s="670" t="s">
        <v>280</v>
      </c>
      <c r="CE19" s="667"/>
      <c r="CF19" s="667"/>
      <c r="CG19" s="667"/>
      <c r="CH19" s="667"/>
      <c r="CI19" s="667"/>
      <c r="CJ19" s="667"/>
      <c r="CK19" s="667"/>
      <c r="CL19" s="667"/>
      <c r="CM19" s="667"/>
      <c r="CN19" s="667"/>
      <c r="CO19" s="667"/>
      <c r="CP19" s="667"/>
      <c r="CQ19" s="668"/>
      <c r="CR19" s="628" t="s">
        <v>239</v>
      </c>
      <c r="CS19" s="629"/>
      <c r="CT19" s="629"/>
      <c r="CU19" s="629"/>
      <c r="CV19" s="629"/>
      <c r="CW19" s="629"/>
      <c r="CX19" s="629"/>
      <c r="CY19" s="630"/>
      <c r="CZ19" s="655" t="s">
        <v>239</v>
      </c>
      <c r="DA19" s="655"/>
      <c r="DB19" s="655"/>
      <c r="DC19" s="655"/>
      <c r="DD19" s="634" t="s">
        <v>251</v>
      </c>
      <c r="DE19" s="629"/>
      <c r="DF19" s="629"/>
      <c r="DG19" s="629"/>
      <c r="DH19" s="629"/>
      <c r="DI19" s="629"/>
      <c r="DJ19" s="629"/>
      <c r="DK19" s="629"/>
      <c r="DL19" s="629"/>
      <c r="DM19" s="629"/>
      <c r="DN19" s="629"/>
      <c r="DO19" s="629"/>
      <c r="DP19" s="630"/>
      <c r="DQ19" s="634" t="s">
        <v>141</v>
      </c>
      <c r="DR19" s="629"/>
      <c r="DS19" s="629"/>
      <c r="DT19" s="629"/>
      <c r="DU19" s="629"/>
      <c r="DV19" s="629"/>
      <c r="DW19" s="629"/>
      <c r="DX19" s="629"/>
      <c r="DY19" s="629"/>
      <c r="DZ19" s="629"/>
      <c r="EA19" s="629"/>
      <c r="EB19" s="629"/>
      <c r="EC19" s="669"/>
    </row>
    <row r="20" spans="2:133" ht="11.25" customHeight="1" x14ac:dyDescent="0.15">
      <c r="B20" s="625" t="s">
        <v>281</v>
      </c>
      <c r="C20" s="626"/>
      <c r="D20" s="626"/>
      <c r="E20" s="626"/>
      <c r="F20" s="626"/>
      <c r="G20" s="626"/>
      <c r="H20" s="626"/>
      <c r="I20" s="626"/>
      <c r="J20" s="626"/>
      <c r="K20" s="626"/>
      <c r="L20" s="626"/>
      <c r="M20" s="626"/>
      <c r="N20" s="626"/>
      <c r="O20" s="626"/>
      <c r="P20" s="626"/>
      <c r="Q20" s="627"/>
      <c r="R20" s="628">
        <v>2515</v>
      </c>
      <c r="S20" s="629"/>
      <c r="T20" s="629"/>
      <c r="U20" s="629"/>
      <c r="V20" s="629"/>
      <c r="W20" s="629"/>
      <c r="X20" s="629"/>
      <c r="Y20" s="630"/>
      <c r="Z20" s="655">
        <v>0</v>
      </c>
      <c r="AA20" s="655"/>
      <c r="AB20" s="655"/>
      <c r="AC20" s="655"/>
      <c r="AD20" s="656">
        <v>2515</v>
      </c>
      <c r="AE20" s="656"/>
      <c r="AF20" s="656"/>
      <c r="AG20" s="656"/>
      <c r="AH20" s="656"/>
      <c r="AI20" s="656"/>
      <c r="AJ20" s="656"/>
      <c r="AK20" s="656"/>
      <c r="AL20" s="631">
        <v>0</v>
      </c>
      <c r="AM20" s="632"/>
      <c r="AN20" s="632"/>
      <c r="AO20" s="657"/>
      <c r="AP20" s="625" t="s">
        <v>282</v>
      </c>
      <c r="AQ20" s="626"/>
      <c r="AR20" s="626"/>
      <c r="AS20" s="626"/>
      <c r="AT20" s="626"/>
      <c r="AU20" s="626"/>
      <c r="AV20" s="626"/>
      <c r="AW20" s="626"/>
      <c r="AX20" s="626"/>
      <c r="AY20" s="626"/>
      <c r="AZ20" s="626"/>
      <c r="BA20" s="626"/>
      <c r="BB20" s="626"/>
      <c r="BC20" s="626"/>
      <c r="BD20" s="626"/>
      <c r="BE20" s="626"/>
      <c r="BF20" s="627"/>
      <c r="BG20" s="628">
        <v>1047</v>
      </c>
      <c r="BH20" s="629"/>
      <c r="BI20" s="629"/>
      <c r="BJ20" s="629"/>
      <c r="BK20" s="629"/>
      <c r="BL20" s="629"/>
      <c r="BM20" s="629"/>
      <c r="BN20" s="630"/>
      <c r="BO20" s="655">
        <v>0</v>
      </c>
      <c r="BP20" s="655"/>
      <c r="BQ20" s="655"/>
      <c r="BR20" s="655"/>
      <c r="BS20" s="656" t="s">
        <v>251</v>
      </c>
      <c r="BT20" s="656"/>
      <c r="BU20" s="656"/>
      <c r="BV20" s="656"/>
      <c r="BW20" s="656"/>
      <c r="BX20" s="656"/>
      <c r="BY20" s="656"/>
      <c r="BZ20" s="656"/>
      <c r="CA20" s="656"/>
      <c r="CB20" s="723"/>
      <c r="CD20" s="670" t="s">
        <v>283</v>
      </c>
      <c r="CE20" s="667"/>
      <c r="CF20" s="667"/>
      <c r="CG20" s="667"/>
      <c r="CH20" s="667"/>
      <c r="CI20" s="667"/>
      <c r="CJ20" s="667"/>
      <c r="CK20" s="667"/>
      <c r="CL20" s="667"/>
      <c r="CM20" s="667"/>
      <c r="CN20" s="667"/>
      <c r="CO20" s="667"/>
      <c r="CP20" s="667"/>
      <c r="CQ20" s="668"/>
      <c r="CR20" s="628">
        <v>13193258</v>
      </c>
      <c r="CS20" s="629"/>
      <c r="CT20" s="629"/>
      <c r="CU20" s="629"/>
      <c r="CV20" s="629"/>
      <c r="CW20" s="629"/>
      <c r="CX20" s="629"/>
      <c r="CY20" s="630"/>
      <c r="CZ20" s="655">
        <v>100</v>
      </c>
      <c r="DA20" s="655"/>
      <c r="DB20" s="655"/>
      <c r="DC20" s="655"/>
      <c r="DD20" s="634">
        <v>636142</v>
      </c>
      <c r="DE20" s="629"/>
      <c r="DF20" s="629"/>
      <c r="DG20" s="629"/>
      <c r="DH20" s="629"/>
      <c r="DI20" s="629"/>
      <c r="DJ20" s="629"/>
      <c r="DK20" s="629"/>
      <c r="DL20" s="629"/>
      <c r="DM20" s="629"/>
      <c r="DN20" s="629"/>
      <c r="DO20" s="629"/>
      <c r="DP20" s="630"/>
      <c r="DQ20" s="634">
        <v>8475765</v>
      </c>
      <c r="DR20" s="629"/>
      <c r="DS20" s="629"/>
      <c r="DT20" s="629"/>
      <c r="DU20" s="629"/>
      <c r="DV20" s="629"/>
      <c r="DW20" s="629"/>
      <c r="DX20" s="629"/>
      <c r="DY20" s="629"/>
      <c r="DZ20" s="629"/>
      <c r="EA20" s="629"/>
      <c r="EB20" s="629"/>
      <c r="EC20" s="669"/>
    </row>
    <row r="21" spans="2:133" ht="11.25" customHeight="1" x14ac:dyDescent="0.15">
      <c r="B21" s="625" t="s">
        <v>284</v>
      </c>
      <c r="C21" s="626"/>
      <c r="D21" s="626"/>
      <c r="E21" s="626"/>
      <c r="F21" s="626"/>
      <c r="G21" s="626"/>
      <c r="H21" s="626"/>
      <c r="I21" s="626"/>
      <c r="J21" s="626"/>
      <c r="K21" s="626"/>
      <c r="L21" s="626"/>
      <c r="M21" s="626"/>
      <c r="N21" s="626"/>
      <c r="O21" s="626"/>
      <c r="P21" s="626"/>
      <c r="Q21" s="627"/>
      <c r="R21" s="628">
        <v>1503</v>
      </c>
      <c r="S21" s="629"/>
      <c r="T21" s="629"/>
      <c r="U21" s="629"/>
      <c r="V21" s="629"/>
      <c r="W21" s="629"/>
      <c r="X21" s="629"/>
      <c r="Y21" s="630"/>
      <c r="Z21" s="655">
        <v>0</v>
      </c>
      <c r="AA21" s="655"/>
      <c r="AB21" s="655"/>
      <c r="AC21" s="655"/>
      <c r="AD21" s="656">
        <v>1503</v>
      </c>
      <c r="AE21" s="656"/>
      <c r="AF21" s="656"/>
      <c r="AG21" s="656"/>
      <c r="AH21" s="656"/>
      <c r="AI21" s="656"/>
      <c r="AJ21" s="656"/>
      <c r="AK21" s="656"/>
      <c r="AL21" s="631">
        <v>0</v>
      </c>
      <c r="AM21" s="632"/>
      <c r="AN21" s="632"/>
      <c r="AO21" s="657"/>
      <c r="AP21" s="720" t="s">
        <v>285</v>
      </c>
      <c r="AQ21" s="728"/>
      <c r="AR21" s="728"/>
      <c r="AS21" s="728"/>
      <c r="AT21" s="728"/>
      <c r="AU21" s="728"/>
      <c r="AV21" s="728"/>
      <c r="AW21" s="728"/>
      <c r="AX21" s="728"/>
      <c r="AY21" s="728"/>
      <c r="AZ21" s="728"/>
      <c r="BA21" s="728"/>
      <c r="BB21" s="728"/>
      <c r="BC21" s="728"/>
      <c r="BD21" s="728"/>
      <c r="BE21" s="728"/>
      <c r="BF21" s="722"/>
      <c r="BG21" s="628">
        <v>1047</v>
      </c>
      <c r="BH21" s="629"/>
      <c r="BI21" s="629"/>
      <c r="BJ21" s="629"/>
      <c r="BK21" s="629"/>
      <c r="BL21" s="629"/>
      <c r="BM21" s="629"/>
      <c r="BN21" s="630"/>
      <c r="BO21" s="655">
        <v>0</v>
      </c>
      <c r="BP21" s="655"/>
      <c r="BQ21" s="655"/>
      <c r="BR21" s="655"/>
      <c r="BS21" s="656" t="s">
        <v>251</v>
      </c>
      <c r="BT21" s="656"/>
      <c r="BU21" s="656"/>
      <c r="BV21" s="656"/>
      <c r="BW21" s="656"/>
      <c r="BX21" s="656"/>
      <c r="BY21" s="656"/>
      <c r="BZ21" s="656"/>
      <c r="CA21" s="656"/>
      <c r="CB21" s="723"/>
      <c r="CD21" s="733"/>
      <c r="CE21" s="659"/>
      <c r="CF21" s="659"/>
      <c r="CG21" s="659"/>
      <c r="CH21" s="659"/>
      <c r="CI21" s="659"/>
      <c r="CJ21" s="659"/>
      <c r="CK21" s="659"/>
      <c r="CL21" s="659"/>
      <c r="CM21" s="659"/>
      <c r="CN21" s="659"/>
      <c r="CO21" s="659"/>
      <c r="CP21" s="659"/>
      <c r="CQ21" s="660"/>
      <c r="CR21" s="734"/>
      <c r="CS21" s="735"/>
      <c r="CT21" s="735"/>
      <c r="CU21" s="735"/>
      <c r="CV21" s="735"/>
      <c r="CW21" s="735"/>
      <c r="CX21" s="735"/>
      <c r="CY21" s="736"/>
      <c r="CZ21" s="737"/>
      <c r="DA21" s="737"/>
      <c r="DB21" s="737"/>
      <c r="DC21" s="737"/>
      <c r="DD21" s="738"/>
      <c r="DE21" s="735"/>
      <c r="DF21" s="735"/>
      <c r="DG21" s="735"/>
      <c r="DH21" s="735"/>
      <c r="DI21" s="735"/>
      <c r="DJ21" s="735"/>
      <c r="DK21" s="735"/>
      <c r="DL21" s="735"/>
      <c r="DM21" s="735"/>
      <c r="DN21" s="735"/>
      <c r="DO21" s="735"/>
      <c r="DP21" s="736"/>
      <c r="DQ21" s="738"/>
      <c r="DR21" s="735"/>
      <c r="DS21" s="735"/>
      <c r="DT21" s="735"/>
      <c r="DU21" s="735"/>
      <c r="DV21" s="735"/>
      <c r="DW21" s="735"/>
      <c r="DX21" s="735"/>
      <c r="DY21" s="735"/>
      <c r="DZ21" s="735"/>
      <c r="EA21" s="735"/>
      <c r="EB21" s="735"/>
      <c r="EC21" s="742"/>
    </row>
    <row r="22" spans="2:133" ht="11.25" customHeight="1" x14ac:dyDescent="0.15">
      <c r="B22" s="691" t="s">
        <v>286</v>
      </c>
      <c r="C22" s="692"/>
      <c r="D22" s="692"/>
      <c r="E22" s="692"/>
      <c r="F22" s="692"/>
      <c r="G22" s="692"/>
      <c r="H22" s="692"/>
      <c r="I22" s="692"/>
      <c r="J22" s="692"/>
      <c r="K22" s="692"/>
      <c r="L22" s="692"/>
      <c r="M22" s="692"/>
      <c r="N22" s="692"/>
      <c r="O22" s="692"/>
      <c r="P22" s="692"/>
      <c r="Q22" s="693"/>
      <c r="R22" s="628">
        <v>41481</v>
      </c>
      <c r="S22" s="629"/>
      <c r="T22" s="629"/>
      <c r="U22" s="629"/>
      <c r="V22" s="629"/>
      <c r="W22" s="629"/>
      <c r="X22" s="629"/>
      <c r="Y22" s="630"/>
      <c r="Z22" s="655">
        <v>0.3</v>
      </c>
      <c r="AA22" s="655"/>
      <c r="AB22" s="655"/>
      <c r="AC22" s="655"/>
      <c r="AD22" s="656">
        <v>41481</v>
      </c>
      <c r="AE22" s="656"/>
      <c r="AF22" s="656"/>
      <c r="AG22" s="656"/>
      <c r="AH22" s="656"/>
      <c r="AI22" s="656"/>
      <c r="AJ22" s="656"/>
      <c r="AK22" s="656"/>
      <c r="AL22" s="631">
        <v>0.7</v>
      </c>
      <c r="AM22" s="632"/>
      <c r="AN22" s="632"/>
      <c r="AO22" s="657"/>
      <c r="AP22" s="720" t="s">
        <v>287</v>
      </c>
      <c r="AQ22" s="728"/>
      <c r="AR22" s="728"/>
      <c r="AS22" s="728"/>
      <c r="AT22" s="728"/>
      <c r="AU22" s="728"/>
      <c r="AV22" s="728"/>
      <c r="AW22" s="728"/>
      <c r="AX22" s="728"/>
      <c r="AY22" s="728"/>
      <c r="AZ22" s="728"/>
      <c r="BA22" s="728"/>
      <c r="BB22" s="728"/>
      <c r="BC22" s="728"/>
      <c r="BD22" s="728"/>
      <c r="BE22" s="728"/>
      <c r="BF22" s="722"/>
      <c r="BG22" s="628" t="s">
        <v>141</v>
      </c>
      <c r="BH22" s="629"/>
      <c r="BI22" s="629"/>
      <c r="BJ22" s="629"/>
      <c r="BK22" s="629"/>
      <c r="BL22" s="629"/>
      <c r="BM22" s="629"/>
      <c r="BN22" s="630"/>
      <c r="BO22" s="655" t="s">
        <v>141</v>
      </c>
      <c r="BP22" s="655"/>
      <c r="BQ22" s="655"/>
      <c r="BR22" s="655"/>
      <c r="BS22" s="656" t="s">
        <v>239</v>
      </c>
      <c r="BT22" s="656"/>
      <c r="BU22" s="656"/>
      <c r="BV22" s="656"/>
      <c r="BW22" s="656"/>
      <c r="BX22" s="656"/>
      <c r="BY22" s="656"/>
      <c r="BZ22" s="656"/>
      <c r="CA22" s="656"/>
      <c r="CB22" s="723"/>
      <c r="CD22" s="730" t="s">
        <v>288</v>
      </c>
      <c r="CE22" s="731"/>
      <c r="CF22" s="731"/>
      <c r="CG22" s="731"/>
      <c r="CH22" s="731"/>
      <c r="CI22" s="731"/>
      <c r="CJ22" s="731"/>
      <c r="CK22" s="731"/>
      <c r="CL22" s="731"/>
      <c r="CM22" s="731"/>
      <c r="CN22" s="731"/>
      <c r="CO22" s="731"/>
      <c r="CP22" s="731"/>
      <c r="CQ22" s="731"/>
      <c r="CR22" s="731"/>
      <c r="CS22" s="731"/>
      <c r="CT22" s="731"/>
      <c r="CU22" s="731"/>
      <c r="CV22" s="731"/>
      <c r="CW22" s="731"/>
      <c r="CX22" s="731"/>
      <c r="CY22" s="731"/>
      <c r="CZ22" s="731"/>
      <c r="DA22" s="731"/>
      <c r="DB22" s="731"/>
      <c r="DC22" s="731"/>
      <c r="DD22" s="731"/>
      <c r="DE22" s="731"/>
      <c r="DF22" s="731"/>
      <c r="DG22" s="731"/>
      <c r="DH22" s="731"/>
      <c r="DI22" s="731"/>
      <c r="DJ22" s="731"/>
      <c r="DK22" s="731"/>
      <c r="DL22" s="731"/>
      <c r="DM22" s="731"/>
      <c r="DN22" s="731"/>
      <c r="DO22" s="731"/>
      <c r="DP22" s="731"/>
      <c r="DQ22" s="731"/>
      <c r="DR22" s="731"/>
      <c r="DS22" s="731"/>
      <c r="DT22" s="731"/>
      <c r="DU22" s="731"/>
      <c r="DV22" s="731"/>
      <c r="DW22" s="731"/>
      <c r="DX22" s="731"/>
      <c r="DY22" s="731"/>
      <c r="DZ22" s="731"/>
      <c r="EA22" s="731"/>
      <c r="EB22" s="731"/>
      <c r="EC22" s="732"/>
    </row>
    <row r="23" spans="2:133" ht="11.25" customHeight="1" x14ac:dyDescent="0.15">
      <c r="B23" s="625" t="s">
        <v>289</v>
      </c>
      <c r="C23" s="626"/>
      <c r="D23" s="626"/>
      <c r="E23" s="626"/>
      <c r="F23" s="626"/>
      <c r="G23" s="626"/>
      <c r="H23" s="626"/>
      <c r="I23" s="626"/>
      <c r="J23" s="626"/>
      <c r="K23" s="626"/>
      <c r="L23" s="626"/>
      <c r="M23" s="626"/>
      <c r="N23" s="626"/>
      <c r="O23" s="626"/>
      <c r="P23" s="626"/>
      <c r="Q23" s="627"/>
      <c r="R23" s="628">
        <v>2819498</v>
      </c>
      <c r="S23" s="629"/>
      <c r="T23" s="629"/>
      <c r="U23" s="629"/>
      <c r="V23" s="629"/>
      <c r="W23" s="629"/>
      <c r="X23" s="629"/>
      <c r="Y23" s="630"/>
      <c r="Z23" s="655">
        <v>20.100000000000001</v>
      </c>
      <c r="AA23" s="655"/>
      <c r="AB23" s="655"/>
      <c r="AC23" s="655"/>
      <c r="AD23" s="656">
        <v>2601758</v>
      </c>
      <c r="AE23" s="656"/>
      <c r="AF23" s="656"/>
      <c r="AG23" s="656"/>
      <c r="AH23" s="656"/>
      <c r="AI23" s="656"/>
      <c r="AJ23" s="656"/>
      <c r="AK23" s="656"/>
      <c r="AL23" s="631">
        <v>41.6</v>
      </c>
      <c r="AM23" s="632"/>
      <c r="AN23" s="632"/>
      <c r="AO23" s="657"/>
      <c r="AP23" s="720" t="s">
        <v>290</v>
      </c>
      <c r="AQ23" s="728"/>
      <c r="AR23" s="728"/>
      <c r="AS23" s="728"/>
      <c r="AT23" s="728"/>
      <c r="AU23" s="728"/>
      <c r="AV23" s="728"/>
      <c r="AW23" s="728"/>
      <c r="AX23" s="728"/>
      <c r="AY23" s="728"/>
      <c r="AZ23" s="728"/>
      <c r="BA23" s="728"/>
      <c r="BB23" s="728"/>
      <c r="BC23" s="728"/>
      <c r="BD23" s="728"/>
      <c r="BE23" s="728"/>
      <c r="BF23" s="722"/>
      <c r="BG23" s="628" t="s">
        <v>141</v>
      </c>
      <c r="BH23" s="629"/>
      <c r="BI23" s="629"/>
      <c r="BJ23" s="629"/>
      <c r="BK23" s="629"/>
      <c r="BL23" s="629"/>
      <c r="BM23" s="629"/>
      <c r="BN23" s="630"/>
      <c r="BO23" s="655" t="s">
        <v>141</v>
      </c>
      <c r="BP23" s="655"/>
      <c r="BQ23" s="655"/>
      <c r="BR23" s="655"/>
      <c r="BS23" s="656" t="s">
        <v>239</v>
      </c>
      <c r="BT23" s="656"/>
      <c r="BU23" s="656"/>
      <c r="BV23" s="656"/>
      <c r="BW23" s="656"/>
      <c r="BX23" s="656"/>
      <c r="BY23" s="656"/>
      <c r="BZ23" s="656"/>
      <c r="CA23" s="656"/>
      <c r="CB23" s="723"/>
      <c r="CD23" s="730" t="s">
        <v>228</v>
      </c>
      <c r="CE23" s="731"/>
      <c r="CF23" s="731"/>
      <c r="CG23" s="731"/>
      <c r="CH23" s="731"/>
      <c r="CI23" s="731"/>
      <c r="CJ23" s="731"/>
      <c r="CK23" s="731"/>
      <c r="CL23" s="731"/>
      <c r="CM23" s="731"/>
      <c r="CN23" s="731"/>
      <c r="CO23" s="731"/>
      <c r="CP23" s="731"/>
      <c r="CQ23" s="732"/>
      <c r="CR23" s="730" t="s">
        <v>291</v>
      </c>
      <c r="CS23" s="731"/>
      <c r="CT23" s="731"/>
      <c r="CU23" s="731"/>
      <c r="CV23" s="731"/>
      <c r="CW23" s="731"/>
      <c r="CX23" s="731"/>
      <c r="CY23" s="732"/>
      <c r="CZ23" s="730" t="s">
        <v>292</v>
      </c>
      <c r="DA23" s="731"/>
      <c r="DB23" s="731"/>
      <c r="DC23" s="732"/>
      <c r="DD23" s="730" t="s">
        <v>293</v>
      </c>
      <c r="DE23" s="731"/>
      <c r="DF23" s="731"/>
      <c r="DG23" s="731"/>
      <c r="DH23" s="731"/>
      <c r="DI23" s="731"/>
      <c r="DJ23" s="731"/>
      <c r="DK23" s="732"/>
      <c r="DL23" s="739" t="s">
        <v>294</v>
      </c>
      <c r="DM23" s="740"/>
      <c r="DN23" s="740"/>
      <c r="DO23" s="740"/>
      <c r="DP23" s="740"/>
      <c r="DQ23" s="740"/>
      <c r="DR23" s="740"/>
      <c r="DS23" s="740"/>
      <c r="DT23" s="740"/>
      <c r="DU23" s="740"/>
      <c r="DV23" s="741"/>
      <c r="DW23" s="730" t="s">
        <v>295</v>
      </c>
      <c r="DX23" s="731"/>
      <c r="DY23" s="731"/>
      <c r="DZ23" s="731"/>
      <c r="EA23" s="731"/>
      <c r="EB23" s="731"/>
      <c r="EC23" s="732"/>
    </row>
    <row r="24" spans="2:133" ht="11.25" customHeight="1" x14ac:dyDescent="0.15">
      <c r="B24" s="625" t="s">
        <v>296</v>
      </c>
      <c r="C24" s="626"/>
      <c r="D24" s="626"/>
      <c r="E24" s="626"/>
      <c r="F24" s="626"/>
      <c r="G24" s="626"/>
      <c r="H24" s="626"/>
      <c r="I24" s="626"/>
      <c r="J24" s="626"/>
      <c r="K24" s="626"/>
      <c r="L24" s="626"/>
      <c r="M24" s="626"/>
      <c r="N24" s="626"/>
      <c r="O24" s="626"/>
      <c r="P24" s="626"/>
      <c r="Q24" s="627"/>
      <c r="R24" s="628">
        <v>2601758</v>
      </c>
      <c r="S24" s="629"/>
      <c r="T24" s="629"/>
      <c r="U24" s="629"/>
      <c r="V24" s="629"/>
      <c r="W24" s="629"/>
      <c r="X24" s="629"/>
      <c r="Y24" s="630"/>
      <c r="Z24" s="655">
        <v>18.5</v>
      </c>
      <c r="AA24" s="655"/>
      <c r="AB24" s="655"/>
      <c r="AC24" s="655"/>
      <c r="AD24" s="656">
        <v>2601758</v>
      </c>
      <c r="AE24" s="656"/>
      <c r="AF24" s="656"/>
      <c r="AG24" s="656"/>
      <c r="AH24" s="656"/>
      <c r="AI24" s="656"/>
      <c r="AJ24" s="656"/>
      <c r="AK24" s="656"/>
      <c r="AL24" s="631">
        <v>41.6</v>
      </c>
      <c r="AM24" s="632"/>
      <c r="AN24" s="632"/>
      <c r="AO24" s="657"/>
      <c r="AP24" s="720" t="s">
        <v>297</v>
      </c>
      <c r="AQ24" s="728"/>
      <c r="AR24" s="728"/>
      <c r="AS24" s="728"/>
      <c r="AT24" s="728"/>
      <c r="AU24" s="728"/>
      <c r="AV24" s="728"/>
      <c r="AW24" s="728"/>
      <c r="AX24" s="728"/>
      <c r="AY24" s="728"/>
      <c r="AZ24" s="728"/>
      <c r="BA24" s="728"/>
      <c r="BB24" s="728"/>
      <c r="BC24" s="728"/>
      <c r="BD24" s="728"/>
      <c r="BE24" s="728"/>
      <c r="BF24" s="722"/>
      <c r="BG24" s="628" t="s">
        <v>239</v>
      </c>
      <c r="BH24" s="629"/>
      <c r="BI24" s="629"/>
      <c r="BJ24" s="629"/>
      <c r="BK24" s="629"/>
      <c r="BL24" s="629"/>
      <c r="BM24" s="629"/>
      <c r="BN24" s="630"/>
      <c r="BO24" s="655" t="s">
        <v>141</v>
      </c>
      <c r="BP24" s="655"/>
      <c r="BQ24" s="655"/>
      <c r="BR24" s="655"/>
      <c r="BS24" s="656" t="s">
        <v>141</v>
      </c>
      <c r="BT24" s="656"/>
      <c r="BU24" s="656"/>
      <c r="BV24" s="656"/>
      <c r="BW24" s="656"/>
      <c r="BX24" s="656"/>
      <c r="BY24" s="656"/>
      <c r="BZ24" s="656"/>
      <c r="CA24" s="656"/>
      <c r="CB24" s="723"/>
      <c r="CD24" s="684" t="s">
        <v>298</v>
      </c>
      <c r="CE24" s="685"/>
      <c r="CF24" s="685"/>
      <c r="CG24" s="685"/>
      <c r="CH24" s="685"/>
      <c r="CI24" s="685"/>
      <c r="CJ24" s="685"/>
      <c r="CK24" s="685"/>
      <c r="CL24" s="685"/>
      <c r="CM24" s="685"/>
      <c r="CN24" s="685"/>
      <c r="CO24" s="685"/>
      <c r="CP24" s="685"/>
      <c r="CQ24" s="686"/>
      <c r="CR24" s="681">
        <v>5405817</v>
      </c>
      <c r="CS24" s="682"/>
      <c r="CT24" s="682"/>
      <c r="CU24" s="682"/>
      <c r="CV24" s="682"/>
      <c r="CW24" s="682"/>
      <c r="CX24" s="682"/>
      <c r="CY24" s="725"/>
      <c r="CZ24" s="726">
        <v>41</v>
      </c>
      <c r="DA24" s="700"/>
      <c r="DB24" s="700"/>
      <c r="DC24" s="729"/>
      <c r="DD24" s="724">
        <v>3150342</v>
      </c>
      <c r="DE24" s="682"/>
      <c r="DF24" s="682"/>
      <c r="DG24" s="682"/>
      <c r="DH24" s="682"/>
      <c r="DI24" s="682"/>
      <c r="DJ24" s="682"/>
      <c r="DK24" s="725"/>
      <c r="DL24" s="724">
        <v>2989177</v>
      </c>
      <c r="DM24" s="682"/>
      <c r="DN24" s="682"/>
      <c r="DO24" s="682"/>
      <c r="DP24" s="682"/>
      <c r="DQ24" s="682"/>
      <c r="DR24" s="682"/>
      <c r="DS24" s="682"/>
      <c r="DT24" s="682"/>
      <c r="DU24" s="682"/>
      <c r="DV24" s="725"/>
      <c r="DW24" s="726">
        <v>44.8</v>
      </c>
      <c r="DX24" s="700"/>
      <c r="DY24" s="700"/>
      <c r="DZ24" s="700"/>
      <c r="EA24" s="700"/>
      <c r="EB24" s="700"/>
      <c r="EC24" s="727"/>
    </row>
    <row r="25" spans="2:133" ht="11.25" customHeight="1" x14ac:dyDescent="0.15">
      <c r="B25" s="625" t="s">
        <v>299</v>
      </c>
      <c r="C25" s="626"/>
      <c r="D25" s="626"/>
      <c r="E25" s="626"/>
      <c r="F25" s="626"/>
      <c r="G25" s="626"/>
      <c r="H25" s="626"/>
      <c r="I25" s="626"/>
      <c r="J25" s="626"/>
      <c r="K25" s="626"/>
      <c r="L25" s="626"/>
      <c r="M25" s="626"/>
      <c r="N25" s="626"/>
      <c r="O25" s="626"/>
      <c r="P25" s="626"/>
      <c r="Q25" s="627"/>
      <c r="R25" s="628">
        <v>217740</v>
      </c>
      <c r="S25" s="629"/>
      <c r="T25" s="629"/>
      <c r="U25" s="629"/>
      <c r="V25" s="629"/>
      <c r="W25" s="629"/>
      <c r="X25" s="629"/>
      <c r="Y25" s="630"/>
      <c r="Z25" s="655">
        <v>1.5</v>
      </c>
      <c r="AA25" s="655"/>
      <c r="AB25" s="655"/>
      <c r="AC25" s="655"/>
      <c r="AD25" s="656" t="s">
        <v>251</v>
      </c>
      <c r="AE25" s="656"/>
      <c r="AF25" s="656"/>
      <c r="AG25" s="656"/>
      <c r="AH25" s="656"/>
      <c r="AI25" s="656"/>
      <c r="AJ25" s="656"/>
      <c r="AK25" s="656"/>
      <c r="AL25" s="631" t="s">
        <v>251</v>
      </c>
      <c r="AM25" s="632"/>
      <c r="AN25" s="632"/>
      <c r="AO25" s="657"/>
      <c r="AP25" s="720" t="s">
        <v>300</v>
      </c>
      <c r="AQ25" s="728"/>
      <c r="AR25" s="728"/>
      <c r="AS25" s="728"/>
      <c r="AT25" s="728"/>
      <c r="AU25" s="728"/>
      <c r="AV25" s="728"/>
      <c r="AW25" s="728"/>
      <c r="AX25" s="728"/>
      <c r="AY25" s="728"/>
      <c r="AZ25" s="728"/>
      <c r="BA25" s="728"/>
      <c r="BB25" s="728"/>
      <c r="BC25" s="728"/>
      <c r="BD25" s="728"/>
      <c r="BE25" s="728"/>
      <c r="BF25" s="722"/>
      <c r="BG25" s="628" t="s">
        <v>251</v>
      </c>
      <c r="BH25" s="629"/>
      <c r="BI25" s="629"/>
      <c r="BJ25" s="629"/>
      <c r="BK25" s="629"/>
      <c r="BL25" s="629"/>
      <c r="BM25" s="629"/>
      <c r="BN25" s="630"/>
      <c r="BO25" s="655" t="s">
        <v>251</v>
      </c>
      <c r="BP25" s="655"/>
      <c r="BQ25" s="655"/>
      <c r="BR25" s="655"/>
      <c r="BS25" s="656" t="s">
        <v>141</v>
      </c>
      <c r="BT25" s="656"/>
      <c r="BU25" s="656"/>
      <c r="BV25" s="656"/>
      <c r="BW25" s="656"/>
      <c r="BX25" s="656"/>
      <c r="BY25" s="656"/>
      <c r="BZ25" s="656"/>
      <c r="CA25" s="656"/>
      <c r="CB25" s="723"/>
      <c r="CD25" s="670" t="s">
        <v>301</v>
      </c>
      <c r="CE25" s="667"/>
      <c r="CF25" s="667"/>
      <c r="CG25" s="667"/>
      <c r="CH25" s="667"/>
      <c r="CI25" s="667"/>
      <c r="CJ25" s="667"/>
      <c r="CK25" s="667"/>
      <c r="CL25" s="667"/>
      <c r="CM25" s="667"/>
      <c r="CN25" s="667"/>
      <c r="CO25" s="667"/>
      <c r="CP25" s="667"/>
      <c r="CQ25" s="668"/>
      <c r="CR25" s="628">
        <v>2046085</v>
      </c>
      <c r="CS25" s="639"/>
      <c r="CT25" s="639"/>
      <c r="CU25" s="639"/>
      <c r="CV25" s="639"/>
      <c r="CW25" s="639"/>
      <c r="CX25" s="639"/>
      <c r="CY25" s="640"/>
      <c r="CZ25" s="631">
        <v>15.5</v>
      </c>
      <c r="DA25" s="641"/>
      <c r="DB25" s="641"/>
      <c r="DC25" s="642"/>
      <c r="DD25" s="634">
        <v>1819483</v>
      </c>
      <c r="DE25" s="639"/>
      <c r="DF25" s="639"/>
      <c r="DG25" s="639"/>
      <c r="DH25" s="639"/>
      <c r="DI25" s="639"/>
      <c r="DJ25" s="639"/>
      <c r="DK25" s="640"/>
      <c r="DL25" s="634">
        <v>1681072</v>
      </c>
      <c r="DM25" s="639"/>
      <c r="DN25" s="639"/>
      <c r="DO25" s="639"/>
      <c r="DP25" s="639"/>
      <c r="DQ25" s="639"/>
      <c r="DR25" s="639"/>
      <c r="DS25" s="639"/>
      <c r="DT25" s="639"/>
      <c r="DU25" s="639"/>
      <c r="DV25" s="640"/>
      <c r="DW25" s="631">
        <v>25.2</v>
      </c>
      <c r="DX25" s="641"/>
      <c r="DY25" s="641"/>
      <c r="DZ25" s="641"/>
      <c r="EA25" s="641"/>
      <c r="EB25" s="641"/>
      <c r="EC25" s="662"/>
    </row>
    <row r="26" spans="2:133" ht="11.25" customHeight="1" x14ac:dyDescent="0.15">
      <c r="B26" s="625" t="s">
        <v>302</v>
      </c>
      <c r="C26" s="626"/>
      <c r="D26" s="626"/>
      <c r="E26" s="626"/>
      <c r="F26" s="626"/>
      <c r="G26" s="626"/>
      <c r="H26" s="626"/>
      <c r="I26" s="626"/>
      <c r="J26" s="626"/>
      <c r="K26" s="626"/>
      <c r="L26" s="626"/>
      <c r="M26" s="626"/>
      <c r="N26" s="626"/>
      <c r="O26" s="626"/>
      <c r="P26" s="626"/>
      <c r="Q26" s="627"/>
      <c r="R26" s="628" t="s">
        <v>239</v>
      </c>
      <c r="S26" s="629"/>
      <c r="T26" s="629"/>
      <c r="U26" s="629"/>
      <c r="V26" s="629"/>
      <c r="W26" s="629"/>
      <c r="X26" s="629"/>
      <c r="Y26" s="630"/>
      <c r="Z26" s="655" t="s">
        <v>141</v>
      </c>
      <c r="AA26" s="655"/>
      <c r="AB26" s="655"/>
      <c r="AC26" s="655"/>
      <c r="AD26" s="656" t="s">
        <v>251</v>
      </c>
      <c r="AE26" s="656"/>
      <c r="AF26" s="656"/>
      <c r="AG26" s="656"/>
      <c r="AH26" s="656"/>
      <c r="AI26" s="656"/>
      <c r="AJ26" s="656"/>
      <c r="AK26" s="656"/>
      <c r="AL26" s="631" t="s">
        <v>141</v>
      </c>
      <c r="AM26" s="632"/>
      <c r="AN26" s="632"/>
      <c r="AO26" s="657"/>
      <c r="AP26" s="720" t="s">
        <v>303</v>
      </c>
      <c r="AQ26" s="721"/>
      <c r="AR26" s="721"/>
      <c r="AS26" s="721"/>
      <c r="AT26" s="721"/>
      <c r="AU26" s="721"/>
      <c r="AV26" s="721"/>
      <c r="AW26" s="721"/>
      <c r="AX26" s="721"/>
      <c r="AY26" s="721"/>
      <c r="AZ26" s="721"/>
      <c r="BA26" s="721"/>
      <c r="BB26" s="721"/>
      <c r="BC26" s="721"/>
      <c r="BD26" s="721"/>
      <c r="BE26" s="721"/>
      <c r="BF26" s="722"/>
      <c r="BG26" s="628" t="s">
        <v>141</v>
      </c>
      <c r="BH26" s="629"/>
      <c r="BI26" s="629"/>
      <c r="BJ26" s="629"/>
      <c r="BK26" s="629"/>
      <c r="BL26" s="629"/>
      <c r="BM26" s="629"/>
      <c r="BN26" s="630"/>
      <c r="BO26" s="655" t="s">
        <v>141</v>
      </c>
      <c r="BP26" s="655"/>
      <c r="BQ26" s="655"/>
      <c r="BR26" s="655"/>
      <c r="BS26" s="656" t="s">
        <v>239</v>
      </c>
      <c r="BT26" s="656"/>
      <c r="BU26" s="656"/>
      <c r="BV26" s="656"/>
      <c r="BW26" s="656"/>
      <c r="BX26" s="656"/>
      <c r="BY26" s="656"/>
      <c r="BZ26" s="656"/>
      <c r="CA26" s="656"/>
      <c r="CB26" s="723"/>
      <c r="CD26" s="670" t="s">
        <v>304</v>
      </c>
      <c r="CE26" s="667"/>
      <c r="CF26" s="667"/>
      <c r="CG26" s="667"/>
      <c r="CH26" s="667"/>
      <c r="CI26" s="667"/>
      <c r="CJ26" s="667"/>
      <c r="CK26" s="667"/>
      <c r="CL26" s="667"/>
      <c r="CM26" s="667"/>
      <c r="CN26" s="667"/>
      <c r="CO26" s="667"/>
      <c r="CP26" s="667"/>
      <c r="CQ26" s="668"/>
      <c r="CR26" s="628">
        <v>1029519</v>
      </c>
      <c r="CS26" s="629"/>
      <c r="CT26" s="629"/>
      <c r="CU26" s="629"/>
      <c r="CV26" s="629"/>
      <c r="CW26" s="629"/>
      <c r="CX26" s="629"/>
      <c r="CY26" s="630"/>
      <c r="CZ26" s="631">
        <v>7.8</v>
      </c>
      <c r="DA26" s="641"/>
      <c r="DB26" s="641"/>
      <c r="DC26" s="642"/>
      <c r="DD26" s="634">
        <v>916276</v>
      </c>
      <c r="DE26" s="629"/>
      <c r="DF26" s="629"/>
      <c r="DG26" s="629"/>
      <c r="DH26" s="629"/>
      <c r="DI26" s="629"/>
      <c r="DJ26" s="629"/>
      <c r="DK26" s="630"/>
      <c r="DL26" s="634" t="s">
        <v>141</v>
      </c>
      <c r="DM26" s="629"/>
      <c r="DN26" s="629"/>
      <c r="DO26" s="629"/>
      <c r="DP26" s="629"/>
      <c r="DQ26" s="629"/>
      <c r="DR26" s="629"/>
      <c r="DS26" s="629"/>
      <c r="DT26" s="629"/>
      <c r="DU26" s="629"/>
      <c r="DV26" s="630"/>
      <c r="DW26" s="631" t="s">
        <v>141</v>
      </c>
      <c r="DX26" s="641"/>
      <c r="DY26" s="641"/>
      <c r="DZ26" s="641"/>
      <c r="EA26" s="641"/>
      <c r="EB26" s="641"/>
      <c r="EC26" s="662"/>
    </row>
    <row r="27" spans="2:133" ht="11.25" customHeight="1" x14ac:dyDescent="0.15">
      <c r="B27" s="625" t="s">
        <v>305</v>
      </c>
      <c r="C27" s="626"/>
      <c r="D27" s="626"/>
      <c r="E27" s="626"/>
      <c r="F27" s="626"/>
      <c r="G27" s="626"/>
      <c r="H27" s="626"/>
      <c r="I27" s="626"/>
      <c r="J27" s="626"/>
      <c r="K27" s="626"/>
      <c r="L27" s="626"/>
      <c r="M27" s="626"/>
      <c r="N27" s="626"/>
      <c r="O27" s="626"/>
      <c r="P27" s="626"/>
      <c r="Q27" s="627"/>
      <c r="R27" s="628">
        <v>6464942</v>
      </c>
      <c r="S27" s="629"/>
      <c r="T27" s="629"/>
      <c r="U27" s="629"/>
      <c r="V27" s="629"/>
      <c r="W27" s="629"/>
      <c r="X27" s="629"/>
      <c r="Y27" s="630"/>
      <c r="Z27" s="655">
        <v>46</v>
      </c>
      <c r="AA27" s="655"/>
      <c r="AB27" s="655"/>
      <c r="AC27" s="655"/>
      <c r="AD27" s="656">
        <v>6247202</v>
      </c>
      <c r="AE27" s="656"/>
      <c r="AF27" s="656"/>
      <c r="AG27" s="656"/>
      <c r="AH27" s="656"/>
      <c r="AI27" s="656"/>
      <c r="AJ27" s="656"/>
      <c r="AK27" s="656"/>
      <c r="AL27" s="631">
        <v>99.8</v>
      </c>
      <c r="AM27" s="632"/>
      <c r="AN27" s="632"/>
      <c r="AO27" s="657"/>
      <c r="AP27" s="625" t="s">
        <v>306</v>
      </c>
      <c r="AQ27" s="626"/>
      <c r="AR27" s="626"/>
      <c r="AS27" s="626"/>
      <c r="AT27" s="626"/>
      <c r="AU27" s="626"/>
      <c r="AV27" s="626"/>
      <c r="AW27" s="626"/>
      <c r="AX27" s="626"/>
      <c r="AY27" s="626"/>
      <c r="AZ27" s="626"/>
      <c r="BA27" s="626"/>
      <c r="BB27" s="626"/>
      <c r="BC27" s="626"/>
      <c r="BD27" s="626"/>
      <c r="BE27" s="626"/>
      <c r="BF27" s="627"/>
      <c r="BG27" s="628">
        <v>2727882</v>
      </c>
      <c r="BH27" s="629"/>
      <c r="BI27" s="629"/>
      <c r="BJ27" s="629"/>
      <c r="BK27" s="629"/>
      <c r="BL27" s="629"/>
      <c r="BM27" s="629"/>
      <c r="BN27" s="630"/>
      <c r="BO27" s="655">
        <v>100</v>
      </c>
      <c r="BP27" s="655"/>
      <c r="BQ27" s="655"/>
      <c r="BR27" s="655"/>
      <c r="BS27" s="656" t="s">
        <v>141</v>
      </c>
      <c r="BT27" s="656"/>
      <c r="BU27" s="656"/>
      <c r="BV27" s="656"/>
      <c r="BW27" s="656"/>
      <c r="BX27" s="656"/>
      <c r="BY27" s="656"/>
      <c r="BZ27" s="656"/>
      <c r="CA27" s="656"/>
      <c r="CB27" s="723"/>
      <c r="CD27" s="670" t="s">
        <v>307</v>
      </c>
      <c r="CE27" s="667"/>
      <c r="CF27" s="667"/>
      <c r="CG27" s="667"/>
      <c r="CH27" s="667"/>
      <c r="CI27" s="667"/>
      <c r="CJ27" s="667"/>
      <c r="CK27" s="667"/>
      <c r="CL27" s="667"/>
      <c r="CM27" s="667"/>
      <c r="CN27" s="667"/>
      <c r="CO27" s="667"/>
      <c r="CP27" s="667"/>
      <c r="CQ27" s="668"/>
      <c r="CR27" s="628">
        <v>2659737</v>
      </c>
      <c r="CS27" s="639"/>
      <c r="CT27" s="639"/>
      <c r="CU27" s="639"/>
      <c r="CV27" s="639"/>
      <c r="CW27" s="639"/>
      <c r="CX27" s="639"/>
      <c r="CY27" s="640"/>
      <c r="CZ27" s="631">
        <v>20.2</v>
      </c>
      <c r="DA27" s="641"/>
      <c r="DB27" s="641"/>
      <c r="DC27" s="642"/>
      <c r="DD27" s="634">
        <v>630864</v>
      </c>
      <c r="DE27" s="639"/>
      <c r="DF27" s="639"/>
      <c r="DG27" s="639"/>
      <c r="DH27" s="639"/>
      <c r="DI27" s="639"/>
      <c r="DJ27" s="639"/>
      <c r="DK27" s="640"/>
      <c r="DL27" s="634">
        <v>608110</v>
      </c>
      <c r="DM27" s="639"/>
      <c r="DN27" s="639"/>
      <c r="DO27" s="639"/>
      <c r="DP27" s="639"/>
      <c r="DQ27" s="639"/>
      <c r="DR27" s="639"/>
      <c r="DS27" s="639"/>
      <c r="DT27" s="639"/>
      <c r="DU27" s="639"/>
      <c r="DV27" s="640"/>
      <c r="DW27" s="631">
        <v>9.1</v>
      </c>
      <c r="DX27" s="641"/>
      <c r="DY27" s="641"/>
      <c r="DZ27" s="641"/>
      <c r="EA27" s="641"/>
      <c r="EB27" s="641"/>
      <c r="EC27" s="662"/>
    </row>
    <row r="28" spans="2:133" ht="11.25" customHeight="1" x14ac:dyDescent="0.15">
      <c r="B28" s="625" t="s">
        <v>308</v>
      </c>
      <c r="C28" s="626"/>
      <c r="D28" s="626"/>
      <c r="E28" s="626"/>
      <c r="F28" s="626"/>
      <c r="G28" s="626"/>
      <c r="H28" s="626"/>
      <c r="I28" s="626"/>
      <c r="J28" s="626"/>
      <c r="K28" s="626"/>
      <c r="L28" s="626"/>
      <c r="M28" s="626"/>
      <c r="N28" s="626"/>
      <c r="O28" s="626"/>
      <c r="P28" s="626"/>
      <c r="Q28" s="627"/>
      <c r="R28" s="628">
        <v>2959</v>
      </c>
      <c r="S28" s="629"/>
      <c r="T28" s="629"/>
      <c r="U28" s="629"/>
      <c r="V28" s="629"/>
      <c r="W28" s="629"/>
      <c r="X28" s="629"/>
      <c r="Y28" s="630"/>
      <c r="Z28" s="655">
        <v>0</v>
      </c>
      <c r="AA28" s="655"/>
      <c r="AB28" s="655"/>
      <c r="AC28" s="655"/>
      <c r="AD28" s="656">
        <v>2959</v>
      </c>
      <c r="AE28" s="656"/>
      <c r="AF28" s="656"/>
      <c r="AG28" s="656"/>
      <c r="AH28" s="656"/>
      <c r="AI28" s="656"/>
      <c r="AJ28" s="656"/>
      <c r="AK28" s="656"/>
      <c r="AL28" s="631">
        <v>0</v>
      </c>
      <c r="AM28" s="632"/>
      <c r="AN28" s="632"/>
      <c r="AO28" s="657"/>
      <c r="AP28" s="625"/>
      <c r="AQ28" s="626"/>
      <c r="AR28" s="626"/>
      <c r="AS28" s="626"/>
      <c r="AT28" s="626"/>
      <c r="AU28" s="626"/>
      <c r="AV28" s="626"/>
      <c r="AW28" s="626"/>
      <c r="AX28" s="626"/>
      <c r="AY28" s="626"/>
      <c r="AZ28" s="626"/>
      <c r="BA28" s="626"/>
      <c r="BB28" s="626"/>
      <c r="BC28" s="626"/>
      <c r="BD28" s="626"/>
      <c r="BE28" s="626"/>
      <c r="BF28" s="627"/>
      <c r="BG28" s="628"/>
      <c r="BH28" s="629"/>
      <c r="BI28" s="629"/>
      <c r="BJ28" s="629"/>
      <c r="BK28" s="629"/>
      <c r="BL28" s="629"/>
      <c r="BM28" s="629"/>
      <c r="BN28" s="630"/>
      <c r="BO28" s="655"/>
      <c r="BP28" s="655"/>
      <c r="BQ28" s="655"/>
      <c r="BR28" s="655"/>
      <c r="BS28" s="634"/>
      <c r="BT28" s="629"/>
      <c r="BU28" s="629"/>
      <c r="BV28" s="629"/>
      <c r="BW28" s="629"/>
      <c r="BX28" s="629"/>
      <c r="BY28" s="629"/>
      <c r="BZ28" s="629"/>
      <c r="CA28" s="629"/>
      <c r="CB28" s="669"/>
      <c r="CD28" s="670" t="s">
        <v>309</v>
      </c>
      <c r="CE28" s="667"/>
      <c r="CF28" s="667"/>
      <c r="CG28" s="667"/>
      <c r="CH28" s="667"/>
      <c r="CI28" s="667"/>
      <c r="CJ28" s="667"/>
      <c r="CK28" s="667"/>
      <c r="CL28" s="667"/>
      <c r="CM28" s="667"/>
      <c r="CN28" s="667"/>
      <c r="CO28" s="667"/>
      <c r="CP28" s="667"/>
      <c r="CQ28" s="668"/>
      <c r="CR28" s="628">
        <v>699995</v>
      </c>
      <c r="CS28" s="629"/>
      <c r="CT28" s="629"/>
      <c r="CU28" s="629"/>
      <c r="CV28" s="629"/>
      <c r="CW28" s="629"/>
      <c r="CX28" s="629"/>
      <c r="CY28" s="630"/>
      <c r="CZ28" s="631">
        <v>5.3</v>
      </c>
      <c r="DA28" s="641"/>
      <c r="DB28" s="641"/>
      <c r="DC28" s="642"/>
      <c r="DD28" s="634">
        <v>699995</v>
      </c>
      <c r="DE28" s="629"/>
      <c r="DF28" s="629"/>
      <c r="DG28" s="629"/>
      <c r="DH28" s="629"/>
      <c r="DI28" s="629"/>
      <c r="DJ28" s="629"/>
      <c r="DK28" s="630"/>
      <c r="DL28" s="634">
        <v>699995</v>
      </c>
      <c r="DM28" s="629"/>
      <c r="DN28" s="629"/>
      <c r="DO28" s="629"/>
      <c r="DP28" s="629"/>
      <c r="DQ28" s="629"/>
      <c r="DR28" s="629"/>
      <c r="DS28" s="629"/>
      <c r="DT28" s="629"/>
      <c r="DU28" s="629"/>
      <c r="DV28" s="630"/>
      <c r="DW28" s="631">
        <v>10.5</v>
      </c>
      <c r="DX28" s="641"/>
      <c r="DY28" s="641"/>
      <c r="DZ28" s="641"/>
      <c r="EA28" s="641"/>
      <c r="EB28" s="641"/>
      <c r="EC28" s="662"/>
    </row>
    <row r="29" spans="2:133" ht="11.25" customHeight="1" x14ac:dyDescent="0.15">
      <c r="B29" s="625" t="s">
        <v>310</v>
      </c>
      <c r="C29" s="626"/>
      <c r="D29" s="626"/>
      <c r="E29" s="626"/>
      <c r="F29" s="626"/>
      <c r="G29" s="626"/>
      <c r="H29" s="626"/>
      <c r="I29" s="626"/>
      <c r="J29" s="626"/>
      <c r="K29" s="626"/>
      <c r="L29" s="626"/>
      <c r="M29" s="626"/>
      <c r="N29" s="626"/>
      <c r="O29" s="626"/>
      <c r="P29" s="626"/>
      <c r="Q29" s="627"/>
      <c r="R29" s="628">
        <v>121084</v>
      </c>
      <c r="S29" s="629"/>
      <c r="T29" s="629"/>
      <c r="U29" s="629"/>
      <c r="V29" s="629"/>
      <c r="W29" s="629"/>
      <c r="X29" s="629"/>
      <c r="Y29" s="630"/>
      <c r="Z29" s="655">
        <v>0.9</v>
      </c>
      <c r="AA29" s="655"/>
      <c r="AB29" s="655"/>
      <c r="AC29" s="655"/>
      <c r="AD29" s="656" t="s">
        <v>141</v>
      </c>
      <c r="AE29" s="656"/>
      <c r="AF29" s="656"/>
      <c r="AG29" s="656"/>
      <c r="AH29" s="656"/>
      <c r="AI29" s="656"/>
      <c r="AJ29" s="656"/>
      <c r="AK29" s="656"/>
      <c r="AL29" s="631" t="s">
        <v>251</v>
      </c>
      <c r="AM29" s="632"/>
      <c r="AN29" s="632"/>
      <c r="AO29" s="657"/>
      <c r="AP29" s="605"/>
      <c r="AQ29" s="606"/>
      <c r="AR29" s="606"/>
      <c r="AS29" s="606"/>
      <c r="AT29" s="606"/>
      <c r="AU29" s="606"/>
      <c r="AV29" s="606"/>
      <c r="AW29" s="606"/>
      <c r="AX29" s="606"/>
      <c r="AY29" s="606"/>
      <c r="AZ29" s="606"/>
      <c r="BA29" s="606"/>
      <c r="BB29" s="606"/>
      <c r="BC29" s="606"/>
      <c r="BD29" s="606"/>
      <c r="BE29" s="606"/>
      <c r="BF29" s="607"/>
      <c r="BG29" s="628"/>
      <c r="BH29" s="629"/>
      <c r="BI29" s="629"/>
      <c r="BJ29" s="629"/>
      <c r="BK29" s="629"/>
      <c r="BL29" s="629"/>
      <c r="BM29" s="629"/>
      <c r="BN29" s="630"/>
      <c r="BO29" s="655"/>
      <c r="BP29" s="655"/>
      <c r="BQ29" s="655"/>
      <c r="BR29" s="655"/>
      <c r="BS29" s="656"/>
      <c r="BT29" s="656"/>
      <c r="BU29" s="656"/>
      <c r="BV29" s="656"/>
      <c r="BW29" s="656"/>
      <c r="BX29" s="656"/>
      <c r="BY29" s="656"/>
      <c r="BZ29" s="656"/>
      <c r="CA29" s="656"/>
      <c r="CB29" s="723"/>
      <c r="CD29" s="714" t="s">
        <v>311</v>
      </c>
      <c r="CE29" s="715"/>
      <c r="CF29" s="670" t="s">
        <v>70</v>
      </c>
      <c r="CG29" s="667"/>
      <c r="CH29" s="667"/>
      <c r="CI29" s="667"/>
      <c r="CJ29" s="667"/>
      <c r="CK29" s="667"/>
      <c r="CL29" s="667"/>
      <c r="CM29" s="667"/>
      <c r="CN29" s="667"/>
      <c r="CO29" s="667"/>
      <c r="CP29" s="667"/>
      <c r="CQ29" s="668"/>
      <c r="CR29" s="628">
        <v>699995</v>
      </c>
      <c r="CS29" s="639"/>
      <c r="CT29" s="639"/>
      <c r="CU29" s="639"/>
      <c r="CV29" s="639"/>
      <c r="CW29" s="639"/>
      <c r="CX29" s="639"/>
      <c r="CY29" s="640"/>
      <c r="CZ29" s="631">
        <v>5.3</v>
      </c>
      <c r="DA29" s="641"/>
      <c r="DB29" s="641"/>
      <c r="DC29" s="642"/>
      <c r="DD29" s="634">
        <v>699995</v>
      </c>
      <c r="DE29" s="639"/>
      <c r="DF29" s="639"/>
      <c r="DG29" s="639"/>
      <c r="DH29" s="639"/>
      <c r="DI29" s="639"/>
      <c r="DJ29" s="639"/>
      <c r="DK29" s="640"/>
      <c r="DL29" s="634">
        <v>699995</v>
      </c>
      <c r="DM29" s="639"/>
      <c r="DN29" s="639"/>
      <c r="DO29" s="639"/>
      <c r="DP29" s="639"/>
      <c r="DQ29" s="639"/>
      <c r="DR29" s="639"/>
      <c r="DS29" s="639"/>
      <c r="DT29" s="639"/>
      <c r="DU29" s="639"/>
      <c r="DV29" s="640"/>
      <c r="DW29" s="631">
        <v>10.5</v>
      </c>
      <c r="DX29" s="641"/>
      <c r="DY29" s="641"/>
      <c r="DZ29" s="641"/>
      <c r="EA29" s="641"/>
      <c r="EB29" s="641"/>
      <c r="EC29" s="662"/>
    </row>
    <row r="30" spans="2:133" ht="11.25" customHeight="1" x14ac:dyDescent="0.15">
      <c r="B30" s="625" t="s">
        <v>312</v>
      </c>
      <c r="C30" s="626"/>
      <c r="D30" s="626"/>
      <c r="E30" s="626"/>
      <c r="F30" s="626"/>
      <c r="G30" s="626"/>
      <c r="H30" s="626"/>
      <c r="I30" s="626"/>
      <c r="J30" s="626"/>
      <c r="K30" s="626"/>
      <c r="L30" s="626"/>
      <c r="M30" s="626"/>
      <c r="N30" s="626"/>
      <c r="O30" s="626"/>
      <c r="P30" s="626"/>
      <c r="Q30" s="627"/>
      <c r="R30" s="628">
        <v>63832</v>
      </c>
      <c r="S30" s="629"/>
      <c r="T30" s="629"/>
      <c r="U30" s="629"/>
      <c r="V30" s="629"/>
      <c r="W30" s="629"/>
      <c r="X30" s="629"/>
      <c r="Y30" s="630"/>
      <c r="Z30" s="655">
        <v>0.5</v>
      </c>
      <c r="AA30" s="655"/>
      <c r="AB30" s="655"/>
      <c r="AC30" s="655"/>
      <c r="AD30" s="656" t="s">
        <v>239</v>
      </c>
      <c r="AE30" s="656"/>
      <c r="AF30" s="656"/>
      <c r="AG30" s="656"/>
      <c r="AH30" s="656"/>
      <c r="AI30" s="656"/>
      <c r="AJ30" s="656"/>
      <c r="AK30" s="656"/>
      <c r="AL30" s="631" t="s">
        <v>141</v>
      </c>
      <c r="AM30" s="632"/>
      <c r="AN30" s="632"/>
      <c r="AO30" s="657"/>
      <c r="AP30" s="687" t="s">
        <v>228</v>
      </c>
      <c r="AQ30" s="688"/>
      <c r="AR30" s="688"/>
      <c r="AS30" s="688"/>
      <c r="AT30" s="688"/>
      <c r="AU30" s="688"/>
      <c r="AV30" s="688"/>
      <c r="AW30" s="688"/>
      <c r="AX30" s="688"/>
      <c r="AY30" s="688"/>
      <c r="AZ30" s="688"/>
      <c r="BA30" s="688"/>
      <c r="BB30" s="688"/>
      <c r="BC30" s="688"/>
      <c r="BD30" s="688"/>
      <c r="BE30" s="688"/>
      <c r="BF30" s="689"/>
      <c r="BG30" s="687" t="s">
        <v>313</v>
      </c>
      <c r="BH30" s="703"/>
      <c r="BI30" s="703"/>
      <c r="BJ30" s="703"/>
      <c r="BK30" s="703"/>
      <c r="BL30" s="703"/>
      <c r="BM30" s="703"/>
      <c r="BN30" s="703"/>
      <c r="BO30" s="703"/>
      <c r="BP30" s="703"/>
      <c r="BQ30" s="704"/>
      <c r="BR30" s="687" t="s">
        <v>314</v>
      </c>
      <c r="BS30" s="703"/>
      <c r="BT30" s="703"/>
      <c r="BU30" s="703"/>
      <c r="BV30" s="703"/>
      <c r="BW30" s="703"/>
      <c r="BX30" s="703"/>
      <c r="BY30" s="703"/>
      <c r="BZ30" s="703"/>
      <c r="CA30" s="703"/>
      <c r="CB30" s="704"/>
      <c r="CD30" s="716"/>
      <c r="CE30" s="717"/>
      <c r="CF30" s="670" t="s">
        <v>315</v>
      </c>
      <c r="CG30" s="667"/>
      <c r="CH30" s="667"/>
      <c r="CI30" s="667"/>
      <c r="CJ30" s="667"/>
      <c r="CK30" s="667"/>
      <c r="CL30" s="667"/>
      <c r="CM30" s="667"/>
      <c r="CN30" s="667"/>
      <c r="CO30" s="667"/>
      <c r="CP30" s="667"/>
      <c r="CQ30" s="668"/>
      <c r="CR30" s="628">
        <v>679030</v>
      </c>
      <c r="CS30" s="629"/>
      <c r="CT30" s="629"/>
      <c r="CU30" s="629"/>
      <c r="CV30" s="629"/>
      <c r="CW30" s="629"/>
      <c r="CX30" s="629"/>
      <c r="CY30" s="630"/>
      <c r="CZ30" s="631">
        <v>5.0999999999999996</v>
      </c>
      <c r="DA30" s="641"/>
      <c r="DB30" s="641"/>
      <c r="DC30" s="642"/>
      <c r="DD30" s="634">
        <v>679030</v>
      </c>
      <c r="DE30" s="629"/>
      <c r="DF30" s="629"/>
      <c r="DG30" s="629"/>
      <c r="DH30" s="629"/>
      <c r="DI30" s="629"/>
      <c r="DJ30" s="629"/>
      <c r="DK30" s="630"/>
      <c r="DL30" s="634">
        <v>679030</v>
      </c>
      <c r="DM30" s="629"/>
      <c r="DN30" s="629"/>
      <c r="DO30" s="629"/>
      <c r="DP30" s="629"/>
      <c r="DQ30" s="629"/>
      <c r="DR30" s="629"/>
      <c r="DS30" s="629"/>
      <c r="DT30" s="629"/>
      <c r="DU30" s="629"/>
      <c r="DV30" s="630"/>
      <c r="DW30" s="631">
        <v>10.199999999999999</v>
      </c>
      <c r="DX30" s="641"/>
      <c r="DY30" s="641"/>
      <c r="DZ30" s="641"/>
      <c r="EA30" s="641"/>
      <c r="EB30" s="641"/>
      <c r="EC30" s="662"/>
    </row>
    <row r="31" spans="2:133" ht="11.25" customHeight="1" x14ac:dyDescent="0.15">
      <c r="B31" s="625" t="s">
        <v>316</v>
      </c>
      <c r="C31" s="626"/>
      <c r="D31" s="626"/>
      <c r="E31" s="626"/>
      <c r="F31" s="626"/>
      <c r="G31" s="626"/>
      <c r="H31" s="626"/>
      <c r="I31" s="626"/>
      <c r="J31" s="626"/>
      <c r="K31" s="626"/>
      <c r="L31" s="626"/>
      <c r="M31" s="626"/>
      <c r="N31" s="626"/>
      <c r="O31" s="626"/>
      <c r="P31" s="626"/>
      <c r="Q31" s="627"/>
      <c r="R31" s="628">
        <v>95073</v>
      </c>
      <c r="S31" s="629"/>
      <c r="T31" s="629"/>
      <c r="U31" s="629"/>
      <c r="V31" s="629"/>
      <c r="W31" s="629"/>
      <c r="X31" s="629"/>
      <c r="Y31" s="630"/>
      <c r="Z31" s="655">
        <v>0.7</v>
      </c>
      <c r="AA31" s="655"/>
      <c r="AB31" s="655"/>
      <c r="AC31" s="655"/>
      <c r="AD31" s="656" t="s">
        <v>251</v>
      </c>
      <c r="AE31" s="656"/>
      <c r="AF31" s="656"/>
      <c r="AG31" s="656"/>
      <c r="AH31" s="656"/>
      <c r="AI31" s="656"/>
      <c r="AJ31" s="656"/>
      <c r="AK31" s="656"/>
      <c r="AL31" s="631" t="s">
        <v>141</v>
      </c>
      <c r="AM31" s="632"/>
      <c r="AN31" s="632"/>
      <c r="AO31" s="657"/>
      <c r="AP31" s="705" t="s">
        <v>317</v>
      </c>
      <c r="AQ31" s="706"/>
      <c r="AR31" s="706"/>
      <c r="AS31" s="706"/>
      <c r="AT31" s="711" t="s">
        <v>318</v>
      </c>
      <c r="AU31" s="217"/>
      <c r="AV31" s="217"/>
      <c r="AW31" s="217"/>
      <c r="AX31" s="695" t="s">
        <v>192</v>
      </c>
      <c r="AY31" s="696"/>
      <c r="AZ31" s="696"/>
      <c r="BA31" s="696"/>
      <c r="BB31" s="696"/>
      <c r="BC31" s="696"/>
      <c r="BD31" s="696"/>
      <c r="BE31" s="696"/>
      <c r="BF31" s="697"/>
      <c r="BG31" s="698">
        <v>99.2</v>
      </c>
      <c r="BH31" s="699"/>
      <c r="BI31" s="699"/>
      <c r="BJ31" s="699"/>
      <c r="BK31" s="699"/>
      <c r="BL31" s="699"/>
      <c r="BM31" s="700">
        <v>97.4</v>
      </c>
      <c r="BN31" s="699"/>
      <c r="BO31" s="699"/>
      <c r="BP31" s="699"/>
      <c r="BQ31" s="701"/>
      <c r="BR31" s="698">
        <v>99.1</v>
      </c>
      <c r="BS31" s="699"/>
      <c r="BT31" s="699"/>
      <c r="BU31" s="699"/>
      <c r="BV31" s="699"/>
      <c r="BW31" s="699"/>
      <c r="BX31" s="700">
        <v>97.2</v>
      </c>
      <c r="BY31" s="699"/>
      <c r="BZ31" s="699"/>
      <c r="CA31" s="699"/>
      <c r="CB31" s="701"/>
      <c r="CD31" s="716"/>
      <c r="CE31" s="717"/>
      <c r="CF31" s="670" t="s">
        <v>319</v>
      </c>
      <c r="CG31" s="667"/>
      <c r="CH31" s="667"/>
      <c r="CI31" s="667"/>
      <c r="CJ31" s="667"/>
      <c r="CK31" s="667"/>
      <c r="CL31" s="667"/>
      <c r="CM31" s="667"/>
      <c r="CN31" s="667"/>
      <c r="CO31" s="667"/>
      <c r="CP31" s="667"/>
      <c r="CQ31" s="668"/>
      <c r="CR31" s="628">
        <v>20965</v>
      </c>
      <c r="CS31" s="639"/>
      <c r="CT31" s="639"/>
      <c r="CU31" s="639"/>
      <c r="CV31" s="639"/>
      <c r="CW31" s="639"/>
      <c r="CX31" s="639"/>
      <c r="CY31" s="640"/>
      <c r="CZ31" s="631">
        <v>0.2</v>
      </c>
      <c r="DA31" s="641"/>
      <c r="DB31" s="641"/>
      <c r="DC31" s="642"/>
      <c r="DD31" s="634">
        <v>20965</v>
      </c>
      <c r="DE31" s="639"/>
      <c r="DF31" s="639"/>
      <c r="DG31" s="639"/>
      <c r="DH31" s="639"/>
      <c r="DI31" s="639"/>
      <c r="DJ31" s="639"/>
      <c r="DK31" s="640"/>
      <c r="DL31" s="634">
        <v>20965</v>
      </c>
      <c r="DM31" s="639"/>
      <c r="DN31" s="639"/>
      <c r="DO31" s="639"/>
      <c r="DP31" s="639"/>
      <c r="DQ31" s="639"/>
      <c r="DR31" s="639"/>
      <c r="DS31" s="639"/>
      <c r="DT31" s="639"/>
      <c r="DU31" s="639"/>
      <c r="DV31" s="640"/>
      <c r="DW31" s="631">
        <v>0.3</v>
      </c>
      <c r="DX31" s="641"/>
      <c r="DY31" s="641"/>
      <c r="DZ31" s="641"/>
      <c r="EA31" s="641"/>
      <c r="EB31" s="641"/>
      <c r="EC31" s="662"/>
    </row>
    <row r="32" spans="2:133" ht="11.25" customHeight="1" x14ac:dyDescent="0.15">
      <c r="B32" s="625" t="s">
        <v>320</v>
      </c>
      <c r="C32" s="626"/>
      <c r="D32" s="626"/>
      <c r="E32" s="626"/>
      <c r="F32" s="626"/>
      <c r="G32" s="626"/>
      <c r="H32" s="626"/>
      <c r="I32" s="626"/>
      <c r="J32" s="626"/>
      <c r="K32" s="626"/>
      <c r="L32" s="626"/>
      <c r="M32" s="626"/>
      <c r="N32" s="626"/>
      <c r="O32" s="626"/>
      <c r="P32" s="626"/>
      <c r="Q32" s="627"/>
      <c r="R32" s="628">
        <v>2383831</v>
      </c>
      <c r="S32" s="629"/>
      <c r="T32" s="629"/>
      <c r="U32" s="629"/>
      <c r="V32" s="629"/>
      <c r="W32" s="629"/>
      <c r="X32" s="629"/>
      <c r="Y32" s="630"/>
      <c r="Z32" s="655">
        <v>17</v>
      </c>
      <c r="AA32" s="655"/>
      <c r="AB32" s="655"/>
      <c r="AC32" s="655"/>
      <c r="AD32" s="656" t="s">
        <v>239</v>
      </c>
      <c r="AE32" s="656"/>
      <c r="AF32" s="656"/>
      <c r="AG32" s="656"/>
      <c r="AH32" s="656"/>
      <c r="AI32" s="656"/>
      <c r="AJ32" s="656"/>
      <c r="AK32" s="656"/>
      <c r="AL32" s="631" t="s">
        <v>141</v>
      </c>
      <c r="AM32" s="632"/>
      <c r="AN32" s="632"/>
      <c r="AO32" s="657"/>
      <c r="AP32" s="707"/>
      <c r="AQ32" s="708"/>
      <c r="AR32" s="708"/>
      <c r="AS32" s="708"/>
      <c r="AT32" s="712"/>
      <c r="AU32" s="216" t="s">
        <v>321</v>
      </c>
      <c r="AV32" s="216"/>
      <c r="AW32" s="216"/>
      <c r="AX32" s="625" t="s">
        <v>322</v>
      </c>
      <c r="AY32" s="626"/>
      <c r="AZ32" s="626"/>
      <c r="BA32" s="626"/>
      <c r="BB32" s="626"/>
      <c r="BC32" s="626"/>
      <c r="BD32" s="626"/>
      <c r="BE32" s="626"/>
      <c r="BF32" s="627"/>
      <c r="BG32" s="702">
        <v>99.3</v>
      </c>
      <c r="BH32" s="639"/>
      <c r="BI32" s="639"/>
      <c r="BJ32" s="639"/>
      <c r="BK32" s="639"/>
      <c r="BL32" s="639"/>
      <c r="BM32" s="632">
        <v>97.8</v>
      </c>
      <c r="BN32" s="694"/>
      <c r="BO32" s="694"/>
      <c r="BP32" s="694"/>
      <c r="BQ32" s="666"/>
      <c r="BR32" s="702">
        <v>99.3</v>
      </c>
      <c r="BS32" s="639"/>
      <c r="BT32" s="639"/>
      <c r="BU32" s="639"/>
      <c r="BV32" s="639"/>
      <c r="BW32" s="639"/>
      <c r="BX32" s="632">
        <v>97.9</v>
      </c>
      <c r="BY32" s="694"/>
      <c r="BZ32" s="694"/>
      <c r="CA32" s="694"/>
      <c r="CB32" s="666"/>
      <c r="CD32" s="718"/>
      <c r="CE32" s="719"/>
      <c r="CF32" s="670" t="s">
        <v>323</v>
      </c>
      <c r="CG32" s="667"/>
      <c r="CH32" s="667"/>
      <c r="CI32" s="667"/>
      <c r="CJ32" s="667"/>
      <c r="CK32" s="667"/>
      <c r="CL32" s="667"/>
      <c r="CM32" s="667"/>
      <c r="CN32" s="667"/>
      <c r="CO32" s="667"/>
      <c r="CP32" s="667"/>
      <c r="CQ32" s="668"/>
      <c r="CR32" s="628" t="s">
        <v>239</v>
      </c>
      <c r="CS32" s="629"/>
      <c r="CT32" s="629"/>
      <c r="CU32" s="629"/>
      <c r="CV32" s="629"/>
      <c r="CW32" s="629"/>
      <c r="CX32" s="629"/>
      <c r="CY32" s="630"/>
      <c r="CZ32" s="631" t="s">
        <v>141</v>
      </c>
      <c r="DA32" s="641"/>
      <c r="DB32" s="641"/>
      <c r="DC32" s="642"/>
      <c r="DD32" s="634" t="s">
        <v>141</v>
      </c>
      <c r="DE32" s="629"/>
      <c r="DF32" s="629"/>
      <c r="DG32" s="629"/>
      <c r="DH32" s="629"/>
      <c r="DI32" s="629"/>
      <c r="DJ32" s="629"/>
      <c r="DK32" s="630"/>
      <c r="DL32" s="634" t="s">
        <v>251</v>
      </c>
      <c r="DM32" s="629"/>
      <c r="DN32" s="629"/>
      <c r="DO32" s="629"/>
      <c r="DP32" s="629"/>
      <c r="DQ32" s="629"/>
      <c r="DR32" s="629"/>
      <c r="DS32" s="629"/>
      <c r="DT32" s="629"/>
      <c r="DU32" s="629"/>
      <c r="DV32" s="630"/>
      <c r="DW32" s="631" t="s">
        <v>251</v>
      </c>
      <c r="DX32" s="641"/>
      <c r="DY32" s="641"/>
      <c r="DZ32" s="641"/>
      <c r="EA32" s="641"/>
      <c r="EB32" s="641"/>
      <c r="EC32" s="662"/>
    </row>
    <row r="33" spans="2:133" ht="11.25" customHeight="1" x14ac:dyDescent="0.15">
      <c r="B33" s="691" t="s">
        <v>324</v>
      </c>
      <c r="C33" s="692"/>
      <c r="D33" s="692"/>
      <c r="E33" s="692"/>
      <c r="F33" s="692"/>
      <c r="G33" s="692"/>
      <c r="H33" s="692"/>
      <c r="I33" s="692"/>
      <c r="J33" s="692"/>
      <c r="K33" s="692"/>
      <c r="L33" s="692"/>
      <c r="M33" s="692"/>
      <c r="N33" s="692"/>
      <c r="O33" s="692"/>
      <c r="P33" s="692"/>
      <c r="Q33" s="693"/>
      <c r="R33" s="628" t="s">
        <v>141</v>
      </c>
      <c r="S33" s="629"/>
      <c r="T33" s="629"/>
      <c r="U33" s="629"/>
      <c r="V33" s="629"/>
      <c r="W33" s="629"/>
      <c r="X33" s="629"/>
      <c r="Y33" s="630"/>
      <c r="Z33" s="655" t="s">
        <v>141</v>
      </c>
      <c r="AA33" s="655"/>
      <c r="AB33" s="655"/>
      <c r="AC33" s="655"/>
      <c r="AD33" s="656" t="s">
        <v>141</v>
      </c>
      <c r="AE33" s="656"/>
      <c r="AF33" s="656"/>
      <c r="AG33" s="656"/>
      <c r="AH33" s="656"/>
      <c r="AI33" s="656"/>
      <c r="AJ33" s="656"/>
      <c r="AK33" s="656"/>
      <c r="AL33" s="631" t="s">
        <v>239</v>
      </c>
      <c r="AM33" s="632"/>
      <c r="AN33" s="632"/>
      <c r="AO33" s="657"/>
      <c r="AP33" s="709"/>
      <c r="AQ33" s="710"/>
      <c r="AR33" s="710"/>
      <c r="AS33" s="710"/>
      <c r="AT33" s="713"/>
      <c r="AU33" s="218"/>
      <c r="AV33" s="218"/>
      <c r="AW33" s="218"/>
      <c r="AX33" s="605" t="s">
        <v>325</v>
      </c>
      <c r="AY33" s="606"/>
      <c r="AZ33" s="606"/>
      <c r="BA33" s="606"/>
      <c r="BB33" s="606"/>
      <c r="BC33" s="606"/>
      <c r="BD33" s="606"/>
      <c r="BE33" s="606"/>
      <c r="BF33" s="607"/>
      <c r="BG33" s="690">
        <v>99.1</v>
      </c>
      <c r="BH33" s="609"/>
      <c r="BI33" s="609"/>
      <c r="BJ33" s="609"/>
      <c r="BK33" s="609"/>
      <c r="BL33" s="609"/>
      <c r="BM33" s="647">
        <v>96.8</v>
      </c>
      <c r="BN33" s="609"/>
      <c r="BO33" s="609"/>
      <c r="BP33" s="609"/>
      <c r="BQ33" s="658"/>
      <c r="BR33" s="690">
        <v>98.7</v>
      </c>
      <c r="BS33" s="609"/>
      <c r="BT33" s="609"/>
      <c r="BU33" s="609"/>
      <c r="BV33" s="609"/>
      <c r="BW33" s="609"/>
      <c r="BX33" s="647">
        <v>96.1</v>
      </c>
      <c r="BY33" s="609"/>
      <c r="BZ33" s="609"/>
      <c r="CA33" s="609"/>
      <c r="CB33" s="658"/>
      <c r="CD33" s="670" t="s">
        <v>326</v>
      </c>
      <c r="CE33" s="667"/>
      <c r="CF33" s="667"/>
      <c r="CG33" s="667"/>
      <c r="CH33" s="667"/>
      <c r="CI33" s="667"/>
      <c r="CJ33" s="667"/>
      <c r="CK33" s="667"/>
      <c r="CL33" s="667"/>
      <c r="CM33" s="667"/>
      <c r="CN33" s="667"/>
      <c r="CO33" s="667"/>
      <c r="CP33" s="667"/>
      <c r="CQ33" s="668"/>
      <c r="CR33" s="628">
        <v>7151299</v>
      </c>
      <c r="CS33" s="639"/>
      <c r="CT33" s="639"/>
      <c r="CU33" s="639"/>
      <c r="CV33" s="639"/>
      <c r="CW33" s="639"/>
      <c r="CX33" s="639"/>
      <c r="CY33" s="640"/>
      <c r="CZ33" s="631">
        <v>54.2</v>
      </c>
      <c r="DA33" s="641"/>
      <c r="DB33" s="641"/>
      <c r="DC33" s="642"/>
      <c r="DD33" s="634">
        <v>5130600</v>
      </c>
      <c r="DE33" s="639"/>
      <c r="DF33" s="639"/>
      <c r="DG33" s="639"/>
      <c r="DH33" s="639"/>
      <c r="DI33" s="639"/>
      <c r="DJ33" s="639"/>
      <c r="DK33" s="640"/>
      <c r="DL33" s="634">
        <v>2561711</v>
      </c>
      <c r="DM33" s="639"/>
      <c r="DN33" s="639"/>
      <c r="DO33" s="639"/>
      <c r="DP33" s="639"/>
      <c r="DQ33" s="639"/>
      <c r="DR33" s="639"/>
      <c r="DS33" s="639"/>
      <c r="DT33" s="639"/>
      <c r="DU33" s="639"/>
      <c r="DV33" s="640"/>
      <c r="DW33" s="631">
        <v>38.4</v>
      </c>
      <c r="DX33" s="641"/>
      <c r="DY33" s="641"/>
      <c r="DZ33" s="641"/>
      <c r="EA33" s="641"/>
      <c r="EB33" s="641"/>
      <c r="EC33" s="662"/>
    </row>
    <row r="34" spans="2:133" ht="11.25" customHeight="1" x14ac:dyDescent="0.15">
      <c r="B34" s="625" t="s">
        <v>327</v>
      </c>
      <c r="C34" s="626"/>
      <c r="D34" s="626"/>
      <c r="E34" s="626"/>
      <c r="F34" s="626"/>
      <c r="G34" s="626"/>
      <c r="H34" s="626"/>
      <c r="I34" s="626"/>
      <c r="J34" s="626"/>
      <c r="K34" s="626"/>
      <c r="L34" s="626"/>
      <c r="M34" s="626"/>
      <c r="N34" s="626"/>
      <c r="O34" s="626"/>
      <c r="P34" s="626"/>
      <c r="Q34" s="627"/>
      <c r="R34" s="628">
        <v>937279</v>
      </c>
      <c r="S34" s="629"/>
      <c r="T34" s="629"/>
      <c r="U34" s="629"/>
      <c r="V34" s="629"/>
      <c r="W34" s="629"/>
      <c r="X34" s="629"/>
      <c r="Y34" s="630"/>
      <c r="Z34" s="655">
        <v>6.7</v>
      </c>
      <c r="AA34" s="655"/>
      <c r="AB34" s="655"/>
      <c r="AC34" s="655"/>
      <c r="AD34" s="656" t="s">
        <v>239</v>
      </c>
      <c r="AE34" s="656"/>
      <c r="AF34" s="656"/>
      <c r="AG34" s="656"/>
      <c r="AH34" s="656"/>
      <c r="AI34" s="656"/>
      <c r="AJ34" s="656"/>
      <c r="AK34" s="656"/>
      <c r="AL34" s="631" t="s">
        <v>141</v>
      </c>
      <c r="AM34" s="632"/>
      <c r="AN34" s="632"/>
      <c r="AO34" s="657"/>
      <c r="AP34" s="219"/>
      <c r="AQ34" s="220"/>
      <c r="AR34" s="216"/>
      <c r="AS34" s="217"/>
      <c r="AT34" s="217"/>
      <c r="AU34" s="217"/>
      <c r="AV34" s="217"/>
      <c r="AW34" s="217"/>
      <c r="AX34" s="217"/>
      <c r="AY34" s="217"/>
      <c r="AZ34" s="217"/>
      <c r="BA34" s="217"/>
      <c r="BB34" s="217"/>
      <c r="BC34" s="217"/>
      <c r="BD34" s="217"/>
      <c r="BE34" s="217"/>
      <c r="BF34" s="217"/>
      <c r="BG34" s="220"/>
      <c r="BH34" s="220"/>
      <c r="BI34" s="220"/>
      <c r="BJ34" s="220"/>
      <c r="BK34" s="220"/>
      <c r="BL34" s="220"/>
      <c r="BM34" s="220"/>
      <c r="BN34" s="220"/>
      <c r="BO34" s="220"/>
      <c r="BP34" s="220"/>
      <c r="BQ34" s="220"/>
      <c r="BR34" s="220"/>
      <c r="BS34" s="220"/>
      <c r="BT34" s="220"/>
      <c r="BU34" s="220"/>
      <c r="BV34" s="220"/>
      <c r="BW34" s="220"/>
      <c r="BX34" s="220"/>
      <c r="BY34" s="220"/>
      <c r="BZ34" s="220"/>
      <c r="CA34" s="220"/>
      <c r="CB34" s="220"/>
      <c r="CD34" s="670" t="s">
        <v>328</v>
      </c>
      <c r="CE34" s="667"/>
      <c r="CF34" s="667"/>
      <c r="CG34" s="667"/>
      <c r="CH34" s="667"/>
      <c r="CI34" s="667"/>
      <c r="CJ34" s="667"/>
      <c r="CK34" s="667"/>
      <c r="CL34" s="667"/>
      <c r="CM34" s="667"/>
      <c r="CN34" s="667"/>
      <c r="CO34" s="667"/>
      <c r="CP34" s="667"/>
      <c r="CQ34" s="668"/>
      <c r="CR34" s="628">
        <v>1798604</v>
      </c>
      <c r="CS34" s="629"/>
      <c r="CT34" s="629"/>
      <c r="CU34" s="629"/>
      <c r="CV34" s="629"/>
      <c r="CW34" s="629"/>
      <c r="CX34" s="629"/>
      <c r="CY34" s="630"/>
      <c r="CZ34" s="631">
        <v>13.6</v>
      </c>
      <c r="DA34" s="641"/>
      <c r="DB34" s="641"/>
      <c r="DC34" s="642"/>
      <c r="DD34" s="634">
        <v>1036844</v>
      </c>
      <c r="DE34" s="629"/>
      <c r="DF34" s="629"/>
      <c r="DG34" s="629"/>
      <c r="DH34" s="629"/>
      <c r="DI34" s="629"/>
      <c r="DJ34" s="629"/>
      <c r="DK34" s="630"/>
      <c r="DL34" s="634">
        <v>756600</v>
      </c>
      <c r="DM34" s="629"/>
      <c r="DN34" s="629"/>
      <c r="DO34" s="629"/>
      <c r="DP34" s="629"/>
      <c r="DQ34" s="629"/>
      <c r="DR34" s="629"/>
      <c r="DS34" s="629"/>
      <c r="DT34" s="629"/>
      <c r="DU34" s="629"/>
      <c r="DV34" s="630"/>
      <c r="DW34" s="631">
        <v>11.4</v>
      </c>
      <c r="DX34" s="641"/>
      <c r="DY34" s="641"/>
      <c r="DZ34" s="641"/>
      <c r="EA34" s="641"/>
      <c r="EB34" s="641"/>
      <c r="EC34" s="662"/>
    </row>
    <row r="35" spans="2:133" ht="11.25" customHeight="1" x14ac:dyDescent="0.15">
      <c r="B35" s="625" t="s">
        <v>329</v>
      </c>
      <c r="C35" s="626"/>
      <c r="D35" s="626"/>
      <c r="E35" s="626"/>
      <c r="F35" s="626"/>
      <c r="G35" s="626"/>
      <c r="H35" s="626"/>
      <c r="I35" s="626"/>
      <c r="J35" s="626"/>
      <c r="K35" s="626"/>
      <c r="L35" s="626"/>
      <c r="M35" s="626"/>
      <c r="N35" s="626"/>
      <c r="O35" s="626"/>
      <c r="P35" s="626"/>
      <c r="Q35" s="627"/>
      <c r="R35" s="628">
        <v>13226</v>
      </c>
      <c r="S35" s="629"/>
      <c r="T35" s="629"/>
      <c r="U35" s="629"/>
      <c r="V35" s="629"/>
      <c r="W35" s="629"/>
      <c r="X35" s="629"/>
      <c r="Y35" s="630"/>
      <c r="Z35" s="655">
        <v>0.1</v>
      </c>
      <c r="AA35" s="655"/>
      <c r="AB35" s="655"/>
      <c r="AC35" s="655"/>
      <c r="AD35" s="656">
        <v>9567</v>
      </c>
      <c r="AE35" s="656"/>
      <c r="AF35" s="656"/>
      <c r="AG35" s="656"/>
      <c r="AH35" s="656"/>
      <c r="AI35" s="656"/>
      <c r="AJ35" s="656"/>
      <c r="AK35" s="656"/>
      <c r="AL35" s="631">
        <v>0.2</v>
      </c>
      <c r="AM35" s="632"/>
      <c r="AN35" s="632"/>
      <c r="AO35" s="657"/>
      <c r="AP35" s="221"/>
      <c r="AQ35" s="687" t="s">
        <v>330</v>
      </c>
      <c r="AR35" s="688"/>
      <c r="AS35" s="688"/>
      <c r="AT35" s="688"/>
      <c r="AU35" s="688"/>
      <c r="AV35" s="688"/>
      <c r="AW35" s="688"/>
      <c r="AX35" s="688"/>
      <c r="AY35" s="688"/>
      <c r="AZ35" s="688"/>
      <c r="BA35" s="688"/>
      <c r="BB35" s="688"/>
      <c r="BC35" s="688"/>
      <c r="BD35" s="688"/>
      <c r="BE35" s="688"/>
      <c r="BF35" s="689"/>
      <c r="BG35" s="687" t="s">
        <v>331</v>
      </c>
      <c r="BH35" s="688"/>
      <c r="BI35" s="688"/>
      <c r="BJ35" s="688"/>
      <c r="BK35" s="688"/>
      <c r="BL35" s="688"/>
      <c r="BM35" s="688"/>
      <c r="BN35" s="688"/>
      <c r="BO35" s="688"/>
      <c r="BP35" s="688"/>
      <c r="BQ35" s="688"/>
      <c r="BR35" s="688"/>
      <c r="BS35" s="688"/>
      <c r="BT35" s="688"/>
      <c r="BU35" s="688"/>
      <c r="BV35" s="688"/>
      <c r="BW35" s="688"/>
      <c r="BX35" s="688"/>
      <c r="BY35" s="688"/>
      <c r="BZ35" s="688"/>
      <c r="CA35" s="688"/>
      <c r="CB35" s="689"/>
      <c r="CD35" s="670" t="s">
        <v>332</v>
      </c>
      <c r="CE35" s="667"/>
      <c r="CF35" s="667"/>
      <c r="CG35" s="667"/>
      <c r="CH35" s="667"/>
      <c r="CI35" s="667"/>
      <c r="CJ35" s="667"/>
      <c r="CK35" s="667"/>
      <c r="CL35" s="667"/>
      <c r="CM35" s="667"/>
      <c r="CN35" s="667"/>
      <c r="CO35" s="667"/>
      <c r="CP35" s="667"/>
      <c r="CQ35" s="668"/>
      <c r="CR35" s="628">
        <v>46167</v>
      </c>
      <c r="CS35" s="639"/>
      <c r="CT35" s="639"/>
      <c r="CU35" s="639"/>
      <c r="CV35" s="639"/>
      <c r="CW35" s="639"/>
      <c r="CX35" s="639"/>
      <c r="CY35" s="640"/>
      <c r="CZ35" s="631">
        <v>0.3</v>
      </c>
      <c r="DA35" s="641"/>
      <c r="DB35" s="641"/>
      <c r="DC35" s="642"/>
      <c r="DD35" s="634">
        <v>41321</v>
      </c>
      <c r="DE35" s="639"/>
      <c r="DF35" s="639"/>
      <c r="DG35" s="639"/>
      <c r="DH35" s="639"/>
      <c r="DI35" s="639"/>
      <c r="DJ35" s="639"/>
      <c r="DK35" s="640"/>
      <c r="DL35" s="634">
        <v>41321</v>
      </c>
      <c r="DM35" s="639"/>
      <c r="DN35" s="639"/>
      <c r="DO35" s="639"/>
      <c r="DP35" s="639"/>
      <c r="DQ35" s="639"/>
      <c r="DR35" s="639"/>
      <c r="DS35" s="639"/>
      <c r="DT35" s="639"/>
      <c r="DU35" s="639"/>
      <c r="DV35" s="640"/>
      <c r="DW35" s="631">
        <v>0.6</v>
      </c>
      <c r="DX35" s="641"/>
      <c r="DY35" s="641"/>
      <c r="DZ35" s="641"/>
      <c r="EA35" s="641"/>
      <c r="EB35" s="641"/>
      <c r="EC35" s="662"/>
    </row>
    <row r="36" spans="2:133" ht="11.25" customHeight="1" x14ac:dyDescent="0.15">
      <c r="B36" s="625" t="s">
        <v>333</v>
      </c>
      <c r="C36" s="626"/>
      <c r="D36" s="626"/>
      <c r="E36" s="626"/>
      <c r="F36" s="626"/>
      <c r="G36" s="626"/>
      <c r="H36" s="626"/>
      <c r="I36" s="626"/>
      <c r="J36" s="626"/>
      <c r="K36" s="626"/>
      <c r="L36" s="626"/>
      <c r="M36" s="626"/>
      <c r="N36" s="626"/>
      <c r="O36" s="626"/>
      <c r="P36" s="626"/>
      <c r="Q36" s="627"/>
      <c r="R36" s="628">
        <v>715357</v>
      </c>
      <c r="S36" s="629"/>
      <c r="T36" s="629"/>
      <c r="U36" s="629"/>
      <c r="V36" s="629"/>
      <c r="W36" s="629"/>
      <c r="X36" s="629"/>
      <c r="Y36" s="630"/>
      <c r="Z36" s="655">
        <v>5.0999999999999996</v>
      </c>
      <c r="AA36" s="655"/>
      <c r="AB36" s="655"/>
      <c r="AC36" s="655"/>
      <c r="AD36" s="656" t="s">
        <v>141</v>
      </c>
      <c r="AE36" s="656"/>
      <c r="AF36" s="656"/>
      <c r="AG36" s="656"/>
      <c r="AH36" s="656"/>
      <c r="AI36" s="656"/>
      <c r="AJ36" s="656"/>
      <c r="AK36" s="656"/>
      <c r="AL36" s="631" t="s">
        <v>239</v>
      </c>
      <c r="AM36" s="632"/>
      <c r="AN36" s="632"/>
      <c r="AO36" s="657"/>
      <c r="AP36" s="221"/>
      <c r="AQ36" s="678" t="s">
        <v>334</v>
      </c>
      <c r="AR36" s="679"/>
      <c r="AS36" s="679"/>
      <c r="AT36" s="679"/>
      <c r="AU36" s="679"/>
      <c r="AV36" s="679"/>
      <c r="AW36" s="679"/>
      <c r="AX36" s="679"/>
      <c r="AY36" s="680"/>
      <c r="AZ36" s="681">
        <v>1465076</v>
      </c>
      <c r="BA36" s="682"/>
      <c r="BB36" s="682"/>
      <c r="BC36" s="682"/>
      <c r="BD36" s="682"/>
      <c r="BE36" s="682"/>
      <c r="BF36" s="683"/>
      <c r="BG36" s="684" t="s">
        <v>335</v>
      </c>
      <c r="BH36" s="685"/>
      <c r="BI36" s="685"/>
      <c r="BJ36" s="685"/>
      <c r="BK36" s="685"/>
      <c r="BL36" s="685"/>
      <c r="BM36" s="685"/>
      <c r="BN36" s="685"/>
      <c r="BO36" s="685"/>
      <c r="BP36" s="685"/>
      <c r="BQ36" s="685"/>
      <c r="BR36" s="685"/>
      <c r="BS36" s="685"/>
      <c r="BT36" s="685"/>
      <c r="BU36" s="686"/>
      <c r="BV36" s="681">
        <v>60547</v>
      </c>
      <c r="BW36" s="682"/>
      <c r="BX36" s="682"/>
      <c r="BY36" s="682"/>
      <c r="BZ36" s="682"/>
      <c r="CA36" s="682"/>
      <c r="CB36" s="683"/>
      <c r="CD36" s="670" t="s">
        <v>336</v>
      </c>
      <c r="CE36" s="667"/>
      <c r="CF36" s="667"/>
      <c r="CG36" s="667"/>
      <c r="CH36" s="667"/>
      <c r="CI36" s="667"/>
      <c r="CJ36" s="667"/>
      <c r="CK36" s="667"/>
      <c r="CL36" s="667"/>
      <c r="CM36" s="667"/>
      <c r="CN36" s="667"/>
      <c r="CO36" s="667"/>
      <c r="CP36" s="667"/>
      <c r="CQ36" s="668"/>
      <c r="CR36" s="628">
        <v>1208627</v>
      </c>
      <c r="CS36" s="629"/>
      <c r="CT36" s="629"/>
      <c r="CU36" s="629"/>
      <c r="CV36" s="629"/>
      <c r="CW36" s="629"/>
      <c r="CX36" s="629"/>
      <c r="CY36" s="630"/>
      <c r="CZ36" s="631">
        <v>9.1999999999999993</v>
      </c>
      <c r="DA36" s="641"/>
      <c r="DB36" s="641"/>
      <c r="DC36" s="642"/>
      <c r="DD36" s="634">
        <v>899978</v>
      </c>
      <c r="DE36" s="629"/>
      <c r="DF36" s="629"/>
      <c r="DG36" s="629"/>
      <c r="DH36" s="629"/>
      <c r="DI36" s="629"/>
      <c r="DJ36" s="629"/>
      <c r="DK36" s="630"/>
      <c r="DL36" s="634">
        <v>664339</v>
      </c>
      <c r="DM36" s="629"/>
      <c r="DN36" s="629"/>
      <c r="DO36" s="629"/>
      <c r="DP36" s="629"/>
      <c r="DQ36" s="629"/>
      <c r="DR36" s="629"/>
      <c r="DS36" s="629"/>
      <c r="DT36" s="629"/>
      <c r="DU36" s="629"/>
      <c r="DV36" s="630"/>
      <c r="DW36" s="631">
        <v>10</v>
      </c>
      <c r="DX36" s="641"/>
      <c r="DY36" s="641"/>
      <c r="DZ36" s="641"/>
      <c r="EA36" s="641"/>
      <c r="EB36" s="641"/>
      <c r="EC36" s="662"/>
    </row>
    <row r="37" spans="2:133" ht="11.25" customHeight="1" x14ac:dyDescent="0.15">
      <c r="B37" s="625" t="s">
        <v>337</v>
      </c>
      <c r="C37" s="626"/>
      <c r="D37" s="626"/>
      <c r="E37" s="626"/>
      <c r="F37" s="626"/>
      <c r="G37" s="626"/>
      <c r="H37" s="626"/>
      <c r="I37" s="626"/>
      <c r="J37" s="626"/>
      <c r="K37" s="626"/>
      <c r="L37" s="626"/>
      <c r="M37" s="626"/>
      <c r="N37" s="626"/>
      <c r="O37" s="626"/>
      <c r="P37" s="626"/>
      <c r="Q37" s="627"/>
      <c r="R37" s="628">
        <v>1821389</v>
      </c>
      <c r="S37" s="629"/>
      <c r="T37" s="629"/>
      <c r="U37" s="629"/>
      <c r="V37" s="629"/>
      <c r="W37" s="629"/>
      <c r="X37" s="629"/>
      <c r="Y37" s="630"/>
      <c r="Z37" s="655">
        <v>13</v>
      </c>
      <c r="AA37" s="655"/>
      <c r="AB37" s="655"/>
      <c r="AC37" s="655"/>
      <c r="AD37" s="656" t="s">
        <v>141</v>
      </c>
      <c r="AE37" s="656"/>
      <c r="AF37" s="656"/>
      <c r="AG37" s="656"/>
      <c r="AH37" s="656"/>
      <c r="AI37" s="656"/>
      <c r="AJ37" s="656"/>
      <c r="AK37" s="656"/>
      <c r="AL37" s="631" t="s">
        <v>239</v>
      </c>
      <c r="AM37" s="632"/>
      <c r="AN37" s="632"/>
      <c r="AO37" s="657"/>
      <c r="AQ37" s="663" t="s">
        <v>338</v>
      </c>
      <c r="AR37" s="664"/>
      <c r="AS37" s="664"/>
      <c r="AT37" s="664"/>
      <c r="AU37" s="664"/>
      <c r="AV37" s="664"/>
      <c r="AW37" s="664"/>
      <c r="AX37" s="664"/>
      <c r="AY37" s="665"/>
      <c r="AZ37" s="628">
        <v>226580</v>
      </c>
      <c r="BA37" s="629"/>
      <c r="BB37" s="629"/>
      <c r="BC37" s="629"/>
      <c r="BD37" s="639"/>
      <c r="BE37" s="639"/>
      <c r="BF37" s="666"/>
      <c r="BG37" s="670" t="s">
        <v>339</v>
      </c>
      <c r="BH37" s="667"/>
      <c r="BI37" s="667"/>
      <c r="BJ37" s="667"/>
      <c r="BK37" s="667"/>
      <c r="BL37" s="667"/>
      <c r="BM37" s="667"/>
      <c r="BN37" s="667"/>
      <c r="BO37" s="667"/>
      <c r="BP37" s="667"/>
      <c r="BQ37" s="667"/>
      <c r="BR37" s="667"/>
      <c r="BS37" s="667"/>
      <c r="BT37" s="667"/>
      <c r="BU37" s="668"/>
      <c r="BV37" s="628">
        <v>20369</v>
      </c>
      <c r="BW37" s="629"/>
      <c r="BX37" s="629"/>
      <c r="BY37" s="629"/>
      <c r="BZ37" s="629"/>
      <c r="CA37" s="629"/>
      <c r="CB37" s="669"/>
      <c r="CD37" s="670" t="s">
        <v>340</v>
      </c>
      <c r="CE37" s="667"/>
      <c r="CF37" s="667"/>
      <c r="CG37" s="667"/>
      <c r="CH37" s="667"/>
      <c r="CI37" s="667"/>
      <c r="CJ37" s="667"/>
      <c r="CK37" s="667"/>
      <c r="CL37" s="667"/>
      <c r="CM37" s="667"/>
      <c r="CN37" s="667"/>
      <c r="CO37" s="667"/>
      <c r="CP37" s="667"/>
      <c r="CQ37" s="668"/>
      <c r="CR37" s="628">
        <v>235036</v>
      </c>
      <c r="CS37" s="639"/>
      <c r="CT37" s="639"/>
      <c r="CU37" s="639"/>
      <c r="CV37" s="639"/>
      <c r="CW37" s="639"/>
      <c r="CX37" s="639"/>
      <c r="CY37" s="640"/>
      <c r="CZ37" s="631">
        <v>1.8</v>
      </c>
      <c r="DA37" s="641"/>
      <c r="DB37" s="641"/>
      <c r="DC37" s="642"/>
      <c r="DD37" s="634">
        <v>235036</v>
      </c>
      <c r="DE37" s="639"/>
      <c r="DF37" s="639"/>
      <c r="DG37" s="639"/>
      <c r="DH37" s="639"/>
      <c r="DI37" s="639"/>
      <c r="DJ37" s="639"/>
      <c r="DK37" s="640"/>
      <c r="DL37" s="634">
        <v>221291</v>
      </c>
      <c r="DM37" s="639"/>
      <c r="DN37" s="639"/>
      <c r="DO37" s="639"/>
      <c r="DP37" s="639"/>
      <c r="DQ37" s="639"/>
      <c r="DR37" s="639"/>
      <c r="DS37" s="639"/>
      <c r="DT37" s="639"/>
      <c r="DU37" s="639"/>
      <c r="DV37" s="640"/>
      <c r="DW37" s="631">
        <v>3.3</v>
      </c>
      <c r="DX37" s="641"/>
      <c r="DY37" s="641"/>
      <c r="DZ37" s="641"/>
      <c r="EA37" s="641"/>
      <c r="EB37" s="641"/>
      <c r="EC37" s="662"/>
    </row>
    <row r="38" spans="2:133" ht="11.25" customHeight="1" x14ac:dyDescent="0.15">
      <c r="B38" s="625" t="s">
        <v>341</v>
      </c>
      <c r="C38" s="626"/>
      <c r="D38" s="626"/>
      <c r="E38" s="626"/>
      <c r="F38" s="626"/>
      <c r="G38" s="626"/>
      <c r="H38" s="626"/>
      <c r="I38" s="626"/>
      <c r="J38" s="626"/>
      <c r="K38" s="626"/>
      <c r="L38" s="626"/>
      <c r="M38" s="626"/>
      <c r="N38" s="626"/>
      <c r="O38" s="626"/>
      <c r="P38" s="626"/>
      <c r="Q38" s="627"/>
      <c r="R38" s="628">
        <v>608345</v>
      </c>
      <c r="S38" s="629"/>
      <c r="T38" s="629"/>
      <c r="U38" s="629"/>
      <c r="V38" s="629"/>
      <c r="W38" s="629"/>
      <c r="X38" s="629"/>
      <c r="Y38" s="630"/>
      <c r="Z38" s="655">
        <v>4.3</v>
      </c>
      <c r="AA38" s="655"/>
      <c r="AB38" s="655"/>
      <c r="AC38" s="655"/>
      <c r="AD38" s="656" t="s">
        <v>239</v>
      </c>
      <c r="AE38" s="656"/>
      <c r="AF38" s="656"/>
      <c r="AG38" s="656"/>
      <c r="AH38" s="656"/>
      <c r="AI38" s="656"/>
      <c r="AJ38" s="656"/>
      <c r="AK38" s="656"/>
      <c r="AL38" s="631" t="s">
        <v>141</v>
      </c>
      <c r="AM38" s="632"/>
      <c r="AN38" s="632"/>
      <c r="AO38" s="657"/>
      <c r="AQ38" s="663" t="s">
        <v>342</v>
      </c>
      <c r="AR38" s="664"/>
      <c r="AS38" s="664"/>
      <c r="AT38" s="664"/>
      <c r="AU38" s="664"/>
      <c r="AV38" s="664"/>
      <c r="AW38" s="664"/>
      <c r="AX38" s="664"/>
      <c r="AY38" s="665"/>
      <c r="AZ38" s="628">
        <v>10259</v>
      </c>
      <c r="BA38" s="629"/>
      <c r="BB38" s="629"/>
      <c r="BC38" s="629"/>
      <c r="BD38" s="639"/>
      <c r="BE38" s="639"/>
      <c r="BF38" s="666"/>
      <c r="BG38" s="670" t="s">
        <v>343</v>
      </c>
      <c r="BH38" s="667"/>
      <c r="BI38" s="667"/>
      <c r="BJ38" s="667"/>
      <c r="BK38" s="667"/>
      <c r="BL38" s="667"/>
      <c r="BM38" s="667"/>
      <c r="BN38" s="667"/>
      <c r="BO38" s="667"/>
      <c r="BP38" s="667"/>
      <c r="BQ38" s="667"/>
      <c r="BR38" s="667"/>
      <c r="BS38" s="667"/>
      <c r="BT38" s="667"/>
      <c r="BU38" s="668"/>
      <c r="BV38" s="628">
        <v>3607</v>
      </c>
      <c r="BW38" s="629"/>
      <c r="BX38" s="629"/>
      <c r="BY38" s="629"/>
      <c r="BZ38" s="629"/>
      <c r="CA38" s="629"/>
      <c r="CB38" s="669"/>
      <c r="CD38" s="670" t="s">
        <v>344</v>
      </c>
      <c r="CE38" s="667"/>
      <c r="CF38" s="667"/>
      <c r="CG38" s="667"/>
      <c r="CH38" s="667"/>
      <c r="CI38" s="667"/>
      <c r="CJ38" s="667"/>
      <c r="CK38" s="667"/>
      <c r="CL38" s="667"/>
      <c r="CM38" s="667"/>
      <c r="CN38" s="667"/>
      <c r="CO38" s="667"/>
      <c r="CP38" s="667"/>
      <c r="CQ38" s="668"/>
      <c r="CR38" s="628">
        <v>1454817</v>
      </c>
      <c r="CS38" s="629"/>
      <c r="CT38" s="629"/>
      <c r="CU38" s="629"/>
      <c r="CV38" s="629"/>
      <c r="CW38" s="629"/>
      <c r="CX38" s="629"/>
      <c r="CY38" s="630"/>
      <c r="CZ38" s="631">
        <v>11</v>
      </c>
      <c r="DA38" s="641"/>
      <c r="DB38" s="641"/>
      <c r="DC38" s="642"/>
      <c r="DD38" s="634">
        <v>1223832</v>
      </c>
      <c r="DE38" s="629"/>
      <c r="DF38" s="629"/>
      <c r="DG38" s="629"/>
      <c r="DH38" s="629"/>
      <c r="DI38" s="629"/>
      <c r="DJ38" s="629"/>
      <c r="DK38" s="630"/>
      <c r="DL38" s="634">
        <v>1099451</v>
      </c>
      <c r="DM38" s="629"/>
      <c r="DN38" s="629"/>
      <c r="DO38" s="629"/>
      <c r="DP38" s="629"/>
      <c r="DQ38" s="629"/>
      <c r="DR38" s="629"/>
      <c r="DS38" s="629"/>
      <c r="DT38" s="629"/>
      <c r="DU38" s="629"/>
      <c r="DV38" s="630"/>
      <c r="DW38" s="631">
        <v>16.5</v>
      </c>
      <c r="DX38" s="641"/>
      <c r="DY38" s="641"/>
      <c r="DZ38" s="641"/>
      <c r="EA38" s="641"/>
      <c r="EB38" s="641"/>
      <c r="EC38" s="662"/>
    </row>
    <row r="39" spans="2:133" ht="11.25" customHeight="1" x14ac:dyDescent="0.15">
      <c r="B39" s="625" t="s">
        <v>345</v>
      </c>
      <c r="C39" s="626"/>
      <c r="D39" s="626"/>
      <c r="E39" s="626"/>
      <c r="F39" s="626"/>
      <c r="G39" s="626"/>
      <c r="H39" s="626"/>
      <c r="I39" s="626"/>
      <c r="J39" s="626"/>
      <c r="K39" s="626"/>
      <c r="L39" s="626"/>
      <c r="M39" s="626"/>
      <c r="N39" s="626"/>
      <c r="O39" s="626"/>
      <c r="P39" s="626"/>
      <c r="Q39" s="627"/>
      <c r="R39" s="628">
        <v>133943</v>
      </c>
      <c r="S39" s="629"/>
      <c r="T39" s="629"/>
      <c r="U39" s="629"/>
      <c r="V39" s="629"/>
      <c r="W39" s="629"/>
      <c r="X39" s="629"/>
      <c r="Y39" s="630"/>
      <c r="Z39" s="655">
        <v>1</v>
      </c>
      <c r="AA39" s="655"/>
      <c r="AB39" s="655"/>
      <c r="AC39" s="655"/>
      <c r="AD39" s="656">
        <v>1</v>
      </c>
      <c r="AE39" s="656"/>
      <c r="AF39" s="656"/>
      <c r="AG39" s="656"/>
      <c r="AH39" s="656"/>
      <c r="AI39" s="656"/>
      <c r="AJ39" s="656"/>
      <c r="AK39" s="656"/>
      <c r="AL39" s="631">
        <v>0</v>
      </c>
      <c r="AM39" s="632"/>
      <c r="AN39" s="632"/>
      <c r="AO39" s="657"/>
      <c r="AQ39" s="663" t="s">
        <v>346</v>
      </c>
      <c r="AR39" s="664"/>
      <c r="AS39" s="664"/>
      <c r="AT39" s="664"/>
      <c r="AU39" s="664"/>
      <c r="AV39" s="664"/>
      <c r="AW39" s="664"/>
      <c r="AX39" s="664"/>
      <c r="AY39" s="665"/>
      <c r="AZ39" s="628" t="s">
        <v>141</v>
      </c>
      <c r="BA39" s="629"/>
      <c r="BB39" s="629"/>
      <c r="BC39" s="629"/>
      <c r="BD39" s="639"/>
      <c r="BE39" s="639"/>
      <c r="BF39" s="666"/>
      <c r="BG39" s="670" t="s">
        <v>347</v>
      </c>
      <c r="BH39" s="667"/>
      <c r="BI39" s="667"/>
      <c r="BJ39" s="667"/>
      <c r="BK39" s="667"/>
      <c r="BL39" s="667"/>
      <c r="BM39" s="667"/>
      <c r="BN39" s="667"/>
      <c r="BO39" s="667"/>
      <c r="BP39" s="667"/>
      <c r="BQ39" s="667"/>
      <c r="BR39" s="667"/>
      <c r="BS39" s="667"/>
      <c r="BT39" s="667"/>
      <c r="BU39" s="668"/>
      <c r="BV39" s="628">
        <v>5532</v>
      </c>
      <c r="BW39" s="629"/>
      <c r="BX39" s="629"/>
      <c r="BY39" s="629"/>
      <c r="BZ39" s="629"/>
      <c r="CA39" s="629"/>
      <c r="CB39" s="669"/>
      <c r="CD39" s="670" t="s">
        <v>348</v>
      </c>
      <c r="CE39" s="667"/>
      <c r="CF39" s="667"/>
      <c r="CG39" s="667"/>
      <c r="CH39" s="667"/>
      <c r="CI39" s="667"/>
      <c r="CJ39" s="667"/>
      <c r="CK39" s="667"/>
      <c r="CL39" s="667"/>
      <c r="CM39" s="667"/>
      <c r="CN39" s="667"/>
      <c r="CO39" s="667"/>
      <c r="CP39" s="667"/>
      <c r="CQ39" s="668"/>
      <c r="CR39" s="628">
        <v>2568212</v>
      </c>
      <c r="CS39" s="639"/>
      <c r="CT39" s="639"/>
      <c r="CU39" s="639"/>
      <c r="CV39" s="639"/>
      <c r="CW39" s="639"/>
      <c r="CX39" s="639"/>
      <c r="CY39" s="640"/>
      <c r="CZ39" s="631">
        <v>19.5</v>
      </c>
      <c r="DA39" s="641"/>
      <c r="DB39" s="641"/>
      <c r="DC39" s="642"/>
      <c r="DD39" s="634">
        <v>1928625</v>
      </c>
      <c r="DE39" s="639"/>
      <c r="DF39" s="639"/>
      <c r="DG39" s="639"/>
      <c r="DH39" s="639"/>
      <c r="DI39" s="639"/>
      <c r="DJ39" s="639"/>
      <c r="DK39" s="640"/>
      <c r="DL39" s="634" t="s">
        <v>141</v>
      </c>
      <c r="DM39" s="639"/>
      <c r="DN39" s="639"/>
      <c r="DO39" s="639"/>
      <c r="DP39" s="639"/>
      <c r="DQ39" s="639"/>
      <c r="DR39" s="639"/>
      <c r="DS39" s="639"/>
      <c r="DT39" s="639"/>
      <c r="DU39" s="639"/>
      <c r="DV39" s="640"/>
      <c r="DW39" s="631" t="s">
        <v>251</v>
      </c>
      <c r="DX39" s="641"/>
      <c r="DY39" s="641"/>
      <c r="DZ39" s="641"/>
      <c r="EA39" s="641"/>
      <c r="EB39" s="641"/>
      <c r="EC39" s="662"/>
    </row>
    <row r="40" spans="2:133" ht="11.25" customHeight="1" x14ac:dyDescent="0.15">
      <c r="B40" s="625" t="s">
        <v>349</v>
      </c>
      <c r="C40" s="626"/>
      <c r="D40" s="626"/>
      <c r="E40" s="626"/>
      <c r="F40" s="626"/>
      <c r="G40" s="626"/>
      <c r="H40" s="626"/>
      <c r="I40" s="626"/>
      <c r="J40" s="626"/>
      <c r="K40" s="626"/>
      <c r="L40" s="626"/>
      <c r="M40" s="626"/>
      <c r="N40" s="626"/>
      <c r="O40" s="626"/>
      <c r="P40" s="626"/>
      <c r="Q40" s="627"/>
      <c r="R40" s="628">
        <v>699000</v>
      </c>
      <c r="S40" s="629"/>
      <c r="T40" s="629"/>
      <c r="U40" s="629"/>
      <c r="V40" s="629"/>
      <c r="W40" s="629"/>
      <c r="X40" s="629"/>
      <c r="Y40" s="630"/>
      <c r="Z40" s="655">
        <v>5</v>
      </c>
      <c r="AA40" s="655"/>
      <c r="AB40" s="655"/>
      <c r="AC40" s="655"/>
      <c r="AD40" s="656" t="s">
        <v>141</v>
      </c>
      <c r="AE40" s="656"/>
      <c r="AF40" s="656"/>
      <c r="AG40" s="656"/>
      <c r="AH40" s="656"/>
      <c r="AI40" s="656"/>
      <c r="AJ40" s="656"/>
      <c r="AK40" s="656"/>
      <c r="AL40" s="631" t="s">
        <v>251</v>
      </c>
      <c r="AM40" s="632"/>
      <c r="AN40" s="632"/>
      <c r="AO40" s="657"/>
      <c r="AQ40" s="663" t="s">
        <v>350</v>
      </c>
      <c r="AR40" s="664"/>
      <c r="AS40" s="664"/>
      <c r="AT40" s="664"/>
      <c r="AU40" s="664"/>
      <c r="AV40" s="664"/>
      <c r="AW40" s="664"/>
      <c r="AX40" s="664"/>
      <c r="AY40" s="665"/>
      <c r="AZ40" s="628" t="s">
        <v>141</v>
      </c>
      <c r="BA40" s="629"/>
      <c r="BB40" s="629"/>
      <c r="BC40" s="629"/>
      <c r="BD40" s="639"/>
      <c r="BE40" s="639"/>
      <c r="BF40" s="666"/>
      <c r="BG40" s="671" t="s">
        <v>351</v>
      </c>
      <c r="BH40" s="672"/>
      <c r="BI40" s="672"/>
      <c r="BJ40" s="672"/>
      <c r="BK40" s="672"/>
      <c r="BL40" s="222"/>
      <c r="BM40" s="667" t="s">
        <v>352</v>
      </c>
      <c r="BN40" s="667"/>
      <c r="BO40" s="667"/>
      <c r="BP40" s="667"/>
      <c r="BQ40" s="667"/>
      <c r="BR40" s="667"/>
      <c r="BS40" s="667"/>
      <c r="BT40" s="667"/>
      <c r="BU40" s="668"/>
      <c r="BV40" s="628">
        <v>89</v>
      </c>
      <c r="BW40" s="629"/>
      <c r="BX40" s="629"/>
      <c r="BY40" s="629"/>
      <c r="BZ40" s="629"/>
      <c r="CA40" s="629"/>
      <c r="CB40" s="669"/>
      <c r="CD40" s="670" t="s">
        <v>353</v>
      </c>
      <c r="CE40" s="667"/>
      <c r="CF40" s="667"/>
      <c r="CG40" s="667"/>
      <c r="CH40" s="667"/>
      <c r="CI40" s="667"/>
      <c r="CJ40" s="667"/>
      <c r="CK40" s="667"/>
      <c r="CL40" s="667"/>
      <c r="CM40" s="667"/>
      <c r="CN40" s="667"/>
      <c r="CO40" s="667"/>
      <c r="CP40" s="667"/>
      <c r="CQ40" s="668"/>
      <c r="CR40" s="628">
        <v>74872</v>
      </c>
      <c r="CS40" s="629"/>
      <c r="CT40" s="629"/>
      <c r="CU40" s="629"/>
      <c r="CV40" s="629"/>
      <c r="CW40" s="629"/>
      <c r="CX40" s="629"/>
      <c r="CY40" s="630"/>
      <c r="CZ40" s="631">
        <v>0.6</v>
      </c>
      <c r="DA40" s="641"/>
      <c r="DB40" s="641"/>
      <c r="DC40" s="642"/>
      <c r="DD40" s="634" t="s">
        <v>141</v>
      </c>
      <c r="DE40" s="629"/>
      <c r="DF40" s="629"/>
      <c r="DG40" s="629"/>
      <c r="DH40" s="629"/>
      <c r="DI40" s="629"/>
      <c r="DJ40" s="629"/>
      <c r="DK40" s="630"/>
      <c r="DL40" s="634" t="s">
        <v>239</v>
      </c>
      <c r="DM40" s="629"/>
      <c r="DN40" s="629"/>
      <c r="DO40" s="629"/>
      <c r="DP40" s="629"/>
      <c r="DQ40" s="629"/>
      <c r="DR40" s="629"/>
      <c r="DS40" s="629"/>
      <c r="DT40" s="629"/>
      <c r="DU40" s="629"/>
      <c r="DV40" s="630"/>
      <c r="DW40" s="631" t="s">
        <v>251</v>
      </c>
      <c r="DX40" s="641"/>
      <c r="DY40" s="641"/>
      <c r="DZ40" s="641"/>
      <c r="EA40" s="641"/>
      <c r="EB40" s="641"/>
      <c r="EC40" s="662"/>
    </row>
    <row r="41" spans="2:133" ht="11.25" customHeight="1" x14ac:dyDescent="0.15">
      <c r="B41" s="625" t="s">
        <v>354</v>
      </c>
      <c r="C41" s="626"/>
      <c r="D41" s="626"/>
      <c r="E41" s="626"/>
      <c r="F41" s="626"/>
      <c r="G41" s="626"/>
      <c r="H41" s="626"/>
      <c r="I41" s="626"/>
      <c r="J41" s="626"/>
      <c r="K41" s="626"/>
      <c r="L41" s="626"/>
      <c r="M41" s="626"/>
      <c r="N41" s="626"/>
      <c r="O41" s="626"/>
      <c r="P41" s="626"/>
      <c r="Q41" s="627"/>
      <c r="R41" s="628" t="s">
        <v>251</v>
      </c>
      <c r="S41" s="629"/>
      <c r="T41" s="629"/>
      <c r="U41" s="629"/>
      <c r="V41" s="629"/>
      <c r="W41" s="629"/>
      <c r="X41" s="629"/>
      <c r="Y41" s="630"/>
      <c r="Z41" s="655" t="s">
        <v>251</v>
      </c>
      <c r="AA41" s="655"/>
      <c r="AB41" s="655"/>
      <c r="AC41" s="655"/>
      <c r="AD41" s="656" t="s">
        <v>239</v>
      </c>
      <c r="AE41" s="656"/>
      <c r="AF41" s="656"/>
      <c r="AG41" s="656"/>
      <c r="AH41" s="656"/>
      <c r="AI41" s="656"/>
      <c r="AJ41" s="656"/>
      <c r="AK41" s="656"/>
      <c r="AL41" s="631" t="s">
        <v>141</v>
      </c>
      <c r="AM41" s="632"/>
      <c r="AN41" s="632"/>
      <c r="AO41" s="657"/>
      <c r="AQ41" s="663" t="s">
        <v>355</v>
      </c>
      <c r="AR41" s="664"/>
      <c r="AS41" s="664"/>
      <c r="AT41" s="664"/>
      <c r="AU41" s="664"/>
      <c r="AV41" s="664"/>
      <c r="AW41" s="664"/>
      <c r="AX41" s="664"/>
      <c r="AY41" s="665"/>
      <c r="AZ41" s="628">
        <v>265997</v>
      </c>
      <c r="BA41" s="629"/>
      <c r="BB41" s="629"/>
      <c r="BC41" s="629"/>
      <c r="BD41" s="639"/>
      <c r="BE41" s="639"/>
      <c r="BF41" s="666"/>
      <c r="BG41" s="671"/>
      <c r="BH41" s="672"/>
      <c r="BI41" s="672"/>
      <c r="BJ41" s="672"/>
      <c r="BK41" s="672"/>
      <c r="BL41" s="222"/>
      <c r="BM41" s="667" t="s">
        <v>356</v>
      </c>
      <c r="BN41" s="667"/>
      <c r="BO41" s="667"/>
      <c r="BP41" s="667"/>
      <c r="BQ41" s="667"/>
      <c r="BR41" s="667"/>
      <c r="BS41" s="667"/>
      <c r="BT41" s="667"/>
      <c r="BU41" s="668"/>
      <c r="BV41" s="628" t="s">
        <v>141</v>
      </c>
      <c r="BW41" s="629"/>
      <c r="BX41" s="629"/>
      <c r="BY41" s="629"/>
      <c r="BZ41" s="629"/>
      <c r="CA41" s="629"/>
      <c r="CB41" s="669"/>
      <c r="CD41" s="670" t="s">
        <v>357</v>
      </c>
      <c r="CE41" s="667"/>
      <c r="CF41" s="667"/>
      <c r="CG41" s="667"/>
      <c r="CH41" s="667"/>
      <c r="CI41" s="667"/>
      <c r="CJ41" s="667"/>
      <c r="CK41" s="667"/>
      <c r="CL41" s="667"/>
      <c r="CM41" s="667"/>
      <c r="CN41" s="667"/>
      <c r="CO41" s="667"/>
      <c r="CP41" s="667"/>
      <c r="CQ41" s="668"/>
      <c r="CR41" s="628" t="s">
        <v>141</v>
      </c>
      <c r="CS41" s="639"/>
      <c r="CT41" s="639"/>
      <c r="CU41" s="639"/>
      <c r="CV41" s="639"/>
      <c r="CW41" s="639"/>
      <c r="CX41" s="639"/>
      <c r="CY41" s="640"/>
      <c r="CZ41" s="631" t="s">
        <v>141</v>
      </c>
      <c r="DA41" s="641"/>
      <c r="DB41" s="641"/>
      <c r="DC41" s="642"/>
      <c r="DD41" s="634" t="s">
        <v>141</v>
      </c>
      <c r="DE41" s="639"/>
      <c r="DF41" s="639"/>
      <c r="DG41" s="639"/>
      <c r="DH41" s="639"/>
      <c r="DI41" s="639"/>
      <c r="DJ41" s="639"/>
      <c r="DK41" s="640"/>
      <c r="DL41" s="635"/>
      <c r="DM41" s="636"/>
      <c r="DN41" s="636"/>
      <c r="DO41" s="636"/>
      <c r="DP41" s="636"/>
      <c r="DQ41" s="636"/>
      <c r="DR41" s="636"/>
      <c r="DS41" s="636"/>
      <c r="DT41" s="636"/>
      <c r="DU41" s="636"/>
      <c r="DV41" s="637"/>
      <c r="DW41" s="621"/>
      <c r="DX41" s="622"/>
      <c r="DY41" s="622"/>
      <c r="DZ41" s="622"/>
      <c r="EA41" s="622"/>
      <c r="EB41" s="622"/>
      <c r="EC41" s="623"/>
    </row>
    <row r="42" spans="2:133" ht="11.25" customHeight="1" x14ac:dyDescent="0.15">
      <c r="B42" s="625" t="s">
        <v>358</v>
      </c>
      <c r="C42" s="626"/>
      <c r="D42" s="626"/>
      <c r="E42" s="626"/>
      <c r="F42" s="626"/>
      <c r="G42" s="626"/>
      <c r="H42" s="626"/>
      <c r="I42" s="626"/>
      <c r="J42" s="626"/>
      <c r="K42" s="626"/>
      <c r="L42" s="626"/>
      <c r="M42" s="626"/>
      <c r="N42" s="626"/>
      <c r="O42" s="626"/>
      <c r="P42" s="626"/>
      <c r="Q42" s="627"/>
      <c r="R42" s="628" t="s">
        <v>141</v>
      </c>
      <c r="S42" s="629"/>
      <c r="T42" s="629"/>
      <c r="U42" s="629"/>
      <c r="V42" s="629"/>
      <c r="W42" s="629"/>
      <c r="X42" s="629"/>
      <c r="Y42" s="630"/>
      <c r="Z42" s="655" t="s">
        <v>239</v>
      </c>
      <c r="AA42" s="655"/>
      <c r="AB42" s="655"/>
      <c r="AC42" s="655"/>
      <c r="AD42" s="656" t="s">
        <v>141</v>
      </c>
      <c r="AE42" s="656"/>
      <c r="AF42" s="656"/>
      <c r="AG42" s="656"/>
      <c r="AH42" s="656"/>
      <c r="AI42" s="656"/>
      <c r="AJ42" s="656"/>
      <c r="AK42" s="656"/>
      <c r="AL42" s="631" t="s">
        <v>141</v>
      </c>
      <c r="AM42" s="632"/>
      <c r="AN42" s="632"/>
      <c r="AO42" s="657"/>
      <c r="AQ42" s="675" t="s">
        <v>359</v>
      </c>
      <c r="AR42" s="676"/>
      <c r="AS42" s="676"/>
      <c r="AT42" s="676"/>
      <c r="AU42" s="676"/>
      <c r="AV42" s="676"/>
      <c r="AW42" s="676"/>
      <c r="AX42" s="676"/>
      <c r="AY42" s="677"/>
      <c r="AZ42" s="608">
        <v>962240</v>
      </c>
      <c r="BA42" s="643"/>
      <c r="BB42" s="643"/>
      <c r="BC42" s="643"/>
      <c r="BD42" s="609"/>
      <c r="BE42" s="609"/>
      <c r="BF42" s="658"/>
      <c r="BG42" s="673"/>
      <c r="BH42" s="674"/>
      <c r="BI42" s="674"/>
      <c r="BJ42" s="674"/>
      <c r="BK42" s="674"/>
      <c r="BL42" s="223"/>
      <c r="BM42" s="659" t="s">
        <v>360</v>
      </c>
      <c r="BN42" s="659"/>
      <c r="BO42" s="659"/>
      <c r="BP42" s="659"/>
      <c r="BQ42" s="659"/>
      <c r="BR42" s="659"/>
      <c r="BS42" s="659"/>
      <c r="BT42" s="659"/>
      <c r="BU42" s="660"/>
      <c r="BV42" s="608">
        <v>421</v>
      </c>
      <c r="BW42" s="643"/>
      <c r="BX42" s="643"/>
      <c r="BY42" s="643"/>
      <c r="BZ42" s="643"/>
      <c r="CA42" s="643"/>
      <c r="CB42" s="661"/>
      <c r="CD42" s="625" t="s">
        <v>361</v>
      </c>
      <c r="CE42" s="626"/>
      <c r="CF42" s="626"/>
      <c r="CG42" s="626"/>
      <c r="CH42" s="626"/>
      <c r="CI42" s="626"/>
      <c r="CJ42" s="626"/>
      <c r="CK42" s="626"/>
      <c r="CL42" s="626"/>
      <c r="CM42" s="626"/>
      <c r="CN42" s="626"/>
      <c r="CO42" s="626"/>
      <c r="CP42" s="626"/>
      <c r="CQ42" s="627"/>
      <c r="CR42" s="628">
        <v>636142</v>
      </c>
      <c r="CS42" s="639"/>
      <c r="CT42" s="639"/>
      <c r="CU42" s="639"/>
      <c r="CV42" s="639"/>
      <c r="CW42" s="639"/>
      <c r="CX42" s="639"/>
      <c r="CY42" s="640"/>
      <c r="CZ42" s="631">
        <v>4.8</v>
      </c>
      <c r="DA42" s="641"/>
      <c r="DB42" s="641"/>
      <c r="DC42" s="642"/>
      <c r="DD42" s="634">
        <v>194823</v>
      </c>
      <c r="DE42" s="639"/>
      <c r="DF42" s="639"/>
      <c r="DG42" s="639"/>
      <c r="DH42" s="639"/>
      <c r="DI42" s="639"/>
      <c r="DJ42" s="639"/>
      <c r="DK42" s="640"/>
      <c r="DL42" s="635"/>
      <c r="DM42" s="636"/>
      <c r="DN42" s="636"/>
      <c r="DO42" s="636"/>
      <c r="DP42" s="636"/>
      <c r="DQ42" s="636"/>
      <c r="DR42" s="636"/>
      <c r="DS42" s="636"/>
      <c r="DT42" s="636"/>
      <c r="DU42" s="636"/>
      <c r="DV42" s="637"/>
      <c r="DW42" s="621"/>
      <c r="DX42" s="622"/>
      <c r="DY42" s="622"/>
      <c r="DZ42" s="622"/>
      <c r="EA42" s="622"/>
      <c r="EB42" s="622"/>
      <c r="EC42" s="623"/>
    </row>
    <row r="43" spans="2:133" ht="11.25" customHeight="1" x14ac:dyDescent="0.15">
      <c r="B43" s="625" t="s">
        <v>362</v>
      </c>
      <c r="C43" s="626"/>
      <c r="D43" s="626"/>
      <c r="E43" s="626"/>
      <c r="F43" s="626"/>
      <c r="G43" s="626"/>
      <c r="H43" s="626"/>
      <c r="I43" s="626"/>
      <c r="J43" s="626"/>
      <c r="K43" s="626"/>
      <c r="L43" s="626"/>
      <c r="M43" s="626"/>
      <c r="N43" s="626"/>
      <c r="O43" s="626"/>
      <c r="P43" s="626"/>
      <c r="Q43" s="627"/>
      <c r="R43" s="628">
        <v>405500</v>
      </c>
      <c r="S43" s="629"/>
      <c r="T43" s="629"/>
      <c r="U43" s="629"/>
      <c r="V43" s="629"/>
      <c r="W43" s="629"/>
      <c r="X43" s="629"/>
      <c r="Y43" s="630"/>
      <c r="Z43" s="655">
        <v>2.9</v>
      </c>
      <c r="AA43" s="655"/>
      <c r="AB43" s="655"/>
      <c r="AC43" s="655"/>
      <c r="AD43" s="656" t="s">
        <v>141</v>
      </c>
      <c r="AE43" s="656"/>
      <c r="AF43" s="656"/>
      <c r="AG43" s="656"/>
      <c r="AH43" s="656"/>
      <c r="AI43" s="656"/>
      <c r="AJ43" s="656"/>
      <c r="AK43" s="656"/>
      <c r="AL43" s="631" t="s">
        <v>251</v>
      </c>
      <c r="AM43" s="632"/>
      <c r="AN43" s="632"/>
      <c r="AO43" s="657"/>
      <c r="BV43" s="224"/>
      <c r="BW43" s="224"/>
      <c r="BX43" s="224"/>
      <c r="BY43" s="224"/>
      <c r="BZ43" s="224"/>
      <c r="CA43" s="224"/>
      <c r="CB43" s="224"/>
      <c r="CD43" s="625" t="s">
        <v>363</v>
      </c>
      <c r="CE43" s="626"/>
      <c r="CF43" s="626"/>
      <c r="CG43" s="626"/>
      <c r="CH43" s="626"/>
      <c r="CI43" s="626"/>
      <c r="CJ43" s="626"/>
      <c r="CK43" s="626"/>
      <c r="CL43" s="626"/>
      <c r="CM43" s="626"/>
      <c r="CN43" s="626"/>
      <c r="CO43" s="626"/>
      <c r="CP43" s="626"/>
      <c r="CQ43" s="627"/>
      <c r="CR43" s="628">
        <v>32197</v>
      </c>
      <c r="CS43" s="639"/>
      <c r="CT43" s="639"/>
      <c r="CU43" s="639"/>
      <c r="CV43" s="639"/>
      <c r="CW43" s="639"/>
      <c r="CX43" s="639"/>
      <c r="CY43" s="640"/>
      <c r="CZ43" s="631">
        <v>0.2</v>
      </c>
      <c r="DA43" s="641"/>
      <c r="DB43" s="641"/>
      <c r="DC43" s="642"/>
      <c r="DD43" s="634">
        <v>32197</v>
      </c>
      <c r="DE43" s="639"/>
      <c r="DF43" s="639"/>
      <c r="DG43" s="639"/>
      <c r="DH43" s="639"/>
      <c r="DI43" s="639"/>
      <c r="DJ43" s="639"/>
      <c r="DK43" s="640"/>
      <c r="DL43" s="635"/>
      <c r="DM43" s="636"/>
      <c r="DN43" s="636"/>
      <c r="DO43" s="636"/>
      <c r="DP43" s="636"/>
      <c r="DQ43" s="636"/>
      <c r="DR43" s="636"/>
      <c r="DS43" s="636"/>
      <c r="DT43" s="636"/>
      <c r="DU43" s="636"/>
      <c r="DV43" s="637"/>
      <c r="DW43" s="621"/>
      <c r="DX43" s="622"/>
      <c r="DY43" s="622"/>
      <c r="DZ43" s="622"/>
      <c r="EA43" s="622"/>
      <c r="EB43" s="622"/>
      <c r="EC43" s="623"/>
    </row>
    <row r="44" spans="2:133" ht="11.25" customHeight="1" x14ac:dyDescent="0.15">
      <c r="B44" s="605" t="s">
        <v>364</v>
      </c>
      <c r="C44" s="606"/>
      <c r="D44" s="606"/>
      <c r="E44" s="606"/>
      <c r="F44" s="606"/>
      <c r="G44" s="606"/>
      <c r="H44" s="606"/>
      <c r="I44" s="606"/>
      <c r="J44" s="606"/>
      <c r="K44" s="606"/>
      <c r="L44" s="606"/>
      <c r="M44" s="606"/>
      <c r="N44" s="606"/>
      <c r="O44" s="606"/>
      <c r="P44" s="606"/>
      <c r="Q44" s="607"/>
      <c r="R44" s="608">
        <v>14060260</v>
      </c>
      <c r="S44" s="643"/>
      <c r="T44" s="643"/>
      <c r="U44" s="643"/>
      <c r="V44" s="643"/>
      <c r="W44" s="643"/>
      <c r="X44" s="643"/>
      <c r="Y44" s="644"/>
      <c r="Z44" s="645">
        <v>100</v>
      </c>
      <c r="AA44" s="645"/>
      <c r="AB44" s="645"/>
      <c r="AC44" s="645"/>
      <c r="AD44" s="646">
        <v>6259729</v>
      </c>
      <c r="AE44" s="646"/>
      <c r="AF44" s="646"/>
      <c r="AG44" s="646"/>
      <c r="AH44" s="646"/>
      <c r="AI44" s="646"/>
      <c r="AJ44" s="646"/>
      <c r="AK44" s="646"/>
      <c r="AL44" s="611">
        <v>100</v>
      </c>
      <c r="AM44" s="647"/>
      <c r="AN44" s="647"/>
      <c r="AO44" s="648"/>
      <c r="CD44" s="649" t="s">
        <v>311</v>
      </c>
      <c r="CE44" s="650"/>
      <c r="CF44" s="625" t="s">
        <v>365</v>
      </c>
      <c r="CG44" s="626"/>
      <c r="CH44" s="626"/>
      <c r="CI44" s="626"/>
      <c r="CJ44" s="626"/>
      <c r="CK44" s="626"/>
      <c r="CL44" s="626"/>
      <c r="CM44" s="626"/>
      <c r="CN44" s="626"/>
      <c r="CO44" s="626"/>
      <c r="CP44" s="626"/>
      <c r="CQ44" s="627"/>
      <c r="CR44" s="628">
        <v>636142</v>
      </c>
      <c r="CS44" s="629"/>
      <c r="CT44" s="629"/>
      <c r="CU44" s="629"/>
      <c r="CV44" s="629"/>
      <c r="CW44" s="629"/>
      <c r="CX44" s="629"/>
      <c r="CY44" s="630"/>
      <c r="CZ44" s="631">
        <v>4.8</v>
      </c>
      <c r="DA44" s="632"/>
      <c r="DB44" s="632"/>
      <c r="DC44" s="633"/>
      <c r="DD44" s="634">
        <v>194823</v>
      </c>
      <c r="DE44" s="629"/>
      <c r="DF44" s="629"/>
      <c r="DG44" s="629"/>
      <c r="DH44" s="629"/>
      <c r="DI44" s="629"/>
      <c r="DJ44" s="629"/>
      <c r="DK44" s="630"/>
      <c r="DL44" s="635"/>
      <c r="DM44" s="636"/>
      <c r="DN44" s="636"/>
      <c r="DO44" s="636"/>
      <c r="DP44" s="636"/>
      <c r="DQ44" s="636"/>
      <c r="DR44" s="636"/>
      <c r="DS44" s="636"/>
      <c r="DT44" s="636"/>
      <c r="DU44" s="636"/>
      <c r="DV44" s="637"/>
      <c r="DW44" s="621"/>
      <c r="DX44" s="622"/>
      <c r="DY44" s="622"/>
      <c r="DZ44" s="622"/>
      <c r="EA44" s="622"/>
      <c r="EB44" s="622"/>
      <c r="EC44" s="623"/>
    </row>
    <row r="45" spans="2:133" ht="11.25" customHeight="1" x14ac:dyDescent="0.15">
      <c r="B45" s="225"/>
      <c r="C45" s="225"/>
      <c r="D45" s="225"/>
      <c r="E45" s="225"/>
      <c r="F45" s="225"/>
      <c r="G45" s="225"/>
      <c r="H45" s="225"/>
      <c r="I45" s="225"/>
      <c r="J45" s="225"/>
      <c r="K45" s="225"/>
      <c r="L45" s="225"/>
      <c r="M45" s="225"/>
      <c r="N45" s="225"/>
      <c r="O45" s="225"/>
      <c r="P45" s="225"/>
      <c r="Q45" s="225"/>
      <c r="R45" s="225"/>
      <c r="S45" s="225"/>
      <c r="T45" s="225"/>
      <c r="U45" s="225"/>
      <c r="V45" s="225"/>
      <c r="W45" s="225"/>
      <c r="X45" s="225"/>
      <c r="Y45" s="225"/>
      <c r="Z45" s="225"/>
      <c r="AA45" s="225"/>
      <c r="AB45" s="225"/>
      <c r="AC45" s="225"/>
      <c r="AD45" s="225"/>
      <c r="AE45" s="225"/>
      <c r="AF45" s="225"/>
      <c r="AG45" s="225"/>
      <c r="AH45" s="225"/>
      <c r="AI45" s="225"/>
      <c r="AJ45" s="225"/>
      <c r="AK45" s="225"/>
      <c r="AL45" s="225"/>
      <c r="AM45" s="225"/>
      <c r="AN45" s="225"/>
      <c r="AO45" s="225"/>
      <c r="CD45" s="651"/>
      <c r="CE45" s="652"/>
      <c r="CF45" s="625" t="s">
        <v>366</v>
      </c>
      <c r="CG45" s="626"/>
      <c r="CH45" s="626"/>
      <c r="CI45" s="626"/>
      <c r="CJ45" s="626"/>
      <c r="CK45" s="626"/>
      <c r="CL45" s="626"/>
      <c r="CM45" s="626"/>
      <c r="CN45" s="626"/>
      <c r="CO45" s="626"/>
      <c r="CP45" s="626"/>
      <c r="CQ45" s="627"/>
      <c r="CR45" s="628">
        <v>64265</v>
      </c>
      <c r="CS45" s="639"/>
      <c r="CT45" s="639"/>
      <c r="CU45" s="639"/>
      <c r="CV45" s="639"/>
      <c r="CW45" s="639"/>
      <c r="CX45" s="639"/>
      <c r="CY45" s="640"/>
      <c r="CZ45" s="631">
        <v>0.5</v>
      </c>
      <c r="DA45" s="641"/>
      <c r="DB45" s="641"/>
      <c r="DC45" s="642"/>
      <c r="DD45" s="634">
        <v>11253</v>
      </c>
      <c r="DE45" s="639"/>
      <c r="DF45" s="639"/>
      <c r="DG45" s="639"/>
      <c r="DH45" s="639"/>
      <c r="DI45" s="639"/>
      <c r="DJ45" s="639"/>
      <c r="DK45" s="640"/>
      <c r="DL45" s="635"/>
      <c r="DM45" s="636"/>
      <c r="DN45" s="636"/>
      <c r="DO45" s="636"/>
      <c r="DP45" s="636"/>
      <c r="DQ45" s="636"/>
      <c r="DR45" s="636"/>
      <c r="DS45" s="636"/>
      <c r="DT45" s="636"/>
      <c r="DU45" s="636"/>
      <c r="DV45" s="637"/>
      <c r="DW45" s="621"/>
      <c r="DX45" s="622"/>
      <c r="DY45" s="622"/>
      <c r="DZ45" s="622"/>
      <c r="EA45" s="622"/>
      <c r="EB45" s="622"/>
      <c r="EC45" s="623"/>
    </row>
    <row r="46" spans="2:133" ht="11.25" customHeight="1" x14ac:dyDescent="0.15">
      <c r="B46" s="226" t="s">
        <v>367</v>
      </c>
      <c r="C46" s="226"/>
      <c r="D46" s="226"/>
      <c r="E46" s="226"/>
      <c r="F46" s="226"/>
      <c r="G46" s="226"/>
      <c r="H46" s="226"/>
      <c r="I46" s="226"/>
      <c r="J46" s="226"/>
      <c r="K46" s="226"/>
      <c r="L46" s="226"/>
      <c r="M46" s="226"/>
      <c r="N46" s="226"/>
      <c r="O46" s="226"/>
      <c r="P46" s="226"/>
      <c r="Q46" s="226"/>
      <c r="R46" s="226"/>
      <c r="S46" s="226"/>
      <c r="T46" s="226"/>
      <c r="U46" s="226"/>
      <c r="V46" s="226"/>
      <c r="W46" s="226"/>
      <c r="X46" s="226"/>
      <c r="Y46" s="226"/>
      <c r="Z46" s="226"/>
      <c r="AA46" s="226"/>
      <c r="AB46" s="226"/>
      <c r="AC46" s="226"/>
      <c r="AD46" s="226"/>
      <c r="AE46" s="226"/>
      <c r="AF46" s="226"/>
      <c r="AG46" s="226"/>
      <c r="AH46" s="226"/>
      <c r="AI46" s="226"/>
      <c r="AJ46" s="226"/>
      <c r="AK46" s="226"/>
      <c r="AL46" s="226"/>
      <c r="AM46" s="226"/>
      <c r="AN46" s="226"/>
      <c r="AO46" s="226"/>
      <c r="CD46" s="651"/>
      <c r="CE46" s="652"/>
      <c r="CF46" s="625" t="s">
        <v>368</v>
      </c>
      <c r="CG46" s="626"/>
      <c r="CH46" s="626"/>
      <c r="CI46" s="626"/>
      <c r="CJ46" s="626"/>
      <c r="CK46" s="626"/>
      <c r="CL46" s="626"/>
      <c r="CM46" s="626"/>
      <c r="CN46" s="626"/>
      <c r="CO46" s="626"/>
      <c r="CP46" s="626"/>
      <c r="CQ46" s="627"/>
      <c r="CR46" s="628">
        <v>506605</v>
      </c>
      <c r="CS46" s="629"/>
      <c r="CT46" s="629"/>
      <c r="CU46" s="629"/>
      <c r="CV46" s="629"/>
      <c r="CW46" s="629"/>
      <c r="CX46" s="629"/>
      <c r="CY46" s="630"/>
      <c r="CZ46" s="631">
        <v>3.8</v>
      </c>
      <c r="DA46" s="632"/>
      <c r="DB46" s="632"/>
      <c r="DC46" s="633"/>
      <c r="DD46" s="634">
        <v>181286</v>
      </c>
      <c r="DE46" s="629"/>
      <c r="DF46" s="629"/>
      <c r="DG46" s="629"/>
      <c r="DH46" s="629"/>
      <c r="DI46" s="629"/>
      <c r="DJ46" s="629"/>
      <c r="DK46" s="630"/>
      <c r="DL46" s="635"/>
      <c r="DM46" s="636"/>
      <c r="DN46" s="636"/>
      <c r="DO46" s="636"/>
      <c r="DP46" s="636"/>
      <c r="DQ46" s="636"/>
      <c r="DR46" s="636"/>
      <c r="DS46" s="636"/>
      <c r="DT46" s="636"/>
      <c r="DU46" s="636"/>
      <c r="DV46" s="637"/>
      <c r="DW46" s="621"/>
      <c r="DX46" s="622"/>
      <c r="DY46" s="622"/>
      <c r="DZ46" s="622"/>
      <c r="EA46" s="622"/>
      <c r="EB46" s="622"/>
      <c r="EC46" s="623"/>
    </row>
    <row r="47" spans="2:133" ht="11.25" customHeight="1" x14ac:dyDescent="0.15">
      <c r="B47" s="638" t="s">
        <v>369</v>
      </c>
      <c r="C47" s="638"/>
      <c r="D47" s="638"/>
      <c r="E47" s="638"/>
      <c r="F47" s="638"/>
      <c r="G47" s="638"/>
      <c r="H47" s="638"/>
      <c r="I47" s="638"/>
      <c r="J47" s="638"/>
      <c r="K47" s="638"/>
      <c r="L47" s="638"/>
      <c r="M47" s="638"/>
      <c r="N47" s="638"/>
      <c r="O47" s="638"/>
      <c r="P47" s="638"/>
      <c r="Q47" s="638"/>
      <c r="R47" s="638"/>
      <c r="S47" s="638"/>
      <c r="T47" s="638"/>
      <c r="U47" s="638"/>
      <c r="V47" s="638"/>
      <c r="W47" s="638"/>
      <c r="X47" s="638"/>
      <c r="Y47" s="638"/>
      <c r="Z47" s="638"/>
      <c r="AA47" s="638"/>
      <c r="AB47" s="638"/>
      <c r="AC47" s="638"/>
      <c r="AD47" s="638"/>
      <c r="AE47" s="638"/>
      <c r="AF47" s="638"/>
      <c r="AG47" s="638"/>
      <c r="AH47" s="638"/>
      <c r="AI47" s="638"/>
      <c r="AJ47" s="638"/>
      <c r="AK47" s="638"/>
      <c r="AL47" s="638"/>
      <c r="AM47" s="638"/>
      <c r="AN47" s="638"/>
      <c r="AO47" s="638"/>
      <c r="AP47" s="638"/>
      <c r="AQ47" s="638"/>
      <c r="AR47" s="638"/>
      <c r="AS47" s="638"/>
      <c r="AT47" s="638"/>
      <c r="AU47" s="638"/>
      <c r="AV47" s="638"/>
      <c r="AW47" s="638"/>
      <c r="AX47" s="638"/>
      <c r="AY47" s="638"/>
      <c r="AZ47" s="638"/>
      <c r="BA47" s="638"/>
      <c r="BB47" s="638"/>
      <c r="BC47" s="638"/>
      <c r="BD47" s="638"/>
      <c r="BE47" s="638"/>
      <c r="BF47" s="638"/>
      <c r="BG47" s="638"/>
      <c r="BH47" s="638"/>
      <c r="BI47" s="638"/>
      <c r="BJ47" s="638"/>
      <c r="BK47" s="638"/>
      <c r="BL47" s="638"/>
      <c r="BM47" s="638"/>
      <c r="BN47" s="638"/>
      <c r="BO47" s="638"/>
      <c r="BP47" s="638"/>
      <c r="BQ47" s="638"/>
      <c r="BR47" s="638"/>
      <c r="BS47" s="638"/>
      <c r="BT47" s="638"/>
      <c r="BU47" s="638"/>
      <c r="BV47" s="638"/>
      <c r="BW47" s="638"/>
      <c r="BX47" s="638"/>
      <c r="BY47" s="638"/>
      <c r="BZ47" s="638"/>
      <c r="CA47" s="638"/>
      <c r="CB47" s="638"/>
      <c r="CD47" s="651"/>
      <c r="CE47" s="652"/>
      <c r="CF47" s="625" t="s">
        <v>370</v>
      </c>
      <c r="CG47" s="626"/>
      <c r="CH47" s="626"/>
      <c r="CI47" s="626"/>
      <c r="CJ47" s="626"/>
      <c r="CK47" s="626"/>
      <c r="CL47" s="626"/>
      <c r="CM47" s="626"/>
      <c r="CN47" s="626"/>
      <c r="CO47" s="626"/>
      <c r="CP47" s="626"/>
      <c r="CQ47" s="627"/>
      <c r="CR47" s="628" t="s">
        <v>239</v>
      </c>
      <c r="CS47" s="639"/>
      <c r="CT47" s="639"/>
      <c r="CU47" s="639"/>
      <c r="CV47" s="639"/>
      <c r="CW47" s="639"/>
      <c r="CX47" s="639"/>
      <c r="CY47" s="640"/>
      <c r="CZ47" s="631" t="s">
        <v>239</v>
      </c>
      <c r="DA47" s="641"/>
      <c r="DB47" s="641"/>
      <c r="DC47" s="642"/>
      <c r="DD47" s="634" t="s">
        <v>141</v>
      </c>
      <c r="DE47" s="639"/>
      <c r="DF47" s="639"/>
      <c r="DG47" s="639"/>
      <c r="DH47" s="639"/>
      <c r="DI47" s="639"/>
      <c r="DJ47" s="639"/>
      <c r="DK47" s="640"/>
      <c r="DL47" s="635"/>
      <c r="DM47" s="636"/>
      <c r="DN47" s="636"/>
      <c r="DO47" s="636"/>
      <c r="DP47" s="636"/>
      <c r="DQ47" s="636"/>
      <c r="DR47" s="636"/>
      <c r="DS47" s="636"/>
      <c r="DT47" s="636"/>
      <c r="DU47" s="636"/>
      <c r="DV47" s="637"/>
      <c r="DW47" s="621"/>
      <c r="DX47" s="622"/>
      <c r="DY47" s="622"/>
      <c r="DZ47" s="622"/>
      <c r="EA47" s="622"/>
      <c r="EB47" s="622"/>
      <c r="EC47" s="623"/>
    </row>
    <row r="48" spans="2:133" x14ac:dyDescent="0.15">
      <c r="B48" s="624" t="s">
        <v>371</v>
      </c>
      <c r="C48" s="624"/>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4"/>
      <c r="AR48" s="624"/>
      <c r="AS48" s="624"/>
      <c r="AT48" s="624"/>
      <c r="AU48" s="624"/>
      <c r="AV48" s="624"/>
      <c r="AW48" s="624"/>
      <c r="AX48" s="624"/>
      <c r="AY48" s="624"/>
      <c r="AZ48" s="624"/>
      <c r="BA48" s="624"/>
      <c r="BB48" s="624"/>
      <c r="BC48" s="624"/>
      <c r="BD48" s="624"/>
      <c r="BE48" s="624"/>
      <c r="BF48" s="624"/>
      <c r="BG48" s="624"/>
      <c r="BH48" s="624"/>
      <c r="BI48" s="624"/>
      <c r="BJ48" s="624"/>
      <c r="BK48" s="624"/>
      <c r="BL48" s="624"/>
      <c r="BM48" s="624"/>
      <c r="BN48" s="624"/>
      <c r="BO48" s="624"/>
      <c r="BP48" s="624"/>
      <c r="BQ48" s="624"/>
      <c r="BR48" s="624"/>
      <c r="BS48" s="624"/>
      <c r="BT48" s="624"/>
      <c r="BU48" s="624"/>
      <c r="BV48" s="624"/>
      <c r="BW48" s="624"/>
      <c r="BX48" s="624"/>
      <c r="BY48" s="624"/>
      <c r="BZ48" s="624"/>
      <c r="CA48" s="624"/>
      <c r="CB48" s="624"/>
      <c r="CD48" s="653"/>
      <c r="CE48" s="654"/>
      <c r="CF48" s="625" t="s">
        <v>372</v>
      </c>
      <c r="CG48" s="626"/>
      <c r="CH48" s="626"/>
      <c r="CI48" s="626"/>
      <c r="CJ48" s="626"/>
      <c r="CK48" s="626"/>
      <c r="CL48" s="626"/>
      <c r="CM48" s="626"/>
      <c r="CN48" s="626"/>
      <c r="CO48" s="626"/>
      <c r="CP48" s="626"/>
      <c r="CQ48" s="627"/>
      <c r="CR48" s="628" t="s">
        <v>239</v>
      </c>
      <c r="CS48" s="629"/>
      <c r="CT48" s="629"/>
      <c r="CU48" s="629"/>
      <c r="CV48" s="629"/>
      <c r="CW48" s="629"/>
      <c r="CX48" s="629"/>
      <c r="CY48" s="630"/>
      <c r="CZ48" s="631" t="s">
        <v>239</v>
      </c>
      <c r="DA48" s="632"/>
      <c r="DB48" s="632"/>
      <c r="DC48" s="633"/>
      <c r="DD48" s="634" t="s">
        <v>239</v>
      </c>
      <c r="DE48" s="629"/>
      <c r="DF48" s="629"/>
      <c r="DG48" s="629"/>
      <c r="DH48" s="629"/>
      <c r="DI48" s="629"/>
      <c r="DJ48" s="629"/>
      <c r="DK48" s="630"/>
      <c r="DL48" s="635"/>
      <c r="DM48" s="636"/>
      <c r="DN48" s="636"/>
      <c r="DO48" s="636"/>
      <c r="DP48" s="636"/>
      <c r="DQ48" s="636"/>
      <c r="DR48" s="636"/>
      <c r="DS48" s="636"/>
      <c r="DT48" s="636"/>
      <c r="DU48" s="636"/>
      <c r="DV48" s="637"/>
      <c r="DW48" s="621"/>
      <c r="DX48" s="622"/>
      <c r="DY48" s="622"/>
      <c r="DZ48" s="622"/>
      <c r="EA48" s="622"/>
      <c r="EB48" s="622"/>
      <c r="EC48" s="623"/>
    </row>
    <row r="49" spans="2:133" ht="11.25" customHeight="1" x14ac:dyDescent="0.15">
      <c r="B49" s="227"/>
      <c r="C49" s="226"/>
      <c r="D49" s="226"/>
      <c r="E49" s="226"/>
      <c r="F49" s="226"/>
      <c r="G49" s="226"/>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CD49" s="605" t="s">
        <v>373</v>
      </c>
      <c r="CE49" s="606"/>
      <c r="CF49" s="606"/>
      <c r="CG49" s="606"/>
      <c r="CH49" s="606"/>
      <c r="CI49" s="606"/>
      <c r="CJ49" s="606"/>
      <c r="CK49" s="606"/>
      <c r="CL49" s="606"/>
      <c r="CM49" s="606"/>
      <c r="CN49" s="606"/>
      <c r="CO49" s="606"/>
      <c r="CP49" s="606"/>
      <c r="CQ49" s="607"/>
      <c r="CR49" s="608">
        <v>13193258</v>
      </c>
      <c r="CS49" s="609"/>
      <c r="CT49" s="609"/>
      <c r="CU49" s="609"/>
      <c r="CV49" s="609"/>
      <c r="CW49" s="609"/>
      <c r="CX49" s="609"/>
      <c r="CY49" s="610"/>
      <c r="CZ49" s="611">
        <v>100</v>
      </c>
      <c r="DA49" s="612"/>
      <c r="DB49" s="612"/>
      <c r="DC49" s="613"/>
      <c r="DD49" s="614">
        <v>8475765</v>
      </c>
      <c r="DE49" s="609"/>
      <c r="DF49" s="609"/>
      <c r="DG49" s="609"/>
      <c r="DH49" s="609"/>
      <c r="DI49" s="609"/>
      <c r="DJ49" s="609"/>
      <c r="DK49" s="610"/>
      <c r="DL49" s="615"/>
      <c r="DM49" s="616"/>
      <c r="DN49" s="616"/>
      <c r="DO49" s="616"/>
      <c r="DP49" s="616"/>
      <c r="DQ49" s="616"/>
      <c r="DR49" s="616"/>
      <c r="DS49" s="616"/>
      <c r="DT49" s="616"/>
      <c r="DU49" s="616"/>
      <c r="DV49" s="617"/>
      <c r="DW49" s="618"/>
      <c r="DX49" s="619"/>
      <c r="DY49" s="619"/>
      <c r="DZ49" s="619"/>
      <c r="EA49" s="619"/>
      <c r="EB49" s="619"/>
      <c r="EC49" s="620"/>
    </row>
    <row r="50" spans="2:133" hidden="1" x14ac:dyDescent="0.15">
      <c r="B50" s="228"/>
      <c r="C50" s="225"/>
      <c r="D50" s="225"/>
      <c r="E50" s="225"/>
      <c r="F50" s="225"/>
      <c r="G50" s="225"/>
      <c r="H50" s="225"/>
      <c r="I50" s="225"/>
      <c r="J50" s="225"/>
      <c r="K50" s="225"/>
      <c r="L50" s="225"/>
      <c r="M50" s="225"/>
      <c r="N50" s="225"/>
      <c r="O50" s="225"/>
      <c r="P50" s="225"/>
      <c r="Q50" s="225"/>
      <c r="R50" s="225"/>
      <c r="S50" s="225"/>
      <c r="T50" s="225"/>
      <c r="U50" s="225"/>
      <c r="V50" s="225"/>
      <c r="W50" s="225"/>
      <c r="X50" s="225"/>
      <c r="Y50" s="225"/>
      <c r="Z50" s="225"/>
      <c r="AA50" s="225"/>
      <c r="AB50" s="225"/>
      <c r="AC50" s="225"/>
      <c r="AD50" s="225"/>
      <c r="AE50" s="225"/>
      <c r="AF50" s="225"/>
      <c r="AG50" s="225"/>
      <c r="AH50" s="225"/>
      <c r="AI50" s="225"/>
      <c r="AJ50" s="225"/>
      <c r="AK50" s="225"/>
      <c r="AL50" s="225"/>
      <c r="AM50" s="225"/>
      <c r="AN50" s="225"/>
      <c r="AO50" s="225"/>
    </row>
  </sheetData>
  <sheetProtection algorithmName="SHA-512" hashValue="GKi7iYFSTTqceNu5vNwD+c2/oDyNgTBT0RKLcgDPGjHWS09OAGFPwEPatFLnPLkMg8LF1j0hKpa2Lg6xXroV1g==" saltValue="yMjpSTI0guSwPEyw5GBrlg=="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Z42:AC42"/>
    <mergeCell ref="AD42:AK42"/>
    <mergeCell ref="AL42:AO42"/>
    <mergeCell ref="AQ42:AY42"/>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CD41:CQ41"/>
    <mergeCell ref="CR41:CY41"/>
    <mergeCell ref="CZ41:DC41"/>
    <mergeCell ref="DD41:DK41"/>
    <mergeCell ref="DL41:DV41"/>
    <mergeCell ref="B40:Q40"/>
    <mergeCell ref="R40:Y40"/>
    <mergeCell ref="B44:Q44"/>
    <mergeCell ref="R44:Y44"/>
    <mergeCell ref="Z44:AC44"/>
    <mergeCell ref="AD44:AK44"/>
    <mergeCell ref="AL44:AO44"/>
    <mergeCell ref="CD44:CE48"/>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CF44:CQ44"/>
    <mergeCell ref="CR44:CY44"/>
    <mergeCell ref="CZ44:DC44"/>
    <mergeCell ref="DD44:DK44"/>
    <mergeCell ref="DL44:DV44"/>
    <mergeCell ref="DW44:EC44"/>
    <mergeCell ref="CZ43:DC43"/>
    <mergeCell ref="DD43:DK43"/>
    <mergeCell ref="DL43:DV43"/>
    <mergeCell ref="DW43:EC43"/>
    <mergeCell ref="CF46:CQ46"/>
    <mergeCell ref="CR46:CY46"/>
    <mergeCell ref="CZ46:DC46"/>
    <mergeCell ref="DD46:DK46"/>
    <mergeCell ref="DL46:DV46"/>
    <mergeCell ref="DW46:EC46"/>
    <mergeCell ref="CF45:CQ45"/>
    <mergeCell ref="CR45:CY45"/>
    <mergeCell ref="CZ45:DC45"/>
    <mergeCell ref="DD45:DK45"/>
    <mergeCell ref="DL45:DV45"/>
    <mergeCell ref="DW45:EC45"/>
    <mergeCell ref="CD49:CQ49"/>
    <mergeCell ref="CR49:CY49"/>
    <mergeCell ref="CZ49:DC49"/>
    <mergeCell ref="DD49:DK49"/>
    <mergeCell ref="DL49:DV49"/>
    <mergeCell ref="DW49:EC49"/>
    <mergeCell ref="DW47:EC47"/>
    <mergeCell ref="B48:CB48"/>
    <mergeCell ref="CF48:CQ48"/>
    <mergeCell ref="CR48:CY48"/>
    <mergeCell ref="CZ48:DC48"/>
    <mergeCell ref="DD48:DK48"/>
    <mergeCell ref="DL48:DV48"/>
    <mergeCell ref="DW48:EC48"/>
    <mergeCell ref="B47:CB47"/>
    <mergeCell ref="CF47:CQ47"/>
    <mergeCell ref="CR47:CY47"/>
    <mergeCell ref="CZ47:DC47"/>
    <mergeCell ref="DD47:DK47"/>
    <mergeCell ref="DL47:DV47"/>
  </mergeCells>
  <phoneticPr fontId="2"/>
  <printOptions horizontalCentered="1"/>
  <pageMargins left="0" right="0" top="0.39370078740157483" bottom="0.39370078740157483" header="0.19685039370078741" footer="0.19685039370078741"/>
  <pageSetup paperSize="9" scale="63"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zoomScale="70" zoomScaleNormal="25" zoomScaleSheetLayoutView="70" workbookViewId="0"/>
  </sheetViews>
  <sheetFormatPr defaultColWidth="0" defaultRowHeight="13.5" zeroHeight="1" x14ac:dyDescent="0.15"/>
  <cols>
    <col min="1" max="130" width="2.75" style="234" customWidth="1"/>
    <col min="131" max="131" width="1.625" style="234" customWidth="1"/>
    <col min="132" max="16384" width="9" style="234" hidden="1"/>
  </cols>
  <sheetData>
    <row r="1" spans="1:131" ht="11.25" customHeight="1" thickBot="1" x14ac:dyDescent="0.2">
      <c r="A1" s="230"/>
      <c r="B1" s="230"/>
      <c r="C1" s="230"/>
      <c r="D1" s="230"/>
      <c r="E1" s="230"/>
      <c r="F1" s="230"/>
      <c r="G1" s="230"/>
      <c r="H1" s="230"/>
      <c r="I1" s="230"/>
      <c r="J1" s="230"/>
      <c r="K1" s="230"/>
      <c r="L1" s="230"/>
      <c r="M1" s="230"/>
      <c r="N1" s="231"/>
      <c r="O1" s="231"/>
      <c r="P1" s="231"/>
      <c r="Q1" s="231"/>
      <c r="R1" s="231"/>
      <c r="S1" s="231"/>
      <c r="T1" s="231"/>
      <c r="U1" s="231"/>
      <c r="V1" s="231"/>
      <c r="W1" s="231"/>
      <c r="X1" s="231"/>
      <c r="Y1" s="231"/>
      <c r="Z1" s="231"/>
      <c r="AA1" s="231"/>
      <c r="AB1" s="231"/>
      <c r="AC1" s="231"/>
      <c r="AD1" s="231"/>
      <c r="AE1" s="231"/>
      <c r="AF1" s="231"/>
      <c r="AG1" s="231"/>
      <c r="AH1" s="231"/>
      <c r="AI1" s="231"/>
      <c r="AJ1" s="231"/>
      <c r="AK1" s="231"/>
      <c r="AL1" s="231"/>
      <c r="AM1" s="231"/>
      <c r="AN1" s="231"/>
      <c r="AO1" s="231"/>
      <c r="AP1" s="231"/>
      <c r="AQ1" s="231"/>
      <c r="AR1" s="231"/>
      <c r="AS1" s="231"/>
      <c r="AT1" s="231"/>
      <c r="AU1" s="231"/>
      <c r="AV1" s="231"/>
      <c r="AW1" s="231"/>
      <c r="AX1" s="231"/>
      <c r="AY1" s="231"/>
      <c r="AZ1" s="231"/>
      <c r="BA1" s="231"/>
      <c r="BB1" s="231"/>
      <c r="BC1" s="231"/>
      <c r="BD1" s="231"/>
      <c r="BE1" s="231"/>
      <c r="BF1" s="231"/>
      <c r="BG1" s="231"/>
      <c r="BH1" s="231"/>
      <c r="BI1" s="231"/>
      <c r="BJ1" s="231"/>
      <c r="BK1" s="231"/>
      <c r="BL1" s="231"/>
      <c r="BM1" s="231"/>
      <c r="BN1" s="231"/>
      <c r="BO1" s="231"/>
      <c r="BP1" s="231"/>
      <c r="BQ1" s="231"/>
      <c r="BR1" s="231"/>
      <c r="BS1" s="231"/>
      <c r="BT1" s="231"/>
      <c r="BU1" s="231"/>
      <c r="BV1" s="231"/>
      <c r="BW1" s="231"/>
      <c r="BX1" s="231"/>
      <c r="BY1" s="231"/>
      <c r="BZ1" s="231"/>
      <c r="CA1" s="231"/>
      <c r="CB1" s="231"/>
      <c r="CC1" s="231"/>
      <c r="CD1" s="231"/>
      <c r="CE1" s="231"/>
      <c r="CF1" s="231"/>
      <c r="CG1" s="231"/>
      <c r="CH1" s="231"/>
      <c r="CI1" s="231"/>
      <c r="CJ1" s="231"/>
      <c r="CK1" s="231"/>
      <c r="CL1" s="231"/>
      <c r="CM1" s="231"/>
      <c r="CN1" s="231"/>
      <c r="CO1" s="231"/>
      <c r="CP1" s="231"/>
      <c r="CQ1" s="231"/>
      <c r="CR1" s="231"/>
      <c r="CS1" s="231"/>
      <c r="CT1" s="231"/>
      <c r="CU1" s="231"/>
      <c r="CV1" s="231"/>
      <c r="CW1" s="231"/>
      <c r="CX1" s="231"/>
      <c r="CY1" s="231"/>
      <c r="CZ1" s="231"/>
      <c r="DA1" s="231"/>
      <c r="DB1" s="231"/>
      <c r="DC1" s="231"/>
      <c r="DD1" s="231"/>
      <c r="DE1" s="231"/>
      <c r="DF1" s="231"/>
      <c r="DG1" s="231"/>
      <c r="DH1" s="231"/>
      <c r="DI1" s="231"/>
      <c r="DJ1" s="231"/>
      <c r="DK1" s="231"/>
      <c r="DL1" s="231"/>
      <c r="DM1" s="231"/>
      <c r="DN1" s="231"/>
      <c r="DO1" s="231"/>
      <c r="DP1" s="231"/>
      <c r="DQ1" s="232"/>
      <c r="DR1" s="232"/>
      <c r="DS1" s="232"/>
      <c r="DT1" s="232"/>
      <c r="DU1" s="232"/>
      <c r="DV1" s="232"/>
      <c r="DW1" s="232"/>
      <c r="DX1" s="232"/>
      <c r="DY1" s="232"/>
      <c r="DZ1" s="232"/>
      <c r="EA1" s="233"/>
    </row>
    <row r="2" spans="1:131" ht="26.25" customHeight="1" thickBot="1" x14ac:dyDescent="0.2">
      <c r="A2" s="1118" t="s">
        <v>374</v>
      </c>
      <c r="B2" s="1118"/>
      <c r="C2" s="1118"/>
      <c r="D2" s="1118"/>
      <c r="E2" s="1118"/>
      <c r="F2" s="1118"/>
      <c r="G2" s="1118"/>
      <c r="H2" s="1118"/>
      <c r="I2" s="1118"/>
      <c r="J2" s="1118"/>
      <c r="K2" s="1118"/>
      <c r="L2" s="1118"/>
      <c r="M2" s="1118"/>
      <c r="N2" s="1118"/>
      <c r="O2" s="1118"/>
      <c r="P2" s="1118"/>
      <c r="Q2" s="1118"/>
      <c r="R2" s="1118"/>
      <c r="S2" s="1118"/>
      <c r="T2" s="1118"/>
      <c r="U2" s="1118"/>
      <c r="V2" s="1118"/>
      <c r="W2" s="1118"/>
      <c r="X2" s="1118"/>
      <c r="Y2" s="1118"/>
      <c r="Z2" s="1118"/>
      <c r="AA2" s="1118"/>
      <c r="AB2" s="1118"/>
      <c r="AC2" s="1118"/>
      <c r="AD2" s="1118"/>
      <c r="AE2" s="1118"/>
      <c r="AF2" s="1118"/>
      <c r="AG2" s="1118"/>
      <c r="AH2" s="1118"/>
      <c r="AI2" s="1118"/>
      <c r="AJ2" s="1118"/>
      <c r="AK2" s="1118"/>
      <c r="AL2" s="1118"/>
      <c r="AM2" s="1118"/>
      <c r="AN2" s="1118"/>
      <c r="AO2" s="1118"/>
      <c r="AP2" s="1118"/>
      <c r="AQ2" s="1118"/>
      <c r="AR2" s="1118"/>
      <c r="AS2" s="1118"/>
      <c r="AT2" s="1118"/>
      <c r="AU2" s="1118"/>
      <c r="AV2" s="1118"/>
      <c r="AW2" s="1118"/>
      <c r="AX2" s="1118"/>
      <c r="AY2" s="1118"/>
      <c r="AZ2" s="1118"/>
      <c r="BA2" s="1118"/>
      <c r="BB2" s="1118"/>
      <c r="BC2" s="1118"/>
      <c r="BD2" s="1118"/>
      <c r="BE2" s="1118"/>
      <c r="BF2" s="1118"/>
      <c r="BG2" s="1118"/>
      <c r="BH2" s="1118"/>
      <c r="BI2" s="1118"/>
      <c r="BJ2" s="231"/>
      <c r="BK2" s="231"/>
      <c r="BL2" s="231"/>
      <c r="BM2" s="231"/>
      <c r="BN2" s="231"/>
      <c r="BO2" s="231"/>
      <c r="BP2" s="231"/>
      <c r="BQ2" s="231"/>
      <c r="BR2" s="231"/>
      <c r="BS2" s="231"/>
      <c r="BT2" s="231"/>
      <c r="BU2" s="231"/>
      <c r="BV2" s="231"/>
      <c r="BW2" s="231"/>
      <c r="BX2" s="231"/>
      <c r="BY2" s="231"/>
      <c r="BZ2" s="231"/>
      <c r="CA2" s="231"/>
      <c r="CB2" s="231"/>
      <c r="CC2" s="231"/>
      <c r="CD2" s="231"/>
      <c r="CE2" s="231"/>
      <c r="CF2" s="231"/>
      <c r="CG2" s="231"/>
      <c r="CH2" s="231"/>
      <c r="CI2" s="231"/>
      <c r="CJ2" s="231"/>
      <c r="CK2" s="231"/>
      <c r="CL2" s="231"/>
      <c r="CM2" s="231"/>
      <c r="CN2" s="231"/>
      <c r="CO2" s="231"/>
      <c r="CP2" s="231"/>
      <c r="CQ2" s="231"/>
      <c r="CR2" s="231"/>
      <c r="CS2" s="231"/>
      <c r="CT2" s="231"/>
      <c r="CU2" s="231"/>
      <c r="CV2" s="231"/>
      <c r="CW2" s="231"/>
      <c r="CX2" s="231"/>
      <c r="CY2" s="231"/>
      <c r="CZ2" s="231"/>
      <c r="DA2" s="231"/>
      <c r="DB2" s="231"/>
      <c r="DC2" s="231"/>
      <c r="DD2" s="231"/>
      <c r="DE2" s="231"/>
      <c r="DF2" s="231"/>
      <c r="DG2" s="231"/>
      <c r="DH2" s="231"/>
      <c r="DI2" s="231"/>
      <c r="DJ2" s="1119" t="s">
        <v>375</v>
      </c>
      <c r="DK2" s="1120"/>
      <c r="DL2" s="1120"/>
      <c r="DM2" s="1120"/>
      <c r="DN2" s="1120"/>
      <c r="DO2" s="1121"/>
      <c r="DP2" s="231"/>
      <c r="DQ2" s="1119" t="s">
        <v>376</v>
      </c>
      <c r="DR2" s="1120"/>
      <c r="DS2" s="1120"/>
      <c r="DT2" s="1120"/>
      <c r="DU2" s="1120"/>
      <c r="DV2" s="1120"/>
      <c r="DW2" s="1120"/>
      <c r="DX2" s="1120"/>
      <c r="DY2" s="1120"/>
      <c r="DZ2" s="1121"/>
      <c r="EA2" s="233"/>
    </row>
    <row r="3" spans="1:131" ht="11.25" customHeight="1" x14ac:dyDescent="0.15">
      <c r="A3" s="231"/>
      <c r="B3" s="231"/>
      <c r="C3" s="231"/>
      <c r="D3" s="231"/>
      <c r="E3" s="231"/>
      <c r="F3" s="231"/>
      <c r="G3" s="231"/>
      <c r="H3" s="231"/>
      <c r="I3" s="231"/>
      <c r="J3" s="231"/>
      <c r="K3" s="231"/>
      <c r="L3" s="231"/>
      <c r="M3" s="231"/>
      <c r="N3" s="231"/>
      <c r="O3" s="231"/>
      <c r="P3" s="231"/>
      <c r="Q3" s="231"/>
      <c r="R3" s="231"/>
      <c r="S3" s="231"/>
      <c r="T3" s="231"/>
      <c r="U3" s="231"/>
      <c r="V3" s="231"/>
      <c r="W3" s="231"/>
      <c r="X3" s="231"/>
      <c r="Y3" s="231"/>
      <c r="Z3" s="231"/>
      <c r="AA3" s="231"/>
      <c r="AB3" s="231"/>
      <c r="AC3" s="231"/>
      <c r="AD3" s="231"/>
      <c r="AE3" s="231"/>
      <c r="AF3" s="231"/>
      <c r="AG3" s="231"/>
      <c r="AH3" s="231"/>
      <c r="AI3" s="231"/>
      <c r="AJ3" s="231"/>
      <c r="AK3" s="231"/>
      <c r="AL3" s="231"/>
      <c r="AM3" s="231"/>
      <c r="AN3" s="231"/>
      <c r="AO3" s="231"/>
      <c r="AP3" s="231"/>
      <c r="AQ3" s="231"/>
      <c r="AR3" s="231"/>
      <c r="AS3" s="231"/>
      <c r="AT3" s="231"/>
      <c r="AU3" s="231"/>
      <c r="AV3" s="231"/>
      <c r="AW3" s="231"/>
      <c r="AX3" s="231"/>
      <c r="AY3" s="231"/>
      <c r="AZ3" s="231"/>
      <c r="BA3" s="231"/>
      <c r="BB3" s="231"/>
      <c r="BC3" s="231"/>
      <c r="BD3" s="231"/>
      <c r="BE3" s="231"/>
      <c r="BF3" s="231"/>
      <c r="BG3" s="231"/>
      <c r="BH3" s="231"/>
      <c r="BI3" s="231"/>
      <c r="BJ3" s="231"/>
      <c r="BK3" s="231"/>
      <c r="BL3" s="231"/>
      <c r="BM3" s="231"/>
      <c r="BN3" s="231"/>
      <c r="BO3" s="231"/>
      <c r="BP3" s="231"/>
      <c r="BQ3" s="231"/>
      <c r="BR3" s="231"/>
      <c r="BS3" s="231"/>
      <c r="BT3" s="231"/>
      <c r="BU3" s="231"/>
      <c r="BV3" s="231"/>
      <c r="BW3" s="231"/>
      <c r="BX3" s="231"/>
      <c r="BY3" s="231"/>
      <c r="BZ3" s="231"/>
      <c r="CA3" s="231"/>
      <c r="CB3" s="231"/>
      <c r="CC3" s="231"/>
      <c r="CD3" s="231"/>
      <c r="CE3" s="231"/>
      <c r="CF3" s="231"/>
      <c r="CG3" s="231"/>
      <c r="CH3" s="231"/>
      <c r="CI3" s="231"/>
      <c r="CJ3" s="231"/>
      <c r="CK3" s="231"/>
      <c r="CL3" s="231"/>
      <c r="CM3" s="231"/>
      <c r="CN3" s="231"/>
      <c r="CO3" s="231"/>
      <c r="CP3" s="231"/>
      <c r="CQ3" s="231"/>
      <c r="CR3" s="231"/>
      <c r="CS3" s="231"/>
      <c r="CT3" s="231"/>
      <c r="CU3" s="231"/>
      <c r="CV3" s="231"/>
      <c r="CW3" s="231"/>
      <c r="CX3" s="231"/>
      <c r="CY3" s="231"/>
      <c r="CZ3" s="231"/>
      <c r="DA3" s="231"/>
      <c r="DB3" s="231"/>
      <c r="DC3" s="231"/>
      <c r="DD3" s="231"/>
      <c r="DE3" s="231"/>
      <c r="DF3" s="231"/>
      <c r="DG3" s="231"/>
      <c r="DH3" s="231"/>
      <c r="DI3" s="231"/>
      <c r="DJ3" s="231"/>
      <c r="DK3" s="231"/>
      <c r="DL3" s="231"/>
      <c r="DM3" s="231"/>
      <c r="DN3" s="231"/>
      <c r="DO3" s="231"/>
      <c r="DP3" s="231"/>
      <c r="DQ3" s="231"/>
      <c r="DR3" s="231"/>
      <c r="DS3" s="231"/>
      <c r="DT3" s="231"/>
      <c r="DU3" s="231"/>
      <c r="DV3" s="231"/>
      <c r="DW3" s="231"/>
      <c r="DX3" s="231"/>
      <c r="DY3" s="231"/>
      <c r="DZ3" s="231"/>
      <c r="EA3" s="233"/>
    </row>
    <row r="4" spans="1:131" s="238" customFormat="1" ht="26.25" customHeight="1" thickBot="1" x14ac:dyDescent="0.2">
      <c r="A4" s="1087" t="s">
        <v>377</v>
      </c>
      <c r="B4" s="1087"/>
      <c r="C4" s="1087"/>
      <c r="D4" s="1087"/>
      <c r="E4" s="1087"/>
      <c r="F4" s="1087"/>
      <c r="G4" s="1087"/>
      <c r="H4" s="1087"/>
      <c r="I4" s="1087"/>
      <c r="J4" s="1087"/>
      <c r="K4" s="1087"/>
      <c r="L4" s="1087"/>
      <c r="M4" s="1087"/>
      <c r="N4" s="1087"/>
      <c r="O4" s="1087"/>
      <c r="P4" s="1087"/>
      <c r="Q4" s="1087"/>
      <c r="R4" s="1087"/>
      <c r="S4" s="1087"/>
      <c r="T4" s="1087"/>
      <c r="U4" s="1087"/>
      <c r="V4" s="1087"/>
      <c r="W4" s="1087"/>
      <c r="X4" s="1087"/>
      <c r="Y4" s="1087"/>
      <c r="Z4" s="1087"/>
      <c r="AA4" s="1087"/>
      <c r="AB4" s="1087"/>
      <c r="AC4" s="1087"/>
      <c r="AD4" s="1087"/>
      <c r="AE4" s="1087"/>
      <c r="AF4" s="1087"/>
      <c r="AG4" s="1087"/>
      <c r="AH4" s="1087"/>
      <c r="AI4" s="1087"/>
      <c r="AJ4" s="1087"/>
      <c r="AK4" s="1087"/>
      <c r="AL4" s="1087"/>
      <c r="AM4" s="1087"/>
      <c r="AN4" s="1087"/>
      <c r="AO4" s="1087"/>
      <c r="AP4" s="1087"/>
      <c r="AQ4" s="1087"/>
      <c r="AR4" s="1087"/>
      <c r="AS4" s="1087"/>
      <c r="AT4" s="1087"/>
      <c r="AU4" s="1087"/>
      <c r="AV4" s="1087"/>
      <c r="AW4" s="1087"/>
      <c r="AX4" s="1087"/>
      <c r="AY4" s="1087"/>
      <c r="AZ4" s="235"/>
      <c r="BA4" s="235"/>
      <c r="BB4" s="235"/>
      <c r="BC4" s="235"/>
      <c r="BD4" s="235"/>
      <c r="BE4" s="236"/>
      <c r="BF4" s="236"/>
      <c r="BG4" s="236"/>
      <c r="BH4" s="236"/>
      <c r="BI4" s="236"/>
      <c r="BJ4" s="236"/>
      <c r="BK4" s="236"/>
      <c r="BL4" s="236"/>
      <c r="BM4" s="236"/>
      <c r="BN4" s="236"/>
      <c r="BO4" s="236"/>
      <c r="BP4" s="236"/>
      <c r="BQ4" s="758" t="s">
        <v>378</v>
      </c>
      <c r="BR4" s="758"/>
      <c r="BS4" s="758"/>
      <c r="BT4" s="758"/>
      <c r="BU4" s="758"/>
      <c r="BV4" s="758"/>
      <c r="BW4" s="758"/>
      <c r="BX4" s="758"/>
      <c r="BY4" s="758"/>
      <c r="BZ4" s="758"/>
      <c r="CA4" s="758"/>
      <c r="CB4" s="758"/>
      <c r="CC4" s="758"/>
      <c r="CD4" s="758"/>
      <c r="CE4" s="758"/>
      <c r="CF4" s="758"/>
      <c r="CG4" s="758"/>
      <c r="CH4" s="758"/>
      <c r="CI4" s="758"/>
      <c r="CJ4" s="758"/>
      <c r="CK4" s="758"/>
      <c r="CL4" s="758"/>
      <c r="CM4" s="758"/>
      <c r="CN4" s="758"/>
      <c r="CO4" s="758"/>
      <c r="CP4" s="758"/>
      <c r="CQ4" s="758"/>
      <c r="CR4" s="758"/>
      <c r="CS4" s="758"/>
      <c r="CT4" s="758"/>
      <c r="CU4" s="758"/>
      <c r="CV4" s="758"/>
      <c r="CW4" s="758"/>
      <c r="CX4" s="758"/>
      <c r="CY4" s="758"/>
      <c r="CZ4" s="758"/>
      <c r="DA4" s="758"/>
      <c r="DB4" s="758"/>
      <c r="DC4" s="758"/>
      <c r="DD4" s="758"/>
      <c r="DE4" s="758"/>
      <c r="DF4" s="758"/>
      <c r="DG4" s="758"/>
      <c r="DH4" s="758"/>
      <c r="DI4" s="758"/>
      <c r="DJ4" s="758"/>
      <c r="DK4" s="758"/>
      <c r="DL4" s="758"/>
      <c r="DM4" s="758"/>
      <c r="DN4" s="758"/>
      <c r="DO4" s="758"/>
      <c r="DP4" s="758"/>
      <c r="DQ4" s="758"/>
      <c r="DR4" s="758"/>
      <c r="DS4" s="758"/>
      <c r="DT4" s="758"/>
      <c r="DU4" s="758"/>
      <c r="DV4" s="758"/>
      <c r="DW4" s="758"/>
      <c r="DX4" s="758"/>
      <c r="DY4" s="758"/>
      <c r="DZ4" s="758"/>
      <c r="EA4" s="237"/>
    </row>
    <row r="5" spans="1:131" s="238" customFormat="1" ht="26.25" customHeight="1" x14ac:dyDescent="0.15">
      <c r="A5" s="1023" t="s">
        <v>379</v>
      </c>
      <c r="B5" s="1024"/>
      <c r="C5" s="1024"/>
      <c r="D5" s="1024"/>
      <c r="E5" s="1024"/>
      <c r="F5" s="1024"/>
      <c r="G5" s="1024"/>
      <c r="H5" s="1024"/>
      <c r="I5" s="1024"/>
      <c r="J5" s="1024"/>
      <c r="K5" s="1024"/>
      <c r="L5" s="1024"/>
      <c r="M5" s="1024"/>
      <c r="N5" s="1024"/>
      <c r="O5" s="1024"/>
      <c r="P5" s="1025"/>
      <c r="Q5" s="1029" t="s">
        <v>380</v>
      </c>
      <c r="R5" s="1030"/>
      <c r="S5" s="1030"/>
      <c r="T5" s="1030"/>
      <c r="U5" s="1031"/>
      <c r="V5" s="1029" t="s">
        <v>381</v>
      </c>
      <c r="W5" s="1030"/>
      <c r="X5" s="1030"/>
      <c r="Y5" s="1030"/>
      <c r="Z5" s="1031"/>
      <c r="AA5" s="1029" t="s">
        <v>382</v>
      </c>
      <c r="AB5" s="1030"/>
      <c r="AC5" s="1030"/>
      <c r="AD5" s="1030"/>
      <c r="AE5" s="1030"/>
      <c r="AF5" s="1122" t="s">
        <v>383</v>
      </c>
      <c r="AG5" s="1030"/>
      <c r="AH5" s="1030"/>
      <c r="AI5" s="1030"/>
      <c r="AJ5" s="1043"/>
      <c r="AK5" s="1030" t="s">
        <v>384</v>
      </c>
      <c r="AL5" s="1030"/>
      <c r="AM5" s="1030"/>
      <c r="AN5" s="1030"/>
      <c r="AO5" s="1031"/>
      <c r="AP5" s="1029" t="s">
        <v>385</v>
      </c>
      <c r="AQ5" s="1030"/>
      <c r="AR5" s="1030"/>
      <c r="AS5" s="1030"/>
      <c r="AT5" s="1031"/>
      <c r="AU5" s="1029" t="s">
        <v>386</v>
      </c>
      <c r="AV5" s="1030"/>
      <c r="AW5" s="1030"/>
      <c r="AX5" s="1030"/>
      <c r="AY5" s="1043"/>
      <c r="AZ5" s="235"/>
      <c r="BA5" s="235"/>
      <c r="BB5" s="235"/>
      <c r="BC5" s="235"/>
      <c r="BD5" s="235"/>
      <c r="BE5" s="236"/>
      <c r="BF5" s="236"/>
      <c r="BG5" s="236"/>
      <c r="BH5" s="236"/>
      <c r="BI5" s="236"/>
      <c r="BJ5" s="236"/>
      <c r="BK5" s="236"/>
      <c r="BL5" s="236"/>
      <c r="BM5" s="236"/>
      <c r="BN5" s="236"/>
      <c r="BO5" s="236"/>
      <c r="BP5" s="236"/>
      <c r="BQ5" s="1023" t="s">
        <v>387</v>
      </c>
      <c r="BR5" s="1024"/>
      <c r="BS5" s="1024"/>
      <c r="BT5" s="1024"/>
      <c r="BU5" s="1024"/>
      <c r="BV5" s="1024"/>
      <c r="BW5" s="1024"/>
      <c r="BX5" s="1024"/>
      <c r="BY5" s="1024"/>
      <c r="BZ5" s="1024"/>
      <c r="CA5" s="1024"/>
      <c r="CB5" s="1024"/>
      <c r="CC5" s="1024"/>
      <c r="CD5" s="1024"/>
      <c r="CE5" s="1024"/>
      <c r="CF5" s="1024"/>
      <c r="CG5" s="1025"/>
      <c r="CH5" s="1029" t="s">
        <v>388</v>
      </c>
      <c r="CI5" s="1030"/>
      <c r="CJ5" s="1030"/>
      <c r="CK5" s="1030"/>
      <c r="CL5" s="1031"/>
      <c r="CM5" s="1029" t="s">
        <v>389</v>
      </c>
      <c r="CN5" s="1030"/>
      <c r="CO5" s="1030"/>
      <c r="CP5" s="1030"/>
      <c r="CQ5" s="1031"/>
      <c r="CR5" s="1029" t="s">
        <v>390</v>
      </c>
      <c r="CS5" s="1030"/>
      <c r="CT5" s="1030"/>
      <c r="CU5" s="1030"/>
      <c r="CV5" s="1031"/>
      <c r="CW5" s="1029" t="s">
        <v>391</v>
      </c>
      <c r="CX5" s="1030"/>
      <c r="CY5" s="1030"/>
      <c r="CZ5" s="1030"/>
      <c r="DA5" s="1031"/>
      <c r="DB5" s="1029" t="s">
        <v>392</v>
      </c>
      <c r="DC5" s="1030"/>
      <c r="DD5" s="1030"/>
      <c r="DE5" s="1030"/>
      <c r="DF5" s="1031"/>
      <c r="DG5" s="1112" t="s">
        <v>393</v>
      </c>
      <c r="DH5" s="1113"/>
      <c r="DI5" s="1113"/>
      <c r="DJ5" s="1113"/>
      <c r="DK5" s="1114"/>
      <c r="DL5" s="1112" t="s">
        <v>394</v>
      </c>
      <c r="DM5" s="1113"/>
      <c r="DN5" s="1113"/>
      <c r="DO5" s="1113"/>
      <c r="DP5" s="1114"/>
      <c r="DQ5" s="1029" t="s">
        <v>395</v>
      </c>
      <c r="DR5" s="1030"/>
      <c r="DS5" s="1030"/>
      <c r="DT5" s="1030"/>
      <c r="DU5" s="1031"/>
      <c r="DV5" s="1029" t="s">
        <v>386</v>
      </c>
      <c r="DW5" s="1030"/>
      <c r="DX5" s="1030"/>
      <c r="DY5" s="1030"/>
      <c r="DZ5" s="1043"/>
      <c r="EA5" s="237"/>
    </row>
    <row r="6" spans="1:131" s="238" customFormat="1" ht="26.25" customHeight="1" thickBot="1" x14ac:dyDescent="0.2">
      <c r="A6" s="1026"/>
      <c r="B6" s="1027"/>
      <c r="C6" s="1027"/>
      <c r="D6" s="1027"/>
      <c r="E6" s="1027"/>
      <c r="F6" s="1027"/>
      <c r="G6" s="1027"/>
      <c r="H6" s="1027"/>
      <c r="I6" s="1027"/>
      <c r="J6" s="1027"/>
      <c r="K6" s="1027"/>
      <c r="L6" s="1027"/>
      <c r="M6" s="1027"/>
      <c r="N6" s="1027"/>
      <c r="O6" s="1027"/>
      <c r="P6" s="1028"/>
      <c r="Q6" s="1032"/>
      <c r="R6" s="1033"/>
      <c r="S6" s="1033"/>
      <c r="T6" s="1033"/>
      <c r="U6" s="1034"/>
      <c r="V6" s="1032"/>
      <c r="W6" s="1033"/>
      <c r="X6" s="1033"/>
      <c r="Y6" s="1033"/>
      <c r="Z6" s="1034"/>
      <c r="AA6" s="1032"/>
      <c r="AB6" s="1033"/>
      <c r="AC6" s="1033"/>
      <c r="AD6" s="1033"/>
      <c r="AE6" s="1033"/>
      <c r="AF6" s="1123"/>
      <c r="AG6" s="1033"/>
      <c r="AH6" s="1033"/>
      <c r="AI6" s="1033"/>
      <c r="AJ6" s="1044"/>
      <c r="AK6" s="1033"/>
      <c r="AL6" s="1033"/>
      <c r="AM6" s="1033"/>
      <c r="AN6" s="1033"/>
      <c r="AO6" s="1034"/>
      <c r="AP6" s="1032"/>
      <c r="AQ6" s="1033"/>
      <c r="AR6" s="1033"/>
      <c r="AS6" s="1033"/>
      <c r="AT6" s="1034"/>
      <c r="AU6" s="1032"/>
      <c r="AV6" s="1033"/>
      <c r="AW6" s="1033"/>
      <c r="AX6" s="1033"/>
      <c r="AY6" s="1044"/>
      <c r="AZ6" s="235"/>
      <c r="BA6" s="235"/>
      <c r="BB6" s="235"/>
      <c r="BC6" s="235"/>
      <c r="BD6" s="235"/>
      <c r="BE6" s="236"/>
      <c r="BF6" s="236"/>
      <c r="BG6" s="236"/>
      <c r="BH6" s="236"/>
      <c r="BI6" s="236"/>
      <c r="BJ6" s="236"/>
      <c r="BK6" s="236"/>
      <c r="BL6" s="236"/>
      <c r="BM6" s="236"/>
      <c r="BN6" s="236"/>
      <c r="BO6" s="236"/>
      <c r="BP6" s="236"/>
      <c r="BQ6" s="1026"/>
      <c r="BR6" s="1027"/>
      <c r="BS6" s="1027"/>
      <c r="BT6" s="1027"/>
      <c r="BU6" s="1027"/>
      <c r="BV6" s="1027"/>
      <c r="BW6" s="1027"/>
      <c r="BX6" s="1027"/>
      <c r="BY6" s="1027"/>
      <c r="BZ6" s="1027"/>
      <c r="CA6" s="1027"/>
      <c r="CB6" s="1027"/>
      <c r="CC6" s="1027"/>
      <c r="CD6" s="1027"/>
      <c r="CE6" s="1027"/>
      <c r="CF6" s="1027"/>
      <c r="CG6" s="1028"/>
      <c r="CH6" s="1032"/>
      <c r="CI6" s="1033"/>
      <c r="CJ6" s="1033"/>
      <c r="CK6" s="1033"/>
      <c r="CL6" s="1034"/>
      <c r="CM6" s="1032"/>
      <c r="CN6" s="1033"/>
      <c r="CO6" s="1033"/>
      <c r="CP6" s="1033"/>
      <c r="CQ6" s="1034"/>
      <c r="CR6" s="1032"/>
      <c r="CS6" s="1033"/>
      <c r="CT6" s="1033"/>
      <c r="CU6" s="1033"/>
      <c r="CV6" s="1034"/>
      <c r="CW6" s="1032"/>
      <c r="CX6" s="1033"/>
      <c r="CY6" s="1033"/>
      <c r="CZ6" s="1033"/>
      <c r="DA6" s="1034"/>
      <c r="DB6" s="1032"/>
      <c r="DC6" s="1033"/>
      <c r="DD6" s="1033"/>
      <c r="DE6" s="1033"/>
      <c r="DF6" s="1034"/>
      <c r="DG6" s="1115"/>
      <c r="DH6" s="1116"/>
      <c r="DI6" s="1116"/>
      <c r="DJ6" s="1116"/>
      <c r="DK6" s="1117"/>
      <c r="DL6" s="1115"/>
      <c r="DM6" s="1116"/>
      <c r="DN6" s="1116"/>
      <c r="DO6" s="1116"/>
      <c r="DP6" s="1117"/>
      <c r="DQ6" s="1032"/>
      <c r="DR6" s="1033"/>
      <c r="DS6" s="1033"/>
      <c r="DT6" s="1033"/>
      <c r="DU6" s="1034"/>
      <c r="DV6" s="1032"/>
      <c r="DW6" s="1033"/>
      <c r="DX6" s="1033"/>
      <c r="DY6" s="1033"/>
      <c r="DZ6" s="1044"/>
      <c r="EA6" s="237"/>
    </row>
    <row r="7" spans="1:131" s="238" customFormat="1" ht="26.25" customHeight="1" thickTop="1" x14ac:dyDescent="0.15">
      <c r="A7" s="239">
        <v>1</v>
      </c>
      <c r="B7" s="1075" t="s">
        <v>396</v>
      </c>
      <c r="C7" s="1076"/>
      <c r="D7" s="1076"/>
      <c r="E7" s="1076"/>
      <c r="F7" s="1076"/>
      <c r="G7" s="1076"/>
      <c r="H7" s="1076"/>
      <c r="I7" s="1076"/>
      <c r="J7" s="1076"/>
      <c r="K7" s="1076"/>
      <c r="L7" s="1076"/>
      <c r="M7" s="1076"/>
      <c r="N7" s="1076"/>
      <c r="O7" s="1076"/>
      <c r="P7" s="1077"/>
      <c r="Q7" s="1130">
        <v>14080</v>
      </c>
      <c r="R7" s="1131"/>
      <c r="S7" s="1131"/>
      <c r="T7" s="1131"/>
      <c r="U7" s="1131"/>
      <c r="V7" s="1131">
        <v>13213</v>
      </c>
      <c r="W7" s="1131"/>
      <c r="X7" s="1131"/>
      <c r="Y7" s="1131"/>
      <c r="Z7" s="1131"/>
      <c r="AA7" s="1131">
        <v>867</v>
      </c>
      <c r="AB7" s="1131"/>
      <c r="AC7" s="1131"/>
      <c r="AD7" s="1131"/>
      <c r="AE7" s="1132"/>
      <c r="AF7" s="1133">
        <v>825</v>
      </c>
      <c r="AG7" s="1134"/>
      <c r="AH7" s="1134"/>
      <c r="AI7" s="1134"/>
      <c r="AJ7" s="1135"/>
      <c r="AK7" s="1136">
        <v>1821</v>
      </c>
      <c r="AL7" s="1137"/>
      <c r="AM7" s="1137"/>
      <c r="AN7" s="1137"/>
      <c r="AO7" s="1137"/>
      <c r="AP7" s="1137">
        <v>8047</v>
      </c>
      <c r="AQ7" s="1137"/>
      <c r="AR7" s="1137"/>
      <c r="AS7" s="1137"/>
      <c r="AT7" s="1137"/>
      <c r="AU7" s="1138"/>
      <c r="AV7" s="1138"/>
      <c r="AW7" s="1138"/>
      <c r="AX7" s="1138"/>
      <c r="AY7" s="1139"/>
      <c r="AZ7" s="235"/>
      <c r="BA7" s="235"/>
      <c r="BB7" s="235"/>
      <c r="BC7" s="235"/>
      <c r="BD7" s="235"/>
      <c r="BE7" s="236"/>
      <c r="BF7" s="236"/>
      <c r="BG7" s="236"/>
      <c r="BH7" s="236"/>
      <c r="BI7" s="236"/>
      <c r="BJ7" s="236"/>
      <c r="BK7" s="236"/>
      <c r="BL7" s="236"/>
      <c r="BM7" s="236"/>
      <c r="BN7" s="236"/>
      <c r="BO7" s="236"/>
      <c r="BP7" s="236"/>
      <c r="BQ7" s="239">
        <v>1</v>
      </c>
      <c r="BR7" s="240"/>
      <c r="BS7" s="1127" t="s">
        <v>584</v>
      </c>
      <c r="BT7" s="1128"/>
      <c r="BU7" s="1128"/>
      <c r="BV7" s="1128"/>
      <c r="BW7" s="1128"/>
      <c r="BX7" s="1128"/>
      <c r="BY7" s="1128"/>
      <c r="BZ7" s="1128"/>
      <c r="CA7" s="1128"/>
      <c r="CB7" s="1128"/>
      <c r="CC7" s="1128"/>
      <c r="CD7" s="1128"/>
      <c r="CE7" s="1128"/>
      <c r="CF7" s="1128"/>
      <c r="CG7" s="1140"/>
      <c r="CH7" s="1124">
        <v>0</v>
      </c>
      <c r="CI7" s="1125"/>
      <c r="CJ7" s="1125"/>
      <c r="CK7" s="1125"/>
      <c r="CL7" s="1126"/>
      <c r="CM7" s="1124">
        <v>10</v>
      </c>
      <c r="CN7" s="1125"/>
      <c r="CO7" s="1125"/>
      <c r="CP7" s="1125"/>
      <c r="CQ7" s="1126"/>
      <c r="CR7" s="1124">
        <v>10</v>
      </c>
      <c r="CS7" s="1125"/>
      <c r="CT7" s="1125"/>
      <c r="CU7" s="1125"/>
      <c r="CV7" s="1126"/>
      <c r="CW7" s="1124" t="s">
        <v>592</v>
      </c>
      <c r="CX7" s="1125"/>
      <c r="CY7" s="1125"/>
      <c r="CZ7" s="1125"/>
      <c r="DA7" s="1126"/>
      <c r="DB7" s="1124" t="s">
        <v>592</v>
      </c>
      <c r="DC7" s="1125"/>
      <c r="DD7" s="1125"/>
      <c r="DE7" s="1125"/>
      <c r="DF7" s="1126"/>
      <c r="DG7" s="1124" t="s">
        <v>592</v>
      </c>
      <c r="DH7" s="1125"/>
      <c r="DI7" s="1125"/>
      <c r="DJ7" s="1125"/>
      <c r="DK7" s="1126"/>
      <c r="DL7" s="1124" t="s">
        <v>592</v>
      </c>
      <c r="DM7" s="1125"/>
      <c r="DN7" s="1125"/>
      <c r="DO7" s="1125"/>
      <c r="DP7" s="1126"/>
      <c r="DQ7" s="1124" t="s">
        <v>592</v>
      </c>
      <c r="DR7" s="1125"/>
      <c r="DS7" s="1125"/>
      <c r="DT7" s="1125"/>
      <c r="DU7" s="1126"/>
      <c r="DV7" s="1127"/>
      <c r="DW7" s="1128"/>
      <c r="DX7" s="1128"/>
      <c r="DY7" s="1128"/>
      <c r="DZ7" s="1129"/>
      <c r="EA7" s="237"/>
    </row>
    <row r="8" spans="1:131" s="238" customFormat="1" ht="26.25" customHeight="1" x14ac:dyDescent="0.15">
      <c r="A8" s="241">
        <v>2</v>
      </c>
      <c r="B8" s="1058"/>
      <c r="C8" s="1059"/>
      <c r="D8" s="1059"/>
      <c r="E8" s="1059"/>
      <c r="F8" s="1059"/>
      <c r="G8" s="1059"/>
      <c r="H8" s="1059"/>
      <c r="I8" s="1059"/>
      <c r="J8" s="1059"/>
      <c r="K8" s="1059"/>
      <c r="L8" s="1059"/>
      <c r="M8" s="1059"/>
      <c r="N8" s="1059"/>
      <c r="O8" s="1059"/>
      <c r="P8" s="1060"/>
      <c r="Q8" s="1066"/>
      <c r="R8" s="1067"/>
      <c r="S8" s="1067"/>
      <c r="T8" s="1067"/>
      <c r="U8" s="1067"/>
      <c r="V8" s="1067"/>
      <c r="W8" s="1067"/>
      <c r="X8" s="1067"/>
      <c r="Y8" s="1067"/>
      <c r="Z8" s="1067"/>
      <c r="AA8" s="1067"/>
      <c r="AB8" s="1067"/>
      <c r="AC8" s="1067"/>
      <c r="AD8" s="1067"/>
      <c r="AE8" s="1068"/>
      <c r="AF8" s="1063"/>
      <c r="AG8" s="1064"/>
      <c r="AH8" s="1064"/>
      <c r="AI8" s="1064"/>
      <c r="AJ8" s="1065"/>
      <c r="AK8" s="1108"/>
      <c r="AL8" s="1109"/>
      <c r="AM8" s="1109"/>
      <c r="AN8" s="1109"/>
      <c r="AO8" s="1109"/>
      <c r="AP8" s="1109"/>
      <c r="AQ8" s="1109"/>
      <c r="AR8" s="1109"/>
      <c r="AS8" s="1109"/>
      <c r="AT8" s="1109"/>
      <c r="AU8" s="1110"/>
      <c r="AV8" s="1110"/>
      <c r="AW8" s="1110"/>
      <c r="AX8" s="1110"/>
      <c r="AY8" s="1111"/>
      <c r="AZ8" s="235"/>
      <c r="BA8" s="235"/>
      <c r="BB8" s="235"/>
      <c r="BC8" s="235"/>
      <c r="BD8" s="235"/>
      <c r="BE8" s="236"/>
      <c r="BF8" s="236"/>
      <c r="BG8" s="236"/>
      <c r="BH8" s="236"/>
      <c r="BI8" s="236"/>
      <c r="BJ8" s="236"/>
      <c r="BK8" s="236"/>
      <c r="BL8" s="236"/>
      <c r="BM8" s="236"/>
      <c r="BN8" s="236"/>
      <c r="BO8" s="236"/>
      <c r="BP8" s="236"/>
      <c r="BQ8" s="241">
        <v>2</v>
      </c>
      <c r="BR8" s="242"/>
      <c r="BS8" s="1020" t="s">
        <v>585</v>
      </c>
      <c r="BT8" s="1021"/>
      <c r="BU8" s="1021"/>
      <c r="BV8" s="1021"/>
      <c r="BW8" s="1021"/>
      <c r="BX8" s="1021"/>
      <c r="BY8" s="1021"/>
      <c r="BZ8" s="1021"/>
      <c r="CA8" s="1021"/>
      <c r="CB8" s="1021"/>
      <c r="CC8" s="1021"/>
      <c r="CD8" s="1021"/>
      <c r="CE8" s="1021"/>
      <c r="CF8" s="1021"/>
      <c r="CG8" s="1042"/>
      <c r="CH8" s="1017">
        <v>1</v>
      </c>
      <c r="CI8" s="1018"/>
      <c r="CJ8" s="1018"/>
      <c r="CK8" s="1018"/>
      <c r="CL8" s="1019"/>
      <c r="CM8" s="1017">
        <v>11</v>
      </c>
      <c r="CN8" s="1018"/>
      <c r="CO8" s="1018"/>
      <c r="CP8" s="1018"/>
      <c r="CQ8" s="1019"/>
      <c r="CR8" s="1017">
        <v>10</v>
      </c>
      <c r="CS8" s="1018"/>
      <c r="CT8" s="1018"/>
      <c r="CU8" s="1018"/>
      <c r="CV8" s="1019"/>
      <c r="CW8" s="1017">
        <v>83</v>
      </c>
      <c r="CX8" s="1018"/>
      <c r="CY8" s="1018"/>
      <c r="CZ8" s="1018"/>
      <c r="DA8" s="1019"/>
      <c r="DB8" s="1017" t="s">
        <v>588</v>
      </c>
      <c r="DC8" s="1018"/>
      <c r="DD8" s="1018"/>
      <c r="DE8" s="1018"/>
      <c r="DF8" s="1019"/>
      <c r="DG8" s="1017" t="s">
        <v>588</v>
      </c>
      <c r="DH8" s="1018"/>
      <c r="DI8" s="1018"/>
      <c r="DJ8" s="1018"/>
      <c r="DK8" s="1019"/>
      <c r="DL8" s="1017" t="s">
        <v>588</v>
      </c>
      <c r="DM8" s="1018"/>
      <c r="DN8" s="1018"/>
      <c r="DO8" s="1018"/>
      <c r="DP8" s="1019"/>
      <c r="DQ8" s="1017" t="s">
        <v>588</v>
      </c>
      <c r="DR8" s="1018"/>
      <c r="DS8" s="1018"/>
      <c r="DT8" s="1018"/>
      <c r="DU8" s="1019"/>
      <c r="DV8" s="1020"/>
      <c r="DW8" s="1021"/>
      <c r="DX8" s="1021"/>
      <c r="DY8" s="1021"/>
      <c r="DZ8" s="1022"/>
      <c r="EA8" s="237"/>
    </row>
    <row r="9" spans="1:131" s="238" customFormat="1" ht="26.25" customHeight="1" x14ac:dyDescent="0.15">
      <c r="A9" s="241">
        <v>3</v>
      </c>
      <c r="B9" s="1058"/>
      <c r="C9" s="1059"/>
      <c r="D9" s="1059"/>
      <c r="E9" s="1059"/>
      <c r="F9" s="1059"/>
      <c r="G9" s="1059"/>
      <c r="H9" s="1059"/>
      <c r="I9" s="1059"/>
      <c r="J9" s="1059"/>
      <c r="K9" s="1059"/>
      <c r="L9" s="1059"/>
      <c r="M9" s="1059"/>
      <c r="N9" s="1059"/>
      <c r="O9" s="1059"/>
      <c r="P9" s="1060"/>
      <c r="Q9" s="1066"/>
      <c r="R9" s="1067"/>
      <c r="S9" s="1067"/>
      <c r="T9" s="1067"/>
      <c r="U9" s="1067"/>
      <c r="V9" s="1067"/>
      <c r="W9" s="1067"/>
      <c r="X9" s="1067"/>
      <c r="Y9" s="1067"/>
      <c r="Z9" s="1067"/>
      <c r="AA9" s="1067"/>
      <c r="AB9" s="1067"/>
      <c r="AC9" s="1067"/>
      <c r="AD9" s="1067"/>
      <c r="AE9" s="1068"/>
      <c r="AF9" s="1063"/>
      <c r="AG9" s="1064"/>
      <c r="AH9" s="1064"/>
      <c r="AI9" s="1064"/>
      <c r="AJ9" s="1065"/>
      <c r="AK9" s="1108"/>
      <c r="AL9" s="1109"/>
      <c r="AM9" s="1109"/>
      <c r="AN9" s="1109"/>
      <c r="AO9" s="1109"/>
      <c r="AP9" s="1109"/>
      <c r="AQ9" s="1109"/>
      <c r="AR9" s="1109"/>
      <c r="AS9" s="1109"/>
      <c r="AT9" s="1109"/>
      <c r="AU9" s="1110"/>
      <c r="AV9" s="1110"/>
      <c r="AW9" s="1110"/>
      <c r="AX9" s="1110"/>
      <c r="AY9" s="1111"/>
      <c r="AZ9" s="235"/>
      <c r="BA9" s="235"/>
      <c r="BB9" s="235"/>
      <c r="BC9" s="235"/>
      <c r="BD9" s="235"/>
      <c r="BE9" s="236"/>
      <c r="BF9" s="236"/>
      <c r="BG9" s="236"/>
      <c r="BH9" s="236"/>
      <c r="BI9" s="236"/>
      <c r="BJ9" s="236"/>
      <c r="BK9" s="236"/>
      <c r="BL9" s="236"/>
      <c r="BM9" s="236"/>
      <c r="BN9" s="236"/>
      <c r="BO9" s="236"/>
      <c r="BP9" s="236"/>
      <c r="BQ9" s="241">
        <v>3</v>
      </c>
      <c r="BR9" s="242" t="s">
        <v>586</v>
      </c>
      <c r="BS9" s="1020" t="s">
        <v>587</v>
      </c>
      <c r="BT9" s="1021"/>
      <c r="BU9" s="1021"/>
      <c r="BV9" s="1021"/>
      <c r="BW9" s="1021"/>
      <c r="BX9" s="1021"/>
      <c r="BY9" s="1021"/>
      <c r="BZ9" s="1021"/>
      <c r="CA9" s="1021"/>
      <c r="CB9" s="1021"/>
      <c r="CC9" s="1021"/>
      <c r="CD9" s="1021"/>
      <c r="CE9" s="1021"/>
      <c r="CF9" s="1021"/>
      <c r="CG9" s="1042"/>
      <c r="CH9" s="1017" t="s">
        <v>589</v>
      </c>
      <c r="CI9" s="1018"/>
      <c r="CJ9" s="1018"/>
      <c r="CK9" s="1018"/>
      <c r="CL9" s="1019"/>
      <c r="CM9" s="1017">
        <v>12</v>
      </c>
      <c r="CN9" s="1018"/>
      <c r="CO9" s="1018"/>
      <c r="CP9" s="1018"/>
      <c r="CQ9" s="1019"/>
      <c r="CR9" s="1017">
        <v>5</v>
      </c>
      <c r="CS9" s="1018"/>
      <c r="CT9" s="1018"/>
      <c r="CU9" s="1018"/>
      <c r="CV9" s="1019"/>
      <c r="CW9" s="1017" t="s">
        <v>588</v>
      </c>
      <c r="CX9" s="1018"/>
      <c r="CY9" s="1018"/>
      <c r="CZ9" s="1018"/>
      <c r="DA9" s="1019"/>
      <c r="DB9" s="1017">
        <v>55</v>
      </c>
      <c r="DC9" s="1018"/>
      <c r="DD9" s="1018"/>
      <c r="DE9" s="1018"/>
      <c r="DF9" s="1019"/>
      <c r="DG9" s="1017" t="s">
        <v>588</v>
      </c>
      <c r="DH9" s="1018"/>
      <c r="DI9" s="1018"/>
      <c r="DJ9" s="1018"/>
      <c r="DK9" s="1019"/>
      <c r="DL9" s="1017" t="s">
        <v>588</v>
      </c>
      <c r="DM9" s="1018"/>
      <c r="DN9" s="1018"/>
      <c r="DO9" s="1018"/>
      <c r="DP9" s="1019"/>
      <c r="DQ9" s="1017">
        <v>22</v>
      </c>
      <c r="DR9" s="1018"/>
      <c r="DS9" s="1018"/>
      <c r="DT9" s="1018"/>
      <c r="DU9" s="1019"/>
      <c r="DV9" s="1020"/>
      <c r="DW9" s="1021"/>
      <c r="DX9" s="1021"/>
      <c r="DY9" s="1021"/>
      <c r="DZ9" s="1022"/>
      <c r="EA9" s="237"/>
    </row>
    <row r="10" spans="1:131" s="238" customFormat="1" ht="26.25" customHeight="1" x14ac:dyDescent="0.15">
      <c r="A10" s="241">
        <v>4</v>
      </c>
      <c r="B10" s="1058"/>
      <c r="C10" s="1059"/>
      <c r="D10" s="1059"/>
      <c r="E10" s="1059"/>
      <c r="F10" s="1059"/>
      <c r="G10" s="1059"/>
      <c r="H10" s="1059"/>
      <c r="I10" s="1059"/>
      <c r="J10" s="1059"/>
      <c r="K10" s="1059"/>
      <c r="L10" s="1059"/>
      <c r="M10" s="1059"/>
      <c r="N10" s="1059"/>
      <c r="O10" s="1059"/>
      <c r="P10" s="1060"/>
      <c r="Q10" s="1066"/>
      <c r="R10" s="1067"/>
      <c r="S10" s="1067"/>
      <c r="T10" s="1067"/>
      <c r="U10" s="1067"/>
      <c r="V10" s="1067"/>
      <c r="W10" s="1067"/>
      <c r="X10" s="1067"/>
      <c r="Y10" s="1067"/>
      <c r="Z10" s="1067"/>
      <c r="AA10" s="1067"/>
      <c r="AB10" s="1067"/>
      <c r="AC10" s="1067"/>
      <c r="AD10" s="1067"/>
      <c r="AE10" s="1068"/>
      <c r="AF10" s="1063"/>
      <c r="AG10" s="1064"/>
      <c r="AH10" s="1064"/>
      <c r="AI10" s="1064"/>
      <c r="AJ10" s="1065"/>
      <c r="AK10" s="1108"/>
      <c r="AL10" s="1109"/>
      <c r="AM10" s="1109"/>
      <c r="AN10" s="1109"/>
      <c r="AO10" s="1109"/>
      <c r="AP10" s="1109"/>
      <c r="AQ10" s="1109"/>
      <c r="AR10" s="1109"/>
      <c r="AS10" s="1109"/>
      <c r="AT10" s="1109"/>
      <c r="AU10" s="1110"/>
      <c r="AV10" s="1110"/>
      <c r="AW10" s="1110"/>
      <c r="AX10" s="1110"/>
      <c r="AY10" s="1111"/>
      <c r="AZ10" s="235"/>
      <c r="BA10" s="235"/>
      <c r="BB10" s="235"/>
      <c r="BC10" s="235"/>
      <c r="BD10" s="235"/>
      <c r="BE10" s="236"/>
      <c r="BF10" s="236"/>
      <c r="BG10" s="236"/>
      <c r="BH10" s="236"/>
      <c r="BI10" s="236"/>
      <c r="BJ10" s="236"/>
      <c r="BK10" s="236"/>
      <c r="BL10" s="236"/>
      <c r="BM10" s="236"/>
      <c r="BN10" s="236"/>
      <c r="BO10" s="236"/>
      <c r="BP10" s="236"/>
      <c r="BQ10" s="241">
        <v>4</v>
      </c>
      <c r="BR10" s="242"/>
      <c r="BS10" s="1020"/>
      <c r="BT10" s="1021"/>
      <c r="BU10" s="1021"/>
      <c r="BV10" s="1021"/>
      <c r="BW10" s="1021"/>
      <c r="BX10" s="1021"/>
      <c r="BY10" s="1021"/>
      <c r="BZ10" s="1021"/>
      <c r="CA10" s="1021"/>
      <c r="CB10" s="1021"/>
      <c r="CC10" s="1021"/>
      <c r="CD10" s="1021"/>
      <c r="CE10" s="1021"/>
      <c r="CF10" s="1021"/>
      <c r="CG10" s="1042"/>
      <c r="CH10" s="1017"/>
      <c r="CI10" s="1018"/>
      <c r="CJ10" s="1018"/>
      <c r="CK10" s="1018"/>
      <c r="CL10" s="1019"/>
      <c r="CM10" s="1017"/>
      <c r="CN10" s="1018"/>
      <c r="CO10" s="1018"/>
      <c r="CP10" s="1018"/>
      <c r="CQ10" s="1019"/>
      <c r="CR10" s="1017"/>
      <c r="CS10" s="1018"/>
      <c r="CT10" s="1018"/>
      <c r="CU10" s="1018"/>
      <c r="CV10" s="1019"/>
      <c r="CW10" s="1017"/>
      <c r="CX10" s="1018"/>
      <c r="CY10" s="1018"/>
      <c r="CZ10" s="1018"/>
      <c r="DA10" s="1019"/>
      <c r="DB10" s="1017"/>
      <c r="DC10" s="1018"/>
      <c r="DD10" s="1018"/>
      <c r="DE10" s="1018"/>
      <c r="DF10" s="1019"/>
      <c r="DG10" s="1017"/>
      <c r="DH10" s="1018"/>
      <c r="DI10" s="1018"/>
      <c r="DJ10" s="1018"/>
      <c r="DK10" s="1019"/>
      <c r="DL10" s="1017"/>
      <c r="DM10" s="1018"/>
      <c r="DN10" s="1018"/>
      <c r="DO10" s="1018"/>
      <c r="DP10" s="1019"/>
      <c r="DQ10" s="1017"/>
      <c r="DR10" s="1018"/>
      <c r="DS10" s="1018"/>
      <c r="DT10" s="1018"/>
      <c r="DU10" s="1019"/>
      <c r="DV10" s="1020"/>
      <c r="DW10" s="1021"/>
      <c r="DX10" s="1021"/>
      <c r="DY10" s="1021"/>
      <c r="DZ10" s="1022"/>
      <c r="EA10" s="237"/>
    </row>
    <row r="11" spans="1:131" s="238" customFormat="1" ht="26.25" customHeight="1" x14ac:dyDescent="0.15">
      <c r="A11" s="241">
        <v>5</v>
      </c>
      <c r="B11" s="1058"/>
      <c r="C11" s="1059"/>
      <c r="D11" s="1059"/>
      <c r="E11" s="1059"/>
      <c r="F11" s="1059"/>
      <c r="G11" s="1059"/>
      <c r="H11" s="1059"/>
      <c r="I11" s="1059"/>
      <c r="J11" s="1059"/>
      <c r="K11" s="1059"/>
      <c r="L11" s="1059"/>
      <c r="M11" s="1059"/>
      <c r="N11" s="1059"/>
      <c r="O11" s="1059"/>
      <c r="P11" s="1060"/>
      <c r="Q11" s="1066"/>
      <c r="R11" s="1067"/>
      <c r="S11" s="1067"/>
      <c r="T11" s="1067"/>
      <c r="U11" s="1067"/>
      <c r="V11" s="1067"/>
      <c r="W11" s="1067"/>
      <c r="X11" s="1067"/>
      <c r="Y11" s="1067"/>
      <c r="Z11" s="1067"/>
      <c r="AA11" s="1067"/>
      <c r="AB11" s="1067"/>
      <c r="AC11" s="1067"/>
      <c r="AD11" s="1067"/>
      <c r="AE11" s="1068"/>
      <c r="AF11" s="1063"/>
      <c r="AG11" s="1064"/>
      <c r="AH11" s="1064"/>
      <c r="AI11" s="1064"/>
      <c r="AJ11" s="1065"/>
      <c r="AK11" s="1108"/>
      <c r="AL11" s="1109"/>
      <c r="AM11" s="1109"/>
      <c r="AN11" s="1109"/>
      <c r="AO11" s="1109"/>
      <c r="AP11" s="1109"/>
      <c r="AQ11" s="1109"/>
      <c r="AR11" s="1109"/>
      <c r="AS11" s="1109"/>
      <c r="AT11" s="1109"/>
      <c r="AU11" s="1110"/>
      <c r="AV11" s="1110"/>
      <c r="AW11" s="1110"/>
      <c r="AX11" s="1110"/>
      <c r="AY11" s="1111"/>
      <c r="AZ11" s="235"/>
      <c r="BA11" s="235"/>
      <c r="BB11" s="235"/>
      <c r="BC11" s="235"/>
      <c r="BD11" s="235"/>
      <c r="BE11" s="236"/>
      <c r="BF11" s="236"/>
      <c r="BG11" s="236"/>
      <c r="BH11" s="236"/>
      <c r="BI11" s="236"/>
      <c r="BJ11" s="236"/>
      <c r="BK11" s="236"/>
      <c r="BL11" s="236"/>
      <c r="BM11" s="236"/>
      <c r="BN11" s="236"/>
      <c r="BO11" s="236"/>
      <c r="BP11" s="236"/>
      <c r="BQ11" s="241">
        <v>5</v>
      </c>
      <c r="BR11" s="242"/>
      <c r="BS11" s="1020"/>
      <c r="BT11" s="1021"/>
      <c r="BU11" s="1021"/>
      <c r="BV11" s="1021"/>
      <c r="BW11" s="1021"/>
      <c r="BX11" s="1021"/>
      <c r="BY11" s="1021"/>
      <c r="BZ11" s="1021"/>
      <c r="CA11" s="1021"/>
      <c r="CB11" s="1021"/>
      <c r="CC11" s="1021"/>
      <c r="CD11" s="1021"/>
      <c r="CE11" s="1021"/>
      <c r="CF11" s="1021"/>
      <c r="CG11" s="1042"/>
      <c r="CH11" s="1017"/>
      <c r="CI11" s="1018"/>
      <c r="CJ11" s="1018"/>
      <c r="CK11" s="1018"/>
      <c r="CL11" s="1019"/>
      <c r="CM11" s="1017"/>
      <c r="CN11" s="1018"/>
      <c r="CO11" s="1018"/>
      <c r="CP11" s="1018"/>
      <c r="CQ11" s="1019"/>
      <c r="CR11" s="1017"/>
      <c r="CS11" s="1018"/>
      <c r="CT11" s="1018"/>
      <c r="CU11" s="1018"/>
      <c r="CV11" s="1019"/>
      <c r="CW11" s="1017"/>
      <c r="CX11" s="1018"/>
      <c r="CY11" s="1018"/>
      <c r="CZ11" s="1018"/>
      <c r="DA11" s="1019"/>
      <c r="DB11" s="1017"/>
      <c r="DC11" s="1018"/>
      <c r="DD11" s="1018"/>
      <c r="DE11" s="1018"/>
      <c r="DF11" s="1019"/>
      <c r="DG11" s="1017"/>
      <c r="DH11" s="1018"/>
      <c r="DI11" s="1018"/>
      <c r="DJ11" s="1018"/>
      <c r="DK11" s="1019"/>
      <c r="DL11" s="1017"/>
      <c r="DM11" s="1018"/>
      <c r="DN11" s="1018"/>
      <c r="DO11" s="1018"/>
      <c r="DP11" s="1019"/>
      <c r="DQ11" s="1017"/>
      <c r="DR11" s="1018"/>
      <c r="DS11" s="1018"/>
      <c r="DT11" s="1018"/>
      <c r="DU11" s="1019"/>
      <c r="DV11" s="1020"/>
      <c r="DW11" s="1021"/>
      <c r="DX11" s="1021"/>
      <c r="DY11" s="1021"/>
      <c r="DZ11" s="1022"/>
      <c r="EA11" s="237"/>
    </row>
    <row r="12" spans="1:131" s="238" customFormat="1" ht="26.25" customHeight="1" x14ac:dyDescent="0.15">
      <c r="A12" s="241">
        <v>6</v>
      </c>
      <c r="B12" s="1058"/>
      <c r="C12" s="1059"/>
      <c r="D12" s="1059"/>
      <c r="E12" s="1059"/>
      <c r="F12" s="1059"/>
      <c r="G12" s="1059"/>
      <c r="H12" s="1059"/>
      <c r="I12" s="1059"/>
      <c r="J12" s="1059"/>
      <c r="K12" s="1059"/>
      <c r="L12" s="1059"/>
      <c r="M12" s="1059"/>
      <c r="N12" s="1059"/>
      <c r="O12" s="1059"/>
      <c r="P12" s="1060"/>
      <c r="Q12" s="1066"/>
      <c r="R12" s="1067"/>
      <c r="S12" s="1067"/>
      <c r="T12" s="1067"/>
      <c r="U12" s="1067"/>
      <c r="V12" s="1067"/>
      <c r="W12" s="1067"/>
      <c r="X12" s="1067"/>
      <c r="Y12" s="1067"/>
      <c r="Z12" s="1067"/>
      <c r="AA12" s="1067"/>
      <c r="AB12" s="1067"/>
      <c r="AC12" s="1067"/>
      <c r="AD12" s="1067"/>
      <c r="AE12" s="1068"/>
      <c r="AF12" s="1063"/>
      <c r="AG12" s="1064"/>
      <c r="AH12" s="1064"/>
      <c r="AI12" s="1064"/>
      <c r="AJ12" s="1065"/>
      <c r="AK12" s="1108"/>
      <c r="AL12" s="1109"/>
      <c r="AM12" s="1109"/>
      <c r="AN12" s="1109"/>
      <c r="AO12" s="1109"/>
      <c r="AP12" s="1109"/>
      <c r="AQ12" s="1109"/>
      <c r="AR12" s="1109"/>
      <c r="AS12" s="1109"/>
      <c r="AT12" s="1109"/>
      <c r="AU12" s="1110"/>
      <c r="AV12" s="1110"/>
      <c r="AW12" s="1110"/>
      <c r="AX12" s="1110"/>
      <c r="AY12" s="1111"/>
      <c r="AZ12" s="235"/>
      <c r="BA12" s="235"/>
      <c r="BB12" s="235"/>
      <c r="BC12" s="235"/>
      <c r="BD12" s="235"/>
      <c r="BE12" s="236"/>
      <c r="BF12" s="236"/>
      <c r="BG12" s="236"/>
      <c r="BH12" s="236"/>
      <c r="BI12" s="236"/>
      <c r="BJ12" s="236"/>
      <c r="BK12" s="236"/>
      <c r="BL12" s="236"/>
      <c r="BM12" s="236"/>
      <c r="BN12" s="236"/>
      <c r="BO12" s="236"/>
      <c r="BP12" s="236"/>
      <c r="BQ12" s="241">
        <v>6</v>
      </c>
      <c r="BR12" s="242"/>
      <c r="BS12" s="1020"/>
      <c r="BT12" s="1021"/>
      <c r="BU12" s="1021"/>
      <c r="BV12" s="1021"/>
      <c r="BW12" s="1021"/>
      <c r="BX12" s="1021"/>
      <c r="BY12" s="1021"/>
      <c r="BZ12" s="1021"/>
      <c r="CA12" s="1021"/>
      <c r="CB12" s="1021"/>
      <c r="CC12" s="1021"/>
      <c r="CD12" s="1021"/>
      <c r="CE12" s="1021"/>
      <c r="CF12" s="1021"/>
      <c r="CG12" s="1042"/>
      <c r="CH12" s="1017"/>
      <c r="CI12" s="1018"/>
      <c r="CJ12" s="1018"/>
      <c r="CK12" s="1018"/>
      <c r="CL12" s="1019"/>
      <c r="CM12" s="1017"/>
      <c r="CN12" s="1018"/>
      <c r="CO12" s="1018"/>
      <c r="CP12" s="1018"/>
      <c r="CQ12" s="1019"/>
      <c r="CR12" s="1017"/>
      <c r="CS12" s="1018"/>
      <c r="CT12" s="1018"/>
      <c r="CU12" s="1018"/>
      <c r="CV12" s="1019"/>
      <c r="CW12" s="1017"/>
      <c r="CX12" s="1018"/>
      <c r="CY12" s="1018"/>
      <c r="CZ12" s="1018"/>
      <c r="DA12" s="1019"/>
      <c r="DB12" s="1017"/>
      <c r="DC12" s="1018"/>
      <c r="DD12" s="1018"/>
      <c r="DE12" s="1018"/>
      <c r="DF12" s="1019"/>
      <c r="DG12" s="1017"/>
      <c r="DH12" s="1018"/>
      <c r="DI12" s="1018"/>
      <c r="DJ12" s="1018"/>
      <c r="DK12" s="1019"/>
      <c r="DL12" s="1017"/>
      <c r="DM12" s="1018"/>
      <c r="DN12" s="1018"/>
      <c r="DO12" s="1018"/>
      <c r="DP12" s="1019"/>
      <c r="DQ12" s="1017"/>
      <c r="DR12" s="1018"/>
      <c r="DS12" s="1018"/>
      <c r="DT12" s="1018"/>
      <c r="DU12" s="1019"/>
      <c r="DV12" s="1020"/>
      <c r="DW12" s="1021"/>
      <c r="DX12" s="1021"/>
      <c r="DY12" s="1021"/>
      <c r="DZ12" s="1022"/>
      <c r="EA12" s="237"/>
    </row>
    <row r="13" spans="1:131" s="238" customFormat="1" ht="26.25" customHeight="1" x14ac:dyDescent="0.15">
      <c r="A13" s="241">
        <v>7</v>
      </c>
      <c r="B13" s="1058"/>
      <c r="C13" s="1059"/>
      <c r="D13" s="1059"/>
      <c r="E13" s="1059"/>
      <c r="F13" s="1059"/>
      <c r="G13" s="1059"/>
      <c r="H13" s="1059"/>
      <c r="I13" s="1059"/>
      <c r="J13" s="1059"/>
      <c r="K13" s="1059"/>
      <c r="L13" s="1059"/>
      <c r="M13" s="1059"/>
      <c r="N13" s="1059"/>
      <c r="O13" s="1059"/>
      <c r="P13" s="1060"/>
      <c r="Q13" s="1066"/>
      <c r="R13" s="1067"/>
      <c r="S13" s="1067"/>
      <c r="T13" s="1067"/>
      <c r="U13" s="1067"/>
      <c r="V13" s="1067"/>
      <c r="W13" s="1067"/>
      <c r="X13" s="1067"/>
      <c r="Y13" s="1067"/>
      <c r="Z13" s="1067"/>
      <c r="AA13" s="1067"/>
      <c r="AB13" s="1067"/>
      <c r="AC13" s="1067"/>
      <c r="AD13" s="1067"/>
      <c r="AE13" s="1068"/>
      <c r="AF13" s="1063"/>
      <c r="AG13" s="1064"/>
      <c r="AH13" s="1064"/>
      <c r="AI13" s="1064"/>
      <c r="AJ13" s="1065"/>
      <c r="AK13" s="1108"/>
      <c r="AL13" s="1109"/>
      <c r="AM13" s="1109"/>
      <c r="AN13" s="1109"/>
      <c r="AO13" s="1109"/>
      <c r="AP13" s="1109"/>
      <c r="AQ13" s="1109"/>
      <c r="AR13" s="1109"/>
      <c r="AS13" s="1109"/>
      <c r="AT13" s="1109"/>
      <c r="AU13" s="1110"/>
      <c r="AV13" s="1110"/>
      <c r="AW13" s="1110"/>
      <c r="AX13" s="1110"/>
      <c r="AY13" s="1111"/>
      <c r="AZ13" s="235"/>
      <c r="BA13" s="235"/>
      <c r="BB13" s="235"/>
      <c r="BC13" s="235"/>
      <c r="BD13" s="235"/>
      <c r="BE13" s="236"/>
      <c r="BF13" s="236"/>
      <c r="BG13" s="236"/>
      <c r="BH13" s="236"/>
      <c r="BI13" s="236"/>
      <c r="BJ13" s="236"/>
      <c r="BK13" s="236"/>
      <c r="BL13" s="236"/>
      <c r="BM13" s="236"/>
      <c r="BN13" s="236"/>
      <c r="BO13" s="236"/>
      <c r="BP13" s="236"/>
      <c r="BQ13" s="241">
        <v>7</v>
      </c>
      <c r="BR13" s="242"/>
      <c r="BS13" s="1020"/>
      <c r="BT13" s="1021"/>
      <c r="BU13" s="1021"/>
      <c r="BV13" s="1021"/>
      <c r="BW13" s="1021"/>
      <c r="BX13" s="1021"/>
      <c r="BY13" s="1021"/>
      <c r="BZ13" s="1021"/>
      <c r="CA13" s="1021"/>
      <c r="CB13" s="1021"/>
      <c r="CC13" s="1021"/>
      <c r="CD13" s="1021"/>
      <c r="CE13" s="1021"/>
      <c r="CF13" s="1021"/>
      <c r="CG13" s="1042"/>
      <c r="CH13" s="1017"/>
      <c r="CI13" s="1018"/>
      <c r="CJ13" s="1018"/>
      <c r="CK13" s="1018"/>
      <c r="CL13" s="1019"/>
      <c r="CM13" s="1017"/>
      <c r="CN13" s="1018"/>
      <c r="CO13" s="1018"/>
      <c r="CP13" s="1018"/>
      <c r="CQ13" s="1019"/>
      <c r="CR13" s="1017"/>
      <c r="CS13" s="1018"/>
      <c r="CT13" s="1018"/>
      <c r="CU13" s="1018"/>
      <c r="CV13" s="1019"/>
      <c r="CW13" s="1017"/>
      <c r="CX13" s="1018"/>
      <c r="CY13" s="1018"/>
      <c r="CZ13" s="1018"/>
      <c r="DA13" s="1019"/>
      <c r="DB13" s="1017"/>
      <c r="DC13" s="1018"/>
      <c r="DD13" s="1018"/>
      <c r="DE13" s="1018"/>
      <c r="DF13" s="1019"/>
      <c r="DG13" s="1017"/>
      <c r="DH13" s="1018"/>
      <c r="DI13" s="1018"/>
      <c r="DJ13" s="1018"/>
      <c r="DK13" s="1019"/>
      <c r="DL13" s="1017"/>
      <c r="DM13" s="1018"/>
      <c r="DN13" s="1018"/>
      <c r="DO13" s="1018"/>
      <c r="DP13" s="1019"/>
      <c r="DQ13" s="1017"/>
      <c r="DR13" s="1018"/>
      <c r="DS13" s="1018"/>
      <c r="DT13" s="1018"/>
      <c r="DU13" s="1019"/>
      <c r="DV13" s="1020"/>
      <c r="DW13" s="1021"/>
      <c r="DX13" s="1021"/>
      <c r="DY13" s="1021"/>
      <c r="DZ13" s="1022"/>
      <c r="EA13" s="237"/>
    </row>
    <row r="14" spans="1:131" s="238" customFormat="1" ht="26.25" customHeight="1" x14ac:dyDescent="0.15">
      <c r="A14" s="241">
        <v>8</v>
      </c>
      <c r="B14" s="1058"/>
      <c r="C14" s="1059"/>
      <c r="D14" s="1059"/>
      <c r="E14" s="1059"/>
      <c r="F14" s="1059"/>
      <c r="G14" s="1059"/>
      <c r="H14" s="1059"/>
      <c r="I14" s="1059"/>
      <c r="J14" s="1059"/>
      <c r="K14" s="1059"/>
      <c r="L14" s="1059"/>
      <c r="M14" s="1059"/>
      <c r="N14" s="1059"/>
      <c r="O14" s="1059"/>
      <c r="P14" s="1060"/>
      <c r="Q14" s="1066"/>
      <c r="R14" s="1067"/>
      <c r="S14" s="1067"/>
      <c r="T14" s="1067"/>
      <c r="U14" s="1067"/>
      <c r="V14" s="1067"/>
      <c r="W14" s="1067"/>
      <c r="X14" s="1067"/>
      <c r="Y14" s="1067"/>
      <c r="Z14" s="1067"/>
      <c r="AA14" s="1067"/>
      <c r="AB14" s="1067"/>
      <c r="AC14" s="1067"/>
      <c r="AD14" s="1067"/>
      <c r="AE14" s="1068"/>
      <c r="AF14" s="1063"/>
      <c r="AG14" s="1064"/>
      <c r="AH14" s="1064"/>
      <c r="AI14" s="1064"/>
      <c r="AJ14" s="1065"/>
      <c r="AK14" s="1108"/>
      <c r="AL14" s="1109"/>
      <c r="AM14" s="1109"/>
      <c r="AN14" s="1109"/>
      <c r="AO14" s="1109"/>
      <c r="AP14" s="1109"/>
      <c r="AQ14" s="1109"/>
      <c r="AR14" s="1109"/>
      <c r="AS14" s="1109"/>
      <c r="AT14" s="1109"/>
      <c r="AU14" s="1110"/>
      <c r="AV14" s="1110"/>
      <c r="AW14" s="1110"/>
      <c r="AX14" s="1110"/>
      <c r="AY14" s="1111"/>
      <c r="AZ14" s="235"/>
      <c r="BA14" s="235"/>
      <c r="BB14" s="235"/>
      <c r="BC14" s="235"/>
      <c r="BD14" s="235"/>
      <c r="BE14" s="236"/>
      <c r="BF14" s="236"/>
      <c r="BG14" s="236"/>
      <c r="BH14" s="236"/>
      <c r="BI14" s="236"/>
      <c r="BJ14" s="236"/>
      <c r="BK14" s="236"/>
      <c r="BL14" s="236"/>
      <c r="BM14" s="236"/>
      <c r="BN14" s="236"/>
      <c r="BO14" s="236"/>
      <c r="BP14" s="236"/>
      <c r="BQ14" s="241">
        <v>8</v>
      </c>
      <c r="BR14" s="242"/>
      <c r="BS14" s="1020"/>
      <c r="BT14" s="1021"/>
      <c r="BU14" s="1021"/>
      <c r="BV14" s="1021"/>
      <c r="BW14" s="1021"/>
      <c r="BX14" s="1021"/>
      <c r="BY14" s="1021"/>
      <c r="BZ14" s="1021"/>
      <c r="CA14" s="1021"/>
      <c r="CB14" s="1021"/>
      <c r="CC14" s="1021"/>
      <c r="CD14" s="1021"/>
      <c r="CE14" s="1021"/>
      <c r="CF14" s="1021"/>
      <c r="CG14" s="1042"/>
      <c r="CH14" s="1017"/>
      <c r="CI14" s="1018"/>
      <c r="CJ14" s="1018"/>
      <c r="CK14" s="1018"/>
      <c r="CL14" s="1019"/>
      <c r="CM14" s="1017"/>
      <c r="CN14" s="1018"/>
      <c r="CO14" s="1018"/>
      <c r="CP14" s="1018"/>
      <c r="CQ14" s="1019"/>
      <c r="CR14" s="1017"/>
      <c r="CS14" s="1018"/>
      <c r="CT14" s="1018"/>
      <c r="CU14" s="1018"/>
      <c r="CV14" s="1019"/>
      <c r="CW14" s="1017"/>
      <c r="CX14" s="1018"/>
      <c r="CY14" s="1018"/>
      <c r="CZ14" s="1018"/>
      <c r="DA14" s="1019"/>
      <c r="DB14" s="1017"/>
      <c r="DC14" s="1018"/>
      <c r="DD14" s="1018"/>
      <c r="DE14" s="1018"/>
      <c r="DF14" s="1019"/>
      <c r="DG14" s="1017"/>
      <c r="DH14" s="1018"/>
      <c r="DI14" s="1018"/>
      <c r="DJ14" s="1018"/>
      <c r="DK14" s="1019"/>
      <c r="DL14" s="1017"/>
      <c r="DM14" s="1018"/>
      <c r="DN14" s="1018"/>
      <c r="DO14" s="1018"/>
      <c r="DP14" s="1019"/>
      <c r="DQ14" s="1017"/>
      <c r="DR14" s="1018"/>
      <c r="DS14" s="1018"/>
      <c r="DT14" s="1018"/>
      <c r="DU14" s="1019"/>
      <c r="DV14" s="1020"/>
      <c r="DW14" s="1021"/>
      <c r="DX14" s="1021"/>
      <c r="DY14" s="1021"/>
      <c r="DZ14" s="1022"/>
      <c r="EA14" s="237"/>
    </row>
    <row r="15" spans="1:131" s="238" customFormat="1" ht="26.25" customHeight="1" x14ac:dyDescent="0.15">
      <c r="A15" s="241">
        <v>9</v>
      </c>
      <c r="B15" s="1058"/>
      <c r="C15" s="1059"/>
      <c r="D15" s="1059"/>
      <c r="E15" s="1059"/>
      <c r="F15" s="1059"/>
      <c r="G15" s="1059"/>
      <c r="H15" s="1059"/>
      <c r="I15" s="1059"/>
      <c r="J15" s="1059"/>
      <c r="K15" s="1059"/>
      <c r="L15" s="1059"/>
      <c r="M15" s="1059"/>
      <c r="N15" s="1059"/>
      <c r="O15" s="1059"/>
      <c r="P15" s="1060"/>
      <c r="Q15" s="1066"/>
      <c r="R15" s="1067"/>
      <c r="S15" s="1067"/>
      <c r="T15" s="1067"/>
      <c r="U15" s="1067"/>
      <c r="V15" s="1067"/>
      <c r="W15" s="1067"/>
      <c r="X15" s="1067"/>
      <c r="Y15" s="1067"/>
      <c r="Z15" s="1067"/>
      <c r="AA15" s="1067"/>
      <c r="AB15" s="1067"/>
      <c r="AC15" s="1067"/>
      <c r="AD15" s="1067"/>
      <c r="AE15" s="1068"/>
      <c r="AF15" s="1063"/>
      <c r="AG15" s="1064"/>
      <c r="AH15" s="1064"/>
      <c r="AI15" s="1064"/>
      <c r="AJ15" s="1065"/>
      <c r="AK15" s="1108"/>
      <c r="AL15" s="1109"/>
      <c r="AM15" s="1109"/>
      <c r="AN15" s="1109"/>
      <c r="AO15" s="1109"/>
      <c r="AP15" s="1109"/>
      <c r="AQ15" s="1109"/>
      <c r="AR15" s="1109"/>
      <c r="AS15" s="1109"/>
      <c r="AT15" s="1109"/>
      <c r="AU15" s="1110"/>
      <c r="AV15" s="1110"/>
      <c r="AW15" s="1110"/>
      <c r="AX15" s="1110"/>
      <c r="AY15" s="1111"/>
      <c r="AZ15" s="235"/>
      <c r="BA15" s="235"/>
      <c r="BB15" s="235"/>
      <c r="BC15" s="235"/>
      <c r="BD15" s="235"/>
      <c r="BE15" s="236"/>
      <c r="BF15" s="236"/>
      <c r="BG15" s="236"/>
      <c r="BH15" s="236"/>
      <c r="BI15" s="236"/>
      <c r="BJ15" s="236"/>
      <c r="BK15" s="236"/>
      <c r="BL15" s="236"/>
      <c r="BM15" s="236"/>
      <c r="BN15" s="236"/>
      <c r="BO15" s="236"/>
      <c r="BP15" s="236"/>
      <c r="BQ15" s="241">
        <v>9</v>
      </c>
      <c r="BR15" s="242"/>
      <c r="BS15" s="1020"/>
      <c r="BT15" s="1021"/>
      <c r="BU15" s="1021"/>
      <c r="BV15" s="1021"/>
      <c r="BW15" s="1021"/>
      <c r="BX15" s="1021"/>
      <c r="BY15" s="1021"/>
      <c r="BZ15" s="1021"/>
      <c r="CA15" s="1021"/>
      <c r="CB15" s="1021"/>
      <c r="CC15" s="1021"/>
      <c r="CD15" s="1021"/>
      <c r="CE15" s="1021"/>
      <c r="CF15" s="1021"/>
      <c r="CG15" s="1042"/>
      <c r="CH15" s="1017"/>
      <c r="CI15" s="1018"/>
      <c r="CJ15" s="1018"/>
      <c r="CK15" s="1018"/>
      <c r="CL15" s="1019"/>
      <c r="CM15" s="1017"/>
      <c r="CN15" s="1018"/>
      <c r="CO15" s="1018"/>
      <c r="CP15" s="1018"/>
      <c r="CQ15" s="1019"/>
      <c r="CR15" s="1017"/>
      <c r="CS15" s="1018"/>
      <c r="CT15" s="1018"/>
      <c r="CU15" s="1018"/>
      <c r="CV15" s="1019"/>
      <c r="CW15" s="1017"/>
      <c r="CX15" s="1018"/>
      <c r="CY15" s="1018"/>
      <c r="CZ15" s="1018"/>
      <c r="DA15" s="1019"/>
      <c r="DB15" s="1017"/>
      <c r="DC15" s="1018"/>
      <c r="DD15" s="1018"/>
      <c r="DE15" s="1018"/>
      <c r="DF15" s="1019"/>
      <c r="DG15" s="1017"/>
      <c r="DH15" s="1018"/>
      <c r="DI15" s="1018"/>
      <c r="DJ15" s="1018"/>
      <c r="DK15" s="1019"/>
      <c r="DL15" s="1017"/>
      <c r="DM15" s="1018"/>
      <c r="DN15" s="1018"/>
      <c r="DO15" s="1018"/>
      <c r="DP15" s="1019"/>
      <c r="DQ15" s="1017"/>
      <c r="DR15" s="1018"/>
      <c r="DS15" s="1018"/>
      <c r="DT15" s="1018"/>
      <c r="DU15" s="1019"/>
      <c r="DV15" s="1020"/>
      <c r="DW15" s="1021"/>
      <c r="DX15" s="1021"/>
      <c r="DY15" s="1021"/>
      <c r="DZ15" s="1022"/>
      <c r="EA15" s="237"/>
    </row>
    <row r="16" spans="1:131" s="238" customFormat="1" ht="26.25" customHeight="1" x14ac:dyDescent="0.15">
      <c r="A16" s="241">
        <v>10</v>
      </c>
      <c r="B16" s="1058"/>
      <c r="C16" s="1059"/>
      <c r="D16" s="1059"/>
      <c r="E16" s="1059"/>
      <c r="F16" s="1059"/>
      <c r="G16" s="1059"/>
      <c r="H16" s="1059"/>
      <c r="I16" s="1059"/>
      <c r="J16" s="1059"/>
      <c r="K16" s="1059"/>
      <c r="L16" s="1059"/>
      <c r="M16" s="1059"/>
      <c r="N16" s="1059"/>
      <c r="O16" s="1059"/>
      <c r="P16" s="1060"/>
      <c r="Q16" s="1066"/>
      <c r="R16" s="1067"/>
      <c r="S16" s="1067"/>
      <c r="T16" s="1067"/>
      <c r="U16" s="1067"/>
      <c r="V16" s="1067"/>
      <c r="W16" s="1067"/>
      <c r="X16" s="1067"/>
      <c r="Y16" s="1067"/>
      <c r="Z16" s="1067"/>
      <c r="AA16" s="1067"/>
      <c r="AB16" s="1067"/>
      <c r="AC16" s="1067"/>
      <c r="AD16" s="1067"/>
      <c r="AE16" s="1068"/>
      <c r="AF16" s="1063"/>
      <c r="AG16" s="1064"/>
      <c r="AH16" s="1064"/>
      <c r="AI16" s="1064"/>
      <c r="AJ16" s="1065"/>
      <c r="AK16" s="1108"/>
      <c r="AL16" s="1109"/>
      <c r="AM16" s="1109"/>
      <c r="AN16" s="1109"/>
      <c r="AO16" s="1109"/>
      <c r="AP16" s="1109"/>
      <c r="AQ16" s="1109"/>
      <c r="AR16" s="1109"/>
      <c r="AS16" s="1109"/>
      <c r="AT16" s="1109"/>
      <c r="AU16" s="1110"/>
      <c r="AV16" s="1110"/>
      <c r="AW16" s="1110"/>
      <c r="AX16" s="1110"/>
      <c r="AY16" s="1111"/>
      <c r="AZ16" s="235"/>
      <c r="BA16" s="235"/>
      <c r="BB16" s="235"/>
      <c r="BC16" s="235"/>
      <c r="BD16" s="235"/>
      <c r="BE16" s="236"/>
      <c r="BF16" s="236"/>
      <c r="BG16" s="236"/>
      <c r="BH16" s="236"/>
      <c r="BI16" s="236"/>
      <c r="BJ16" s="236"/>
      <c r="BK16" s="236"/>
      <c r="BL16" s="236"/>
      <c r="BM16" s="236"/>
      <c r="BN16" s="236"/>
      <c r="BO16" s="236"/>
      <c r="BP16" s="236"/>
      <c r="BQ16" s="241">
        <v>10</v>
      </c>
      <c r="BR16" s="242"/>
      <c r="BS16" s="1020"/>
      <c r="BT16" s="1021"/>
      <c r="BU16" s="1021"/>
      <c r="BV16" s="1021"/>
      <c r="BW16" s="1021"/>
      <c r="BX16" s="1021"/>
      <c r="BY16" s="1021"/>
      <c r="BZ16" s="1021"/>
      <c r="CA16" s="1021"/>
      <c r="CB16" s="1021"/>
      <c r="CC16" s="1021"/>
      <c r="CD16" s="1021"/>
      <c r="CE16" s="1021"/>
      <c r="CF16" s="1021"/>
      <c r="CG16" s="1042"/>
      <c r="CH16" s="1017"/>
      <c r="CI16" s="1018"/>
      <c r="CJ16" s="1018"/>
      <c r="CK16" s="1018"/>
      <c r="CL16" s="1019"/>
      <c r="CM16" s="1017"/>
      <c r="CN16" s="1018"/>
      <c r="CO16" s="1018"/>
      <c r="CP16" s="1018"/>
      <c r="CQ16" s="1019"/>
      <c r="CR16" s="1017"/>
      <c r="CS16" s="1018"/>
      <c r="CT16" s="1018"/>
      <c r="CU16" s="1018"/>
      <c r="CV16" s="1019"/>
      <c r="CW16" s="1017"/>
      <c r="CX16" s="1018"/>
      <c r="CY16" s="1018"/>
      <c r="CZ16" s="1018"/>
      <c r="DA16" s="1019"/>
      <c r="DB16" s="1017"/>
      <c r="DC16" s="1018"/>
      <c r="DD16" s="1018"/>
      <c r="DE16" s="1018"/>
      <c r="DF16" s="1019"/>
      <c r="DG16" s="1017"/>
      <c r="DH16" s="1018"/>
      <c r="DI16" s="1018"/>
      <c r="DJ16" s="1018"/>
      <c r="DK16" s="1019"/>
      <c r="DL16" s="1017"/>
      <c r="DM16" s="1018"/>
      <c r="DN16" s="1018"/>
      <c r="DO16" s="1018"/>
      <c r="DP16" s="1019"/>
      <c r="DQ16" s="1017"/>
      <c r="DR16" s="1018"/>
      <c r="DS16" s="1018"/>
      <c r="DT16" s="1018"/>
      <c r="DU16" s="1019"/>
      <c r="DV16" s="1020"/>
      <c r="DW16" s="1021"/>
      <c r="DX16" s="1021"/>
      <c r="DY16" s="1021"/>
      <c r="DZ16" s="1022"/>
      <c r="EA16" s="237"/>
    </row>
    <row r="17" spans="1:131" s="238" customFormat="1" ht="26.25" customHeight="1" x14ac:dyDescent="0.15">
      <c r="A17" s="241">
        <v>11</v>
      </c>
      <c r="B17" s="1058"/>
      <c r="C17" s="1059"/>
      <c r="D17" s="1059"/>
      <c r="E17" s="1059"/>
      <c r="F17" s="1059"/>
      <c r="G17" s="1059"/>
      <c r="H17" s="1059"/>
      <c r="I17" s="1059"/>
      <c r="J17" s="1059"/>
      <c r="K17" s="1059"/>
      <c r="L17" s="1059"/>
      <c r="M17" s="1059"/>
      <c r="N17" s="1059"/>
      <c r="O17" s="1059"/>
      <c r="P17" s="1060"/>
      <c r="Q17" s="1066"/>
      <c r="R17" s="1067"/>
      <c r="S17" s="1067"/>
      <c r="T17" s="1067"/>
      <c r="U17" s="1067"/>
      <c r="V17" s="1067"/>
      <c r="W17" s="1067"/>
      <c r="X17" s="1067"/>
      <c r="Y17" s="1067"/>
      <c r="Z17" s="1067"/>
      <c r="AA17" s="1067"/>
      <c r="AB17" s="1067"/>
      <c r="AC17" s="1067"/>
      <c r="AD17" s="1067"/>
      <c r="AE17" s="1068"/>
      <c r="AF17" s="1063"/>
      <c r="AG17" s="1064"/>
      <c r="AH17" s="1064"/>
      <c r="AI17" s="1064"/>
      <c r="AJ17" s="1065"/>
      <c r="AK17" s="1108"/>
      <c r="AL17" s="1109"/>
      <c r="AM17" s="1109"/>
      <c r="AN17" s="1109"/>
      <c r="AO17" s="1109"/>
      <c r="AP17" s="1109"/>
      <c r="AQ17" s="1109"/>
      <c r="AR17" s="1109"/>
      <c r="AS17" s="1109"/>
      <c r="AT17" s="1109"/>
      <c r="AU17" s="1110"/>
      <c r="AV17" s="1110"/>
      <c r="AW17" s="1110"/>
      <c r="AX17" s="1110"/>
      <c r="AY17" s="1111"/>
      <c r="AZ17" s="235"/>
      <c r="BA17" s="235"/>
      <c r="BB17" s="235"/>
      <c r="BC17" s="235"/>
      <c r="BD17" s="235"/>
      <c r="BE17" s="236"/>
      <c r="BF17" s="236"/>
      <c r="BG17" s="236"/>
      <c r="BH17" s="236"/>
      <c r="BI17" s="236"/>
      <c r="BJ17" s="236"/>
      <c r="BK17" s="236"/>
      <c r="BL17" s="236"/>
      <c r="BM17" s="236"/>
      <c r="BN17" s="236"/>
      <c r="BO17" s="236"/>
      <c r="BP17" s="236"/>
      <c r="BQ17" s="241">
        <v>11</v>
      </c>
      <c r="BR17" s="242"/>
      <c r="BS17" s="1020"/>
      <c r="BT17" s="1021"/>
      <c r="BU17" s="1021"/>
      <c r="BV17" s="1021"/>
      <c r="BW17" s="1021"/>
      <c r="BX17" s="1021"/>
      <c r="BY17" s="1021"/>
      <c r="BZ17" s="1021"/>
      <c r="CA17" s="1021"/>
      <c r="CB17" s="1021"/>
      <c r="CC17" s="1021"/>
      <c r="CD17" s="1021"/>
      <c r="CE17" s="1021"/>
      <c r="CF17" s="1021"/>
      <c r="CG17" s="1042"/>
      <c r="CH17" s="1017"/>
      <c r="CI17" s="1018"/>
      <c r="CJ17" s="1018"/>
      <c r="CK17" s="1018"/>
      <c r="CL17" s="1019"/>
      <c r="CM17" s="1017"/>
      <c r="CN17" s="1018"/>
      <c r="CO17" s="1018"/>
      <c r="CP17" s="1018"/>
      <c r="CQ17" s="1019"/>
      <c r="CR17" s="1017"/>
      <c r="CS17" s="1018"/>
      <c r="CT17" s="1018"/>
      <c r="CU17" s="1018"/>
      <c r="CV17" s="1019"/>
      <c r="CW17" s="1017"/>
      <c r="CX17" s="1018"/>
      <c r="CY17" s="1018"/>
      <c r="CZ17" s="1018"/>
      <c r="DA17" s="1019"/>
      <c r="DB17" s="1017"/>
      <c r="DC17" s="1018"/>
      <c r="DD17" s="1018"/>
      <c r="DE17" s="1018"/>
      <c r="DF17" s="1019"/>
      <c r="DG17" s="1017"/>
      <c r="DH17" s="1018"/>
      <c r="DI17" s="1018"/>
      <c r="DJ17" s="1018"/>
      <c r="DK17" s="1019"/>
      <c r="DL17" s="1017"/>
      <c r="DM17" s="1018"/>
      <c r="DN17" s="1018"/>
      <c r="DO17" s="1018"/>
      <c r="DP17" s="1019"/>
      <c r="DQ17" s="1017"/>
      <c r="DR17" s="1018"/>
      <c r="DS17" s="1018"/>
      <c r="DT17" s="1018"/>
      <c r="DU17" s="1019"/>
      <c r="DV17" s="1020"/>
      <c r="DW17" s="1021"/>
      <c r="DX17" s="1021"/>
      <c r="DY17" s="1021"/>
      <c r="DZ17" s="1022"/>
      <c r="EA17" s="237"/>
    </row>
    <row r="18" spans="1:131" s="238" customFormat="1" ht="26.25" customHeight="1" x14ac:dyDescent="0.15">
      <c r="A18" s="241">
        <v>12</v>
      </c>
      <c r="B18" s="1058"/>
      <c r="C18" s="1059"/>
      <c r="D18" s="1059"/>
      <c r="E18" s="1059"/>
      <c r="F18" s="1059"/>
      <c r="G18" s="1059"/>
      <c r="H18" s="1059"/>
      <c r="I18" s="1059"/>
      <c r="J18" s="1059"/>
      <c r="K18" s="1059"/>
      <c r="L18" s="1059"/>
      <c r="M18" s="1059"/>
      <c r="N18" s="1059"/>
      <c r="O18" s="1059"/>
      <c r="P18" s="1060"/>
      <c r="Q18" s="1066"/>
      <c r="R18" s="1067"/>
      <c r="S18" s="1067"/>
      <c r="T18" s="1067"/>
      <c r="U18" s="1067"/>
      <c r="V18" s="1067"/>
      <c r="W18" s="1067"/>
      <c r="X18" s="1067"/>
      <c r="Y18" s="1067"/>
      <c r="Z18" s="1067"/>
      <c r="AA18" s="1067"/>
      <c r="AB18" s="1067"/>
      <c r="AC18" s="1067"/>
      <c r="AD18" s="1067"/>
      <c r="AE18" s="1068"/>
      <c r="AF18" s="1063"/>
      <c r="AG18" s="1064"/>
      <c r="AH18" s="1064"/>
      <c r="AI18" s="1064"/>
      <c r="AJ18" s="1065"/>
      <c r="AK18" s="1108"/>
      <c r="AL18" s="1109"/>
      <c r="AM18" s="1109"/>
      <c r="AN18" s="1109"/>
      <c r="AO18" s="1109"/>
      <c r="AP18" s="1109"/>
      <c r="AQ18" s="1109"/>
      <c r="AR18" s="1109"/>
      <c r="AS18" s="1109"/>
      <c r="AT18" s="1109"/>
      <c r="AU18" s="1110"/>
      <c r="AV18" s="1110"/>
      <c r="AW18" s="1110"/>
      <c r="AX18" s="1110"/>
      <c r="AY18" s="1111"/>
      <c r="AZ18" s="235"/>
      <c r="BA18" s="235"/>
      <c r="BB18" s="235"/>
      <c r="BC18" s="235"/>
      <c r="BD18" s="235"/>
      <c r="BE18" s="236"/>
      <c r="BF18" s="236"/>
      <c r="BG18" s="236"/>
      <c r="BH18" s="236"/>
      <c r="BI18" s="236"/>
      <c r="BJ18" s="236"/>
      <c r="BK18" s="236"/>
      <c r="BL18" s="236"/>
      <c r="BM18" s="236"/>
      <c r="BN18" s="236"/>
      <c r="BO18" s="236"/>
      <c r="BP18" s="236"/>
      <c r="BQ18" s="241">
        <v>12</v>
      </c>
      <c r="BR18" s="242"/>
      <c r="BS18" s="1020"/>
      <c r="BT18" s="1021"/>
      <c r="BU18" s="1021"/>
      <c r="BV18" s="1021"/>
      <c r="BW18" s="1021"/>
      <c r="BX18" s="1021"/>
      <c r="BY18" s="1021"/>
      <c r="BZ18" s="1021"/>
      <c r="CA18" s="1021"/>
      <c r="CB18" s="1021"/>
      <c r="CC18" s="1021"/>
      <c r="CD18" s="1021"/>
      <c r="CE18" s="1021"/>
      <c r="CF18" s="1021"/>
      <c r="CG18" s="1042"/>
      <c r="CH18" s="1017"/>
      <c r="CI18" s="1018"/>
      <c r="CJ18" s="1018"/>
      <c r="CK18" s="1018"/>
      <c r="CL18" s="1019"/>
      <c r="CM18" s="1017"/>
      <c r="CN18" s="1018"/>
      <c r="CO18" s="1018"/>
      <c r="CP18" s="1018"/>
      <c r="CQ18" s="1019"/>
      <c r="CR18" s="1017"/>
      <c r="CS18" s="1018"/>
      <c r="CT18" s="1018"/>
      <c r="CU18" s="1018"/>
      <c r="CV18" s="1019"/>
      <c r="CW18" s="1017"/>
      <c r="CX18" s="1018"/>
      <c r="CY18" s="1018"/>
      <c r="CZ18" s="1018"/>
      <c r="DA18" s="1019"/>
      <c r="DB18" s="1017"/>
      <c r="DC18" s="1018"/>
      <c r="DD18" s="1018"/>
      <c r="DE18" s="1018"/>
      <c r="DF18" s="1019"/>
      <c r="DG18" s="1017"/>
      <c r="DH18" s="1018"/>
      <c r="DI18" s="1018"/>
      <c r="DJ18" s="1018"/>
      <c r="DK18" s="1019"/>
      <c r="DL18" s="1017"/>
      <c r="DM18" s="1018"/>
      <c r="DN18" s="1018"/>
      <c r="DO18" s="1018"/>
      <c r="DP18" s="1019"/>
      <c r="DQ18" s="1017"/>
      <c r="DR18" s="1018"/>
      <c r="DS18" s="1018"/>
      <c r="DT18" s="1018"/>
      <c r="DU18" s="1019"/>
      <c r="DV18" s="1020"/>
      <c r="DW18" s="1021"/>
      <c r="DX18" s="1021"/>
      <c r="DY18" s="1021"/>
      <c r="DZ18" s="1022"/>
      <c r="EA18" s="237"/>
    </row>
    <row r="19" spans="1:131" s="238" customFormat="1" ht="26.25" customHeight="1" x14ac:dyDescent="0.15">
      <c r="A19" s="241">
        <v>13</v>
      </c>
      <c r="B19" s="1058"/>
      <c r="C19" s="1059"/>
      <c r="D19" s="1059"/>
      <c r="E19" s="1059"/>
      <c r="F19" s="1059"/>
      <c r="G19" s="1059"/>
      <c r="H19" s="1059"/>
      <c r="I19" s="1059"/>
      <c r="J19" s="1059"/>
      <c r="K19" s="1059"/>
      <c r="L19" s="1059"/>
      <c r="M19" s="1059"/>
      <c r="N19" s="1059"/>
      <c r="O19" s="1059"/>
      <c r="P19" s="1060"/>
      <c r="Q19" s="1066"/>
      <c r="R19" s="1067"/>
      <c r="S19" s="1067"/>
      <c r="T19" s="1067"/>
      <c r="U19" s="1067"/>
      <c r="V19" s="1067"/>
      <c r="W19" s="1067"/>
      <c r="X19" s="1067"/>
      <c r="Y19" s="1067"/>
      <c r="Z19" s="1067"/>
      <c r="AA19" s="1067"/>
      <c r="AB19" s="1067"/>
      <c r="AC19" s="1067"/>
      <c r="AD19" s="1067"/>
      <c r="AE19" s="1068"/>
      <c r="AF19" s="1063"/>
      <c r="AG19" s="1064"/>
      <c r="AH19" s="1064"/>
      <c r="AI19" s="1064"/>
      <c r="AJ19" s="1065"/>
      <c r="AK19" s="1108"/>
      <c r="AL19" s="1109"/>
      <c r="AM19" s="1109"/>
      <c r="AN19" s="1109"/>
      <c r="AO19" s="1109"/>
      <c r="AP19" s="1109"/>
      <c r="AQ19" s="1109"/>
      <c r="AR19" s="1109"/>
      <c r="AS19" s="1109"/>
      <c r="AT19" s="1109"/>
      <c r="AU19" s="1110"/>
      <c r="AV19" s="1110"/>
      <c r="AW19" s="1110"/>
      <c r="AX19" s="1110"/>
      <c r="AY19" s="1111"/>
      <c r="AZ19" s="235"/>
      <c r="BA19" s="235"/>
      <c r="BB19" s="235"/>
      <c r="BC19" s="235"/>
      <c r="BD19" s="235"/>
      <c r="BE19" s="236"/>
      <c r="BF19" s="236"/>
      <c r="BG19" s="236"/>
      <c r="BH19" s="236"/>
      <c r="BI19" s="236"/>
      <c r="BJ19" s="236"/>
      <c r="BK19" s="236"/>
      <c r="BL19" s="236"/>
      <c r="BM19" s="236"/>
      <c r="BN19" s="236"/>
      <c r="BO19" s="236"/>
      <c r="BP19" s="236"/>
      <c r="BQ19" s="241">
        <v>13</v>
      </c>
      <c r="BR19" s="242"/>
      <c r="BS19" s="1020"/>
      <c r="BT19" s="1021"/>
      <c r="BU19" s="1021"/>
      <c r="BV19" s="1021"/>
      <c r="BW19" s="1021"/>
      <c r="BX19" s="1021"/>
      <c r="BY19" s="1021"/>
      <c r="BZ19" s="1021"/>
      <c r="CA19" s="1021"/>
      <c r="CB19" s="1021"/>
      <c r="CC19" s="1021"/>
      <c r="CD19" s="1021"/>
      <c r="CE19" s="1021"/>
      <c r="CF19" s="1021"/>
      <c r="CG19" s="1042"/>
      <c r="CH19" s="1017"/>
      <c r="CI19" s="1018"/>
      <c r="CJ19" s="1018"/>
      <c r="CK19" s="1018"/>
      <c r="CL19" s="1019"/>
      <c r="CM19" s="1017"/>
      <c r="CN19" s="1018"/>
      <c r="CO19" s="1018"/>
      <c r="CP19" s="1018"/>
      <c r="CQ19" s="1019"/>
      <c r="CR19" s="1017"/>
      <c r="CS19" s="1018"/>
      <c r="CT19" s="1018"/>
      <c r="CU19" s="1018"/>
      <c r="CV19" s="1019"/>
      <c r="CW19" s="1017"/>
      <c r="CX19" s="1018"/>
      <c r="CY19" s="1018"/>
      <c r="CZ19" s="1018"/>
      <c r="DA19" s="1019"/>
      <c r="DB19" s="1017"/>
      <c r="DC19" s="1018"/>
      <c r="DD19" s="1018"/>
      <c r="DE19" s="1018"/>
      <c r="DF19" s="1019"/>
      <c r="DG19" s="1017"/>
      <c r="DH19" s="1018"/>
      <c r="DI19" s="1018"/>
      <c r="DJ19" s="1018"/>
      <c r="DK19" s="1019"/>
      <c r="DL19" s="1017"/>
      <c r="DM19" s="1018"/>
      <c r="DN19" s="1018"/>
      <c r="DO19" s="1018"/>
      <c r="DP19" s="1019"/>
      <c r="DQ19" s="1017"/>
      <c r="DR19" s="1018"/>
      <c r="DS19" s="1018"/>
      <c r="DT19" s="1018"/>
      <c r="DU19" s="1019"/>
      <c r="DV19" s="1020"/>
      <c r="DW19" s="1021"/>
      <c r="DX19" s="1021"/>
      <c r="DY19" s="1021"/>
      <c r="DZ19" s="1022"/>
      <c r="EA19" s="237"/>
    </row>
    <row r="20" spans="1:131" s="238" customFormat="1" ht="26.25" customHeight="1" x14ac:dyDescent="0.15">
      <c r="A20" s="241">
        <v>14</v>
      </c>
      <c r="B20" s="1058"/>
      <c r="C20" s="1059"/>
      <c r="D20" s="1059"/>
      <c r="E20" s="1059"/>
      <c r="F20" s="1059"/>
      <c r="G20" s="1059"/>
      <c r="H20" s="1059"/>
      <c r="I20" s="1059"/>
      <c r="J20" s="1059"/>
      <c r="K20" s="1059"/>
      <c r="L20" s="1059"/>
      <c r="M20" s="1059"/>
      <c r="N20" s="1059"/>
      <c r="O20" s="1059"/>
      <c r="P20" s="1060"/>
      <c r="Q20" s="1066"/>
      <c r="R20" s="1067"/>
      <c r="S20" s="1067"/>
      <c r="T20" s="1067"/>
      <c r="U20" s="1067"/>
      <c r="V20" s="1067"/>
      <c r="W20" s="1067"/>
      <c r="X20" s="1067"/>
      <c r="Y20" s="1067"/>
      <c r="Z20" s="1067"/>
      <c r="AA20" s="1067"/>
      <c r="AB20" s="1067"/>
      <c r="AC20" s="1067"/>
      <c r="AD20" s="1067"/>
      <c r="AE20" s="1068"/>
      <c r="AF20" s="1063"/>
      <c r="AG20" s="1064"/>
      <c r="AH20" s="1064"/>
      <c r="AI20" s="1064"/>
      <c r="AJ20" s="1065"/>
      <c r="AK20" s="1108"/>
      <c r="AL20" s="1109"/>
      <c r="AM20" s="1109"/>
      <c r="AN20" s="1109"/>
      <c r="AO20" s="1109"/>
      <c r="AP20" s="1109"/>
      <c r="AQ20" s="1109"/>
      <c r="AR20" s="1109"/>
      <c r="AS20" s="1109"/>
      <c r="AT20" s="1109"/>
      <c r="AU20" s="1110"/>
      <c r="AV20" s="1110"/>
      <c r="AW20" s="1110"/>
      <c r="AX20" s="1110"/>
      <c r="AY20" s="1111"/>
      <c r="AZ20" s="235"/>
      <c r="BA20" s="235"/>
      <c r="BB20" s="235"/>
      <c r="BC20" s="235"/>
      <c r="BD20" s="235"/>
      <c r="BE20" s="236"/>
      <c r="BF20" s="236"/>
      <c r="BG20" s="236"/>
      <c r="BH20" s="236"/>
      <c r="BI20" s="236"/>
      <c r="BJ20" s="236"/>
      <c r="BK20" s="236"/>
      <c r="BL20" s="236"/>
      <c r="BM20" s="236"/>
      <c r="BN20" s="236"/>
      <c r="BO20" s="236"/>
      <c r="BP20" s="236"/>
      <c r="BQ20" s="241">
        <v>14</v>
      </c>
      <c r="BR20" s="242"/>
      <c r="BS20" s="1020"/>
      <c r="BT20" s="1021"/>
      <c r="BU20" s="1021"/>
      <c r="BV20" s="1021"/>
      <c r="BW20" s="1021"/>
      <c r="BX20" s="1021"/>
      <c r="BY20" s="1021"/>
      <c r="BZ20" s="1021"/>
      <c r="CA20" s="1021"/>
      <c r="CB20" s="1021"/>
      <c r="CC20" s="1021"/>
      <c r="CD20" s="1021"/>
      <c r="CE20" s="1021"/>
      <c r="CF20" s="1021"/>
      <c r="CG20" s="1042"/>
      <c r="CH20" s="1017"/>
      <c r="CI20" s="1018"/>
      <c r="CJ20" s="1018"/>
      <c r="CK20" s="1018"/>
      <c r="CL20" s="1019"/>
      <c r="CM20" s="1017"/>
      <c r="CN20" s="1018"/>
      <c r="CO20" s="1018"/>
      <c r="CP20" s="1018"/>
      <c r="CQ20" s="1019"/>
      <c r="CR20" s="1017"/>
      <c r="CS20" s="1018"/>
      <c r="CT20" s="1018"/>
      <c r="CU20" s="1018"/>
      <c r="CV20" s="1019"/>
      <c r="CW20" s="1017"/>
      <c r="CX20" s="1018"/>
      <c r="CY20" s="1018"/>
      <c r="CZ20" s="1018"/>
      <c r="DA20" s="1019"/>
      <c r="DB20" s="1017"/>
      <c r="DC20" s="1018"/>
      <c r="DD20" s="1018"/>
      <c r="DE20" s="1018"/>
      <c r="DF20" s="1019"/>
      <c r="DG20" s="1017"/>
      <c r="DH20" s="1018"/>
      <c r="DI20" s="1018"/>
      <c r="DJ20" s="1018"/>
      <c r="DK20" s="1019"/>
      <c r="DL20" s="1017"/>
      <c r="DM20" s="1018"/>
      <c r="DN20" s="1018"/>
      <c r="DO20" s="1018"/>
      <c r="DP20" s="1019"/>
      <c r="DQ20" s="1017"/>
      <c r="DR20" s="1018"/>
      <c r="DS20" s="1018"/>
      <c r="DT20" s="1018"/>
      <c r="DU20" s="1019"/>
      <c r="DV20" s="1020"/>
      <c r="DW20" s="1021"/>
      <c r="DX20" s="1021"/>
      <c r="DY20" s="1021"/>
      <c r="DZ20" s="1022"/>
      <c r="EA20" s="237"/>
    </row>
    <row r="21" spans="1:131" s="238" customFormat="1" ht="26.25" customHeight="1" thickBot="1" x14ac:dyDescent="0.2">
      <c r="A21" s="241">
        <v>15</v>
      </c>
      <c r="B21" s="1058"/>
      <c r="C21" s="1059"/>
      <c r="D21" s="1059"/>
      <c r="E21" s="1059"/>
      <c r="F21" s="1059"/>
      <c r="G21" s="1059"/>
      <c r="H21" s="1059"/>
      <c r="I21" s="1059"/>
      <c r="J21" s="1059"/>
      <c r="K21" s="1059"/>
      <c r="L21" s="1059"/>
      <c r="M21" s="1059"/>
      <c r="N21" s="1059"/>
      <c r="O21" s="1059"/>
      <c r="P21" s="1060"/>
      <c r="Q21" s="1066"/>
      <c r="R21" s="1067"/>
      <c r="S21" s="1067"/>
      <c r="T21" s="1067"/>
      <c r="U21" s="1067"/>
      <c r="V21" s="1067"/>
      <c r="W21" s="1067"/>
      <c r="X21" s="1067"/>
      <c r="Y21" s="1067"/>
      <c r="Z21" s="1067"/>
      <c r="AA21" s="1067"/>
      <c r="AB21" s="1067"/>
      <c r="AC21" s="1067"/>
      <c r="AD21" s="1067"/>
      <c r="AE21" s="1068"/>
      <c r="AF21" s="1063"/>
      <c r="AG21" s="1064"/>
      <c r="AH21" s="1064"/>
      <c r="AI21" s="1064"/>
      <c r="AJ21" s="1065"/>
      <c r="AK21" s="1108"/>
      <c r="AL21" s="1109"/>
      <c r="AM21" s="1109"/>
      <c r="AN21" s="1109"/>
      <c r="AO21" s="1109"/>
      <c r="AP21" s="1109"/>
      <c r="AQ21" s="1109"/>
      <c r="AR21" s="1109"/>
      <c r="AS21" s="1109"/>
      <c r="AT21" s="1109"/>
      <c r="AU21" s="1110"/>
      <c r="AV21" s="1110"/>
      <c r="AW21" s="1110"/>
      <c r="AX21" s="1110"/>
      <c r="AY21" s="1111"/>
      <c r="AZ21" s="235"/>
      <c r="BA21" s="235"/>
      <c r="BB21" s="235"/>
      <c r="BC21" s="235"/>
      <c r="BD21" s="235"/>
      <c r="BE21" s="236"/>
      <c r="BF21" s="236"/>
      <c r="BG21" s="236"/>
      <c r="BH21" s="236"/>
      <c r="BI21" s="236"/>
      <c r="BJ21" s="236"/>
      <c r="BK21" s="236"/>
      <c r="BL21" s="236"/>
      <c r="BM21" s="236"/>
      <c r="BN21" s="236"/>
      <c r="BO21" s="236"/>
      <c r="BP21" s="236"/>
      <c r="BQ21" s="241">
        <v>15</v>
      </c>
      <c r="BR21" s="242"/>
      <c r="BS21" s="1020"/>
      <c r="BT21" s="1021"/>
      <c r="BU21" s="1021"/>
      <c r="BV21" s="1021"/>
      <c r="BW21" s="1021"/>
      <c r="BX21" s="1021"/>
      <c r="BY21" s="1021"/>
      <c r="BZ21" s="1021"/>
      <c r="CA21" s="1021"/>
      <c r="CB21" s="1021"/>
      <c r="CC21" s="1021"/>
      <c r="CD21" s="1021"/>
      <c r="CE21" s="1021"/>
      <c r="CF21" s="1021"/>
      <c r="CG21" s="1042"/>
      <c r="CH21" s="1017"/>
      <c r="CI21" s="1018"/>
      <c r="CJ21" s="1018"/>
      <c r="CK21" s="1018"/>
      <c r="CL21" s="1019"/>
      <c r="CM21" s="1017"/>
      <c r="CN21" s="1018"/>
      <c r="CO21" s="1018"/>
      <c r="CP21" s="1018"/>
      <c r="CQ21" s="1019"/>
      <c r="CR21" s="1017"/>
      <c r="CS21" s="1018"/>
      <c r="CT21" s="1018"/>
      <c r="CU21" s="1018"/>
      <c r="CV21" s="1019"/>
      <c r="CW21" s="1017"/>
      <c r="CX21" s="1018"/>
      <c r="CY21" s="1018"/>
      <c r="CZ21" s="1018"/>
      <c r="DA21" s="1019"/>
      <c r="DB21" s="1017"/>
      <c r="DC21" s="1018"/>
      <c r="DD21" s="1018"/>
      <c r="DE21" s="1018"/>
      <c r="DF21" s="1019"/>
      <c r="DG21" s="1017"/>
      <c r="DH21" s="1018"/>
      <c r="DI21" s="1018"/>
      <c r="DJ21" s="1018"/>
      <c r="DK21" s="1019"/>
      <c r="DL21" s="1017"/>
      <c r="DM21" s="1018"/>
      <c r="DN21" s="1018"/>
      <c r="DO21" s="1018"/>
      <c r="DP21" s="1019"/>
      <c r="DQ21" s="1017"/>
      <c r="DR21" s="1018"/>
      <c r="DS21" s="1018"/>
      <c r="DT21" s="1018"/>
      <c r="DU21" s="1019"/>
      <c r="DV21" s="1020"/>
      <c r="DW21" s="1021"/>
      <c r="DX21" s="1021"/>
      <c r="DY21" s="1021"/>
      <c r="DZ21" s="1022"/>
      <c r="EA21" s="237"/>
    </row>
    <row r="22" spans="1:131" s="238" customFormat="1" ht="26.25" customHeight="1" x14ac:dyDescent="0.15">
      <c r="A22" s="241">
        <v>16</v>
      </c>
      <c r="B22" s="1058"/>
      <c r="C22" s="1059"/>
      <c r="D22" s="1059"/>
      <c r="E22" s="1059"/>
      <c r="F22" s="1059"/>
      <c r="G22" s="1059"/>
      <c r="H22" s="1059"/>
      <c r="I22" s="1059"/>
      <c r="J22" s="1059"/>
      <c r="K22" s="1059"/>
      <c r="L22" s="1059"/>
      <c r="M22" s="1059"/>
      <c r="N22" s="1059"/>
      <c r="O22" s="1059"/>
      <c r="P22" s="1060"/>
      <c r="Q22" s="1101"/>
      <c r="R22" s="1102"/>
      <c r="S22" s="1102"/>
      <c r="T22" s="1102"/>
      <c r="U22" s="1102"/>
      <c r="V22" s="1102"/>
      <c r="W22" s="1102"/>
      <c r="X22" s="1102"/>
      <c r="Y22" s="1102"/>
      <c r="Z22" s="1102"/>
      <c r="AA22" s="1102"/>
      <c r="AB22" s="1102"/>
      <c r="AC22" s="1102"/>
      <c r="AD22" s="1102"/>
      <c r="AE22" s="1103"/>
      <c r="AF22" s="1063"/>
      <c r="AG22" s="1064"/>
      <c r="AH22" s="1064"/>
      <c r="AI22" s="1064"/>
      <c r="AJ22" s="1065"/>
      <c r="AK22" s="1104"/>
      <c r="AL22" s="1105"/>
      <c r="AM22" s="1105"/>
      <c r="AN22" s="1105"/>
      <c r="AO22" s="1105"/>
      <c r="AP22" s="1105"/>
      <c r="AQ22" s="1105"/>
      <c r="AR22" s="1105"/>
      <c r="AS22" s="1105"/>
      <c r="AT22" s="1105"/>
      <c r="AU22" s="1106"/>
      <c r="AV22" s="1106"/>
      <c r="AW22" s="1106"/>
      <c r="AX22" s="1106"/>
      <c r="AY22" s="1107"/>
      <c r="AZ22" s="1056" t="s">
        <v>397</v>
      </c>
      <c r="BA22" s="1056"/>
      <c r="BB22" s="1056"/>
      <c r="BC22" s="1056"/>
      <c r="BD22" s="1057"/>
      <c r="BE22" s="236"/>
      <c r="BF22" s="236"/>
      <c r="BG22" s="236"/>
      <c r="BH22" s="236"/>
      <c r="BI22" s="236"/>
      <c r="BJ22" s="236"/>
      <c r="BK22" s="236"/>
      <c r="BL22" s="236"/>
      <c r="BM22" s="236"/>
      <c r="BN22" s="236"/>
      <c r="BO22" s="236"/>
      <c r="BP22" s="236"/>
      <c r="BQ22" s="241">
        <v>16</v>
      </c>
      <c r="BR22" s="242"/>
      <c r="BS22" s="1020"/>
      <c r="BT22" s="1021"/>
      <c r="BU22" s="1021"/>
      <c r="BV22" s="1021"/>
      <c r="BW22" s="1021"/>
      <c r="BX22" s="1021"/>
      <c r="BY22" s="1021"/>
      <c r="BZ22" s="1021"/>
      <c r="CA22" s="1021"/>
      <c r="CB22" s="1021"/>
      <c r="CC22" s="1021"/>
      <c r="CD22" s="1021"/>
      <c r="CE22" s="1021"/>
      <c r="CF22" s="1021"/>
      <c r="CG22" s="1042"/>
      <c r="CH22" s="1017"/>
      <c r="CI22" s="1018"/>
      <c r="CJ22" s="1018"/>
      <c r="CK22" s="1018"/>
      <c r="CL22" s="1019"/>
      <c r="CM22" s="1017"/>
      <c r="CN22" s="1018"/>
      <c r="CO22" s="1018"/>
      <c r="CP22" s="1018"/>
      <c r="CQ22" s="1019"/>
      <c r="CR22" s="1017"/>
      <c r="CS22" s="1018"/>
      <c r="CT22" s="1018"/>
      <c r="CU22" s="1018"/>
      <c r="CV22" s="1019"/>
      <c r="CW22" s="1017"/>
      <c r="CX22" s="1018"/>
      <c r="CY22" s="1018"/>
      <c r="CZ22" s="1018"/>
      <c r="DA22" s="1019"/>
      <c r="DB22" s="1017"/>
      <c r="DC22" s="1018"/>
      <c r="DD22" s="1018"/>
      <c r="DE22" s="1018"/>
      <c r="DF22" s="1019"/>
      <c r="DG22" s="1017"/>
      <c r="DH22" s="1018"/>
      <c r="DI22" s="1018"/>
      <c r="DJ22" s="1018"/>
      <c r="DK22" s="1019"/>
      <c r="DL22" s="1017"/>
      <c r="DM22" s="1018"/>
      <c r="DN22" s="1018"/>
      <c r="DO22" s="1018"/>
      <c r="DP22" s="1019"/>
      <c r="DQ22" s="1017"/>
      <c r="DR22" s="1018"/>
      <c r="DS22" s="1018"/>
      <c r="DT22" s="1018"/>
      <c r="DU22" s="1019"/>
      <c r="DV22" s="1020"/>
      <c r="DW22" s="1021"/>
      <c r="DX22" s="1021"/>
      <c r="DY22" s="1021"/>
      <c r="DZ22" s="1022"/>
      <c r="EA22" s="237"/>
    </row>
    <row r="23" spans="1:131" s="238" customFormat="1" ht="26.25" customHeight="1" thickBot="1" x14ac:dyDescent="0.2">
      <c r="A23" s="243" t="s">
        <v>398</v>
      </c>
      <c r="B23" s="965" t="s">
        <v>399</v>
      </c>
      <c r="C23" s="966"/>
      <c r="D23" s="966"/>
      <c r="E23" s="966"/>
      <c r="F23" s="966"/>
      <c r="G23" s="966"/>
      <c r="H23" s="966"/>
      <c r="I23" s="966"/>
      <c r="J23" s="966"/>
      <c r="K23" s="966"/>
      <c r="L23" s="966"/>
      <c r="M23" s="966"/>
      <c r="N23" s="966"/>
      <c r="O23" s="966"/>
      <c r="P23" s="976"/>
      <c r="Q23" s="1095">
        <v>14080</v>
      </c>
      <c r="R23" s="1089"/>
      <c r="S23" s="1089"/>
      <c r="T23" s="1089"/>
      <c r="U23" s="1089"/>
      <c r="V23" s="1089">
        <v>13213</v>
      </c>
      <c r="W23" s="1089"/>
      <c r="X23" s="1089"/>
      <c r="Y23" s="1089"/>
      <c r="Z23" s="1089"/>
      <c r="AA23" s="1089">
        <v>867</v>
      </c>
      <c r="AB23" s="1089"/>
      <c r="AC23" s="1089"/>
      <c r="AD23" s="1089"/>
      <c r="AE23" s="1096"/>
      <c r="AF23" s="1097">
        <v>825</v>
      </c>
      <c r="AG23" s="1089"/>
      <c r="AH23" s="1089"/>
      <c r="AI23" s="1089"/>
      <c r="AJ23" s="1098"/>
      <c r="AK23" s="1099"/>
      <c r="AL23" s="1100"/>
      <c r="AM23" s="1100"/>
      <c r="AN23" s="1100"/>
      <c r="AO23" s="1100"/>
      <c r="AP23" s="1089">
        <v>8047</v>
      </c>
      <c r="AQ23" s="1089"/>
      <c r="AR23" s="1089"/>
      <c r="AS23" s="1089"/>
      <c r="AT23" s="1089"/>
      <c r="AU23" s="1090"/>
      <c r="AV23" s="1090"/>
      <c r="AW23" s="1090"/>
      <c r="AX23" s="1090"/>
      <c r="AY23" s="1091"/>
      <c r="AZ23" s="1092" t="s">
        <v>239</v>
      </c>
      <c r="BA23" s="1093"/>
      <c r="BB23" s="1093"/>
      <c r="BC23" s="1093"/>
      <c r="BD23" s="1094"/>
      <c r="BE23" s="236"/>
      <c r="BF23" s="236"/>
      <c r="BG23" s="236"/>
      <c r="BH23" s="236"/>
      <c r="BI23" s="236"/>
      <c r="BJ23" s="236"/>
      <c r="BK23" s="236"/>
      <c r="BL23" s="236"/>
      <c r="BM23" s="236"/>
      <c r="BN23" s="236"/>
      <c r="BO23" s="236"/>
      <c r="BP23" s="236"/>
      <c r="BQ23" s="241">
        <v>17</v>
      </c>
      <c r="BR23" s="242"/>
      <c r="BS23" s="1020"/>
      <c r="BT23" s="1021"/>
      <c r="BU23" s="1021"/>
      <c r="BV23" s="1021"/>
      <c r="BW23" s="1021"/>
      <c r="BX23" s="1021"/>
      <c r="BY23" s="1021"/>
      <c r="BZ23" s="1021"/>
      <c r="CA23" s="1021"/>
      <c r="CB23" s="1021"/>
      <c r="CC23" s="1021"/>
      <c r="CD23" s="1021"/>
      <c r="CE23" s="1021"/>
      <c r="CF23" s="1021"/>
      <c r="CG23" s="1042"/>
      <c r="CH23" s="1017"/>
      <c r="CI23" s="1018"/>
      <c r="CJ23" s="1018"/>
      <c r="CK23" s="1018"/>
      <c r="CL23" s="1019"/>
      <c r="CM23" s="1017"/>
      <c r="CN23" s="1018"/>
      <c r="CO23" s="1018"/>
      <c r="CP23" s="1018"/>
      <c r="CQ23" s="1019"/>
      <c r="CR23" s="1017"/>
      <c r="CS23" s="1018"/>
      <c r="CT23" s="1018"/>
      <c r="CU23" s="1018"/>
      <c r="CV23" s="1019"/>
      <c r="CW23" s="1017"/>
      <c r="CX23" s="1018"/>
      <c r="CY23" s="1018"/>
      <c r="CZ23" s="1018"/>
      <c r="DA23" s="1019"/>
      <c r="DB23" s="1017"/>
      <c r="DC23" s="1018"/>
      <c r="DD23" s="1018"/>
      <c r="DE23" s="1018"/>
      <c r="DF23" s="1019"/>
      <c r="DG23" s="1017"/>
      <c r="DH23" s="1018"/>
      <c r="DI23" s="1018"/>
      <c r="DJ23" s="1018"/>
      <c r="DK23" s="1019"/>
      <c r="DL23" s="1017"/>
      <c r="DM23" s="1018"/>
      <c r="DN23" s="1018"/>
      <c r="DO23" s="1018"/>
      <c r="DP23" s="1019"/>
      <c r="DQ23" s="1017"/>
      <c r="DR23" s="1018"/>
      <c r="DS23" s="1018"/>
      <c r="DT23" s="1018"/>
      <c r="DU23" s="1019"/>
      <c r="DV23" s="1020"/>
      <c r="DW23" s="1021"/>
      <c r="DX23" s="1021"/>
      <c r="DY23" s="1021"/>
      <c r="DZ23" s="1022"/>
      <c r="EA23" s="237"/>
    </row>
    <row r="24" spans="1:131" s="238" customFormat="1" ht="26.25" customHeight="1" x14ac:dyDescent="0.15">
      <c r="A24" s="1088" t="s">
        <v>400</v>
      </c>
      <c r="B24" s="1088"/>
      <c r="C24" s="1088"/>
      <c r="D24" s="1088"/>
      <c r="E24" s="1088"/>
      <c r="F24" s="1088"/>
      <c r="G24" s="1088"/>
      <c r="H24" s="1088"/>
      <c r="I24" s="1088"/>
      <c r="J24" s="1088"/>
      <c r="K24" s="1088"/>
      <c r="L24" s="1088"/>
      <c r="M24" s="1088"/>
      <c r="N24" s="1088"/>
      <c r="O24" s="1088"/>
      <c r="P24" s="1088"/>
      <c r="Q24" s="1088"/>
      <c r="R24" s="1088"/>
      <c r="S24" s="1088"/>
      <c r="T24" s="1088"/>
      <c r="U24" s="1088"/>
      <c r="V24" s="1088"/>
      <c r="W24" s="1088"/>
      <c r="X24" s="1088"/>
      <c r="Y24" s="1088"/>
      <c r="Z24" s="1088"/>
      <c r="AA24" s="1088"/>
      <c r="AB24" s="1088"/>
      <c r="AC24" s="1088"/>
      <c r="AD24" s="1088"/>
      <c r="AE24" s="1088"/>
      <c r="AF24" s="1088"/>
      <c r="AG24" s="1088"/>
      <c r="AH24" s="1088"/>
      <c r="AI24" s="1088"/>
      <c r="AJ24" s="1088"/>
      <c r="AK24" s="1088"/>
      <c r="AL24" s="1088"/>
      <c r="AM24" s="1088"/>
      <c r="AN24" s="1088"/>
      <c r="AO24" s="1088"/>
      <c r="AP24" s="1088"/>
      <c r="AQ24" s="1088"/>
      <c r="AR24" s="1088"/>
      <c r="AS24" s="1088"/>
      <c r="AT24" s="1088"/>
      <c r="AU24" s="1088"/>
      <c r="AV24" s="1088"/>
      <c r="AW24" s="1088"/>
      <c r="AX24" s="1088"/>
      <c r="AY24" s="1088"/>
      <c r="AZ24" s="235"/>
      <c r="BA24" s="235"/>
      <c r="BB24" s="235"/>
      <c r="BC24" s="235"/>
      <c r="BD24" s="235"/>
      <c r="BE24" s="236"/>
      <c r="BF24" s="236"/>
      <c r="BG24" s="236"/>
      <c r="BH24" s="236"/>
      <c r="BI24" s="236"/>
      <c r="BJ24" s="236"/>
      <c r="BK24" s="236"/>
      <c r="BL24" s="236"/>
      <c r="BM24" s="236"/>
      <c r="BN24" s="236"/>
      <c r="BO24" s="236"/>
      <c r="BP24" s="236"/>
      <c r="BQ24" s="241">
        <v>18</v>
      </c>
      <c r="BR24" s="242"/>
      <c r="BS24" s="1020"/>
      <c r="BT24" s="1021"/>
      <c r="BU24" s="1021"/>
      <c r="BV24" s="1021"/>
      <c r="BW24" s="1021"/>
      <c r="BX24" s="1021"/>
      <c r="BY24" s="1021"/>
      <c r="BZ24" s="1021"/>
      <c r="CA24" s="1021"/>
      <c r="CB24" s="1021"/>
      <c r="CC24" s="1021"/>
      <c r="CD24" s="1021"/>
      <c r="CE24" s="1021"/>
      <c r="CF24" s="1021"/>
      <c r="CG24" s="1042"/>
      <c r="CH24" s="1017"/>
      <c r="CI24" s="1018"/>
      <c r="CJ24" s="1018"/>
      <c r="CK24" s="1018"/>
      <c r="CL24" s="1019"/>
      <c r="CM24" s="1017"/>
      <c r="CN24" s="1018"/>
      <c r="CO24" s="1018"/>
      <c r="CP24" s="1018"/>
      <c r="CQ24" s="1019"/>
      <c r="CR24" s="1017"/>
      <c r="CS24" s="1018"/>
      <c r="CT24" s="1018"/>
      <c r="CU24" s="1018"/>
      <c r="CV24" s="1019"/>
      <c r="CW24" s="1017"/>
      <c r="CX24" s="1018"/>
      <c r="CY24" s="1018"/>
      <c r="CZ24" s="1018"/>
      <c r="DA24" s="1019"/>
      <c r="DB24" s="1017"/>
      <c r="DC24" s="1018"/>
      <c r="DD24" s="1018"/>
      <c r="DE24" s="1018"/>
      <c r="DF24" s="1019"/>
      <c r="DG24" s="1017"/>
      <c r="DH24" s="1018"/>
      <c r="DI24" s="1018"/>
      <c r="DJ24" s="1018"/>
      <c r="DK24" s="1019"/>
      <c r="DL24" s="1017"/>
      <c r="DM24" s="1018"/>
      <c r="DN24" s="1018"/>
      <c r="DO24" s="1018"/>
      <c r="DP24" s="1019"/>
      <c r="DQ24" s="1017"/>
      <c r="DR24" s="1018"/>
      <c r="DS24" s="1018"/>
      <c r="DT24" s="1018"/>
      <c r="DU24" s="1019"/>
      <c r="DV24" s="1020"/>
      <c r="DW24" s="1021"/>
      <c r="DX24" s="1021"/>
      <c r="DY24" s="1021"/>
      <c r="DZ24" s="1022"/>
      <c r="EA24" s="237"/>
    </row>
    <row r="25" spans="1:131" ht="26.25" customHeight="1" thickBot="1" x14ac:dyDescent="0.2">
      <c r="A25" s="1087" t="s">
        <v>401</v>
      </c>
      <c r="B25" s="1087"/>
      <c r="C25" s="1087"/>
      <c r="D25" s="1087"/>
      <c r="E25" s="1087"/>
      <c r="F25" s="1087"/>
      <c r="G25" s="1087"/>
      <c r="H25" s="1087"/>
      <c r="I25" s="1087"/>
      <c r="J25" s="1087"/>
      <c r="K25" s="1087"/>
      <c r="L25" s="1087"/>
      <c r="M25" s="1087"/>
      <c r="N25" s="1087"/>
      <c r="O25" s="1087"/>
      <c r="P25" s="1087"/>
      <c r="Q25" s="1087"/>
      <c r="R25" s="1087"/>
      <c r="S25" s="1087"/>
      <c r="T25" s="1087"/>
      <c r="U25" s="1087"/>
      <c r="V25" s="1087"/>
      <c r="W25" s="1087"/>
      <c r="X25" s="1087"/>
      <c r="Y25" s="1087"/>
      <c r="Z25" s="1087"/>
      <c r="AA25" s="1087"/>
      <c r="AB25" s="1087"/>
      <c r="AC25" s="1087"/>
      <c r="AD25" s="1087"/>
      <c r="AE25" s="1087"/>
      <c r="AF25" s="1087"/>
      <c r="AG25" s="1087"/>
      <c r="AH25" s="1087"/>
      <c r="AI25" s="1087"/>
      <c r="AJ25" s="1087"/>
      <c r="AK25" s="1087"/>
      <c r="AL25" s="1087"/>
      <c r="AM25" s="1087"/>
      <c r="AN25" s="1087"/>
      <c r="AO25" s="1087"/>
      <c r="AP25" s="1087"/>
      <c r="AQ25" s="1087"/>
      <c r="AR25" s="1087"/>
      <c r="AS25" s="1087"/>
      <c r="AT25" s="1087"/>
      <c r="AU25" s="1087"/>
      <c r="AV25" s="1087"/>
      <c r="AW25" s="1087"/>
      <c r="AX25" s="1087"/>
      <c r="AY25" s="1087"/>
      <c r="AZ25" s="1087"/>
      <c r="BA25" s="1087"/>
      <c r="BB25" s="1087"/>
      <c r="BC25" s="1087"/>
      <c r="BD25" s="1087"/>
      <c r="BE25" s="1087"/>
      <c r="BF25" s="1087"/>
      <c r="BG25" s="1087"/>
      <c r="BH25" s="1087"/>
      <c r="BI25" s="1087"/>
      <c r="BJ25" s="235"/>
      <c r="BK25" s="235"/>
      <c r="BL25" s="235"/>
      <c r="BM25" s="235"/>
      <c r="BN25" s="235"/>
      <c r="BO25" s="244"/>
      <c r="BP25" s="244"/>
      <c r="BQ25" s="241">
        <v>19</v>
      </c>
      <c r="BR25" s="242"/>
      <c r="BS25" s="1020"/>
      <c r="BT25" s="1021"/>
      <c r="BU25" s="1021"/>
      <c r="BV25" s="1021"/>
      <c r="BW25" s="1021"/>
      <c r="BX25" s="1021"/>
      <c r="BY25" s="1021"/>
      <c r="BZ25" s="1021"/>
      <c r="CA25" s="1021"/>
      <c r="CB25" s="1021"/>
      <c r="CC25" s="1021"/>
      <c r="CD25" s="1021"/>
      <c r="CE25" s="1021"/>
      <c r="CF25" s="1021"/>
      <c r="CG25" s="1042"/>
      <c r="CH25" s="1017"/>
      <c r="CI25" s="1018"/>
      <c r="CJ25" s="1018"/>
      <c r="CK25" s="1018"/>
      <c r="CL25" s="1019"/>
      <c r="CM25" s="1017"/>
      <c r="CN25" s="1018"/>
      <c r="CO25" s="1018"/>
      <c r="CP25" s="1018"/>
      <c r="CQ25" s="1019"/>
      <c r="CR25" s="1017"/>
      <c r="CS25" s="1018"/>
      <c r="CT25" s="1018"/>
      <c r="CU25" s="1018"/>
      <c r="CV25" s="1019"/>
      <c r="CW25" s="1017"/>
      <c r="CX25" s="1018"/>
      <c r="CY25" s="1018"/>
      <c r="CZ25" s="1018"/>
      <c r="DA25" s="1019"/>
      <c r="DB25" s="1017"/>
      <c r="DC25" s="1018"/>
      <c r="DD25" s="1018"/>
      <c r="DE25" s="1018"/>
      <c r="DF25" s="1019"/>
      <c r="DG25" s="1017"/>
      <c r="DH25" s="1018"/>
      <c r="DI25" s="1018"/>
      <c r="DJ25" s="1018"/>
      <c r="DK25" s="1019"/>
      <c r="DL25" s="1017"/>
      <c r="DM25" s="1018"/>
      <c r="DN25" s="1018"/>
      <c r="DO25" s="1018"/>
      <c r="DP25" s="1019"/>
      <c r="DQ25" s="1017"/>
      <c r="DR25" s="1018"/>
      <c r="DS25" s="1018"/>
      <c r="DT25" s="1018"/>
      <c r="DU25" s="1019"/>
      <c r="DV25" s="1020"/>
      <c r="DW25" s="1021"/>
      <c r="DX25" s="1021"/>
      <c r="DY25" s="1021"/>
      <c r="DZ25" s="1022"/>
      <c r="EA25" s="233"/>
    </row>
    <row r="26" spans="1:131" ht="26.25" customHeight="1" x14ac:dyDescent="0.15">
      <c r="A26" s="1023" t="s">
        <v>379</v>
      </c>
      <c r="B26" s="1024"/>
      <c r="C26" s="1024"/>
      <c r="D26" s="1024"/>
      <c r="E26" s="1024"/>
      <c r="F26" s="1024"/>
      <c r="G26" s="1024"/>
      <c r="H26" s="1024"/>
      <c r="I26" s="1024"/>
      <c r="J26" s="1024"/>
      <c r="K26" s="1024"/>
      <c r="L26" s="1024"/>
      <c r="M26" s="1024"/>
      <c r="N26" s="1024"/>
      <c r="O26" s="1024"/>
      <c r="P26" s="1025"/>
      <c r="Q26" s="1029" t="s">
        <v>402</v>
      </c>
      <c r="R26" s="1030"/>
      <c r="S26" s="1030"/>
      <c r="T26" s="1030"/>
      <c r="U26" s="1031"/>
      <c r="V26" s="1029" t="s">
        <v>403</v>
      </c>
      <c r="W26" s="1030"/>
      <c r="X26" s="1030"/>
      <c r="Y26" s="1030"/>
      <c r="Z26" s="1031"/>
      <c r="AA26" s="1029" t="s">
        <v>404</v>
      </c>
      <c r="AB26" s="1030"/>
      <c r="AC26" s="1030"/>
      <c r="AD26" s="1030"/>
      <c r="AE26" s="1030"/>
      <c r="AF26" s="1083" t="s">
        <v>405</v>
      </c>
      <c r="AG26" s="1036"/>
      <c r="AH26" s="1036"/>
      <c r="AI26" s="1036"/>
      <c r="AJ26" s="1084"/>
      <c r="AK26" s="1030" t="s">
        <v>406</v>
      </c>
      <c r="AL26" s="1030"/>
      <c r="AM26" s="1030"/>
      <c r="AN26" s="1030"/>
      <c r="AO26" s="1031"/>
      <c r="AP26" s="1029" t="s">
        <v>407</v>
      </c>
      <c r="AQ26" s="1030"/>
      <c r="AR26" s="1030"/>
      <c r="AS26" s="1030"/>
      <c r="AT26" s="1031"/>
      <c r="AU26" s="1029" t="s">
        <v>408</v>
      </c>
      <c r="AV26" s="1030"/>
      <c r="AW26" s="1030"/>
      <c r="AX26" s="1030"/>
      <c r="AY26" s="1031"/>
      <c r="AZ26" s="1029" t="s">
        <v>409</v>
      </c>
      <c r="BA26" s="1030"/>
      <c r="BB26" s="1030"/>
      <c r="BC26" s="1030"/>
      <c r="BD26" s="1031"/>
      <c r="BE26" s="1029" t="s">
        <v>386</v>
      </c>
      <c r="BF26" s="1030"/>
      <c r="BG26" s="1030"/>
      <c r="BH26" s="1030"/>
      <c r="BI26" s="1043"/>
      <c r="BJ26" s="235"/>
      <c r="BK26" s="235"/>
      <c r="BL26" s="235"/>
      <c r="BM26" s="235"/>
      <c r="BN26" s="235"/>
      <c r="BO26" s="244"/>
      <c r="BP26" s="244"/>
      <c r="BQ26" s="241">
        <v>20</v>
      </c>
      <c r="BR26" s="242"/>
      <c r="BS26" s="1020"/>
      <c r="BT26" s="1021"/>
      <c r="BU26" s="1021"/>
      <c r="BV26" s="1021"/>
      <c r="BW26" s="1021"/>
      <c r="BX26" s="1021"/>
      <c r="BY26" s="1021"/>
      <c r="BZ26" s="1021"/>
      <c r="CA26" s="1021"/>
      <c r="CB26" s="1021"/>
      <c r="CC26" s="1021"/>
      <c r="CD26" s="1021"/>
      <c r="CE26" s="1021"/>
      <c r="CF26" s="1021"/>
      <c r="CG26" s="1042"/>
      <c r="CH26" s="1017"/>
      <c r="CI26" s="1018"/>
      <c r="CJ26" s="1018"/>
      <c r="CK26" s="1018"/>
      <c r="CL26" s="1019"/>
      <c r="CM26" s="1017"/>
      <c r="CN26" s="1018"/>
      <c r="CO26" s="1018"/>
      <c r="CP26" s="1018"/>
      <c r="CQ26" s="1019"/>
      <c r="CR26" s="1017"/>
      <c r="CS26" s="1018"/>
      <c r="CT26" s="1018"/>
      <c r="CU26" s="1018"/>
      <c r="CV26" s="1019"/>
      <c r="CW26" s="1017"/>
      <c r="CX26" s="1018"/>
      <c r="CY26" s="1018"/>
      <c r="CZ26" s="1018"/>
      <c r="DA26" s="1019"/>
      <c r="DB26" s="1017"/>
      <c r="DC26" s="1018"/>
      <c r="DD26" s="1018"/>
      <c r="DE26" s="1018"/>
      <c r="DF26" s="1019"/>
      <c r="DG26" s="1017"/>
      <c r="DH26" s="1018"/>
      <c r="DI26" s="1018"/>
      <c r="DJ26" s="1018"/>
      <c r="DK26" s="1019"/>
      <c r="DL26" s="1017"/>
      <c r="DM26" s="1018"/>
      <c r="DN26" s="1018"/>
      <c r="DO26" s="1018"/>
      <c r="DP26" s="1019"/>
      <c r="DQ26" s="1017"/>
      <c r="DR26" s="1018"/>
      <c r="DS26" s="1018"/>
      <c r="DT26" s="1018"/>
      <c r="DU26" s="1019"/>
      <c r="DV26" s="1020"/>
      <c r="DW26" s="1021"/>
      <c r="DX26" s="1021"/>
      <c r="DY26" s="1021"/>
      <c r="DZ26" s="1022"/>
      <c r="EA26" s="233"/>
    </row>
    <row r="27" spans="1:131" ht="26.25" customHeight="1" thickBot="1" x14ac:dyDescent="0.2">
      <c r="A27" s="1026"/>
      <c r="B27" s="1027"/>
      <c r="C27" s="1027"/>
      <c r="D27" s="1027"/>
      <c r="E27" s="1027"/>
      <c r="F27" s="1027"/>
      <c r="G27" s="1027"/>
      <c r="H27" s="1027"/>
      <c r="I27" s="1027"/>
      <c r="J27" s="1027"/>
      <c r="K27" s="1027"/>
      <c r="L27" s="1027"/>
      <c r="M27" s="1027"/>
      <c r="N27" s="1027"/>
      <c r="O27" s="1027"/>
      <c r="P27" s="1028"/>
      <c r="Q27" s="1032"/>
      <c r="R27" s="1033"/>
      <c r="S27" s="1033"/>
      <c r="T27" s="1033"/>
      <c r="U27" s="1034"/>
      <c r="V27" s="1032"/>
      <c r="W27" s="1033"/>
      <c r="X27" s="1033"/>
      <c r="Y27" s="1033"/>
      <c r="Z27" s="1034"/>
      <c r="AA27" s="1032"/>
      <c r="AB27" s="1033"/>
      <c r="AC27" s="1033"/>
      <c r="AD27" s="1033"/>
      <c r="AE27" s="1033"/>
      <c r="AF27" s="1085"/>
      <c r="AG27" s="1039"/>
      <c r="AH27" s="1039"/>
      <c r="AI27" s="1039"/>
      <c r="AJ27" s="1086"/>
      <c r="AK27" s="1033"/>
      <c r="AL27" s="1033"/>
      <c r="AM27" s="1033"/>
      <c r="AN27" s="1033"/>
      <c r="AO27" s="1034"/>
      <c r="AP27" s="1032"/>
      <c r="AQ27" s="1033"/>
      <c r="AR27" s="1033"/>
      <c r="AS27" s="1033"/>
      <c r="AT27" s="1034"/>
      <c r="AU27" s="1032"/>
      <c r="AV27" s="1033"/>
      <c r="AW27" s="1033"/>
      <c r="AX27" s="1033"/>
      <c r="AY27" s="1034"/>
      <c r="AZ27" s="1032"/>
      <c r="BA27" s="1033"/>
      <c r="BB27" s="1033"/>
      <c r="BC27" s="1033"/>
      <c r="BD27" s="1034"/>
      <c r="BE27" s="1032"/>
      <c r="BF27" s="1033"/>
      <c r="BG27" s="1033"/>
      <c r="BH27" s="1033"/>
      <c r="BI27" s="1044"/>
      <c r="BJ27" s="235"/>
      <c r="BK27" s="235"/>
      <c r="BL27" s="235"/>
      <c r="BM27" s="235"/>
      <c r="BN27" s="235"/>
      <c r="BO27" s="244"/>
      <c r="BP27" s="244"/>
      <c r="BQ27" s="241">
        <v>21</v>
      </c>
      <c r="BR27" s="242"/>
      <c r="BS27" s="1020"/>
      <c r="BT27" s="1021"/>
      <c r="BU27" s="1021"/>
      <c r="BV27" s="1021"/>
      <c r="BW27" s="1021"/>
      <c r="BX27" s="1021"/>
      <c r="BY27" s="1021"/>
      <c r="BZ27" s="1021"/>
      <c r="CA27" s="1021"/>
      <c r="CB27" s="1021"/>
      <c r="CC27" s="1021"/>
      <c r="CD27" s="1021"/>
      <c r="CE27" s="1021"/>
      <c r="CF27" s="1021"/>
      <c r="CG27" s="1042"/>
      <c r="CH27" s="1017"/>
      <c r="CI27" s="1018"/>
      <c r="CJ27" s="1018"/>
      <c r="CK27" s="1018"/>
      <c r="CL27" s="1019"/>
      <c r="CM27" s="1017"/>
      <c r="CN27" s="1018"/>
      <c r="CO27" s="1018"/>
      <c r="CP27" s="1018"/>
      <c r="CQ27" s="1019"/>
      <c r="CR27" s="1017"/>
      <c r="CS27" s="1018"/>
      <c r="CT27" s="1018"/>
      <c r="CU27" s="1018"/>
      <c r="CV27" s="1019"/>
      <c r="CW27" s="1017"/>
      <c r="CX27" s="1018"/>
      <c r="CY27" s="1018"/>
      <c r="CZ27" s="1018"/>
      <c r="DA27" s="1019"/>
      <c r="DB27" s="1017"/>
      <c r="DC27" s="1018"/>
      <c r="DD27" s="1018"/>
      <c r="DE27" s="1018"/>
      <c r="DF27" s="1019"/>
      <c r="DG27" s="1017"/>
      <c r="DH27" s="1018"/>
      <c r="DI27" s="1018"/>
      <c r="DJ27" s="1018"/>
      <c r="DK27" s="1019"/>
      <c r="DL27" s="1017"/>
      <c r="DM27" s="1018"/>
      <c r="DN27" s="1018"/>
      <c r="DO27" s="1018"/>
      <c r="DP27" s="1019"/>
      <c r="DQ27" s="1017"/>
      <c r="DR27" s="1018"/>
      <c r="DS27" s="1018"/>
      <c r="DT27" s="1018"/>
      <c r="DU27" s="1019"/>
      <c r="DV27" s="1020"/>
      <c r="DW27" s="1021"/>
      <c r="DX27" s="1021"/>
      <c r="DY27" s="1021"/>
      <c r="DZ27" s="1022"/>
      <c r="EA27" s="233"/>
    </row>
    <row r="28" spans="1:131" ht="26.25" customHeight="1" thickTop="1" x14ac:dyDescent="0.15">
      <c r="A28" s="245">
        <v>1</v>
      </c>
      <c r="B28" s="1075" t="s">
        <v>410</v>
      </c>
      <c r="C28" s="1076"/>
      <c r="D28" s="1076"/>
      <c r="E28" s="1076"/>
      <c r="F28" s="1076"/>
      <c r="G28" s="1076"/>
      <c r="H28" s="1076"/>
      <c r="I28" s="1076"/>
      <c r="J28" s="1076"/>
      <c r="K28" s="1076"/>
      <c r="L28" s="1076"/>
      <c r="M28" s="1076"/>
      <c r="N28" s="1076"/>
      <c r="O28" s="1076"/>
      <c r="P28" s="1077"/>
      <c r="Q28" s="1078">
        <v>3196</v>
      </c>
      <c r="R28" s="1079"/>
      <c r="S28" s="1079"/>
      <c r="T28" s="1079"/>
      <c r="U28" s="1079"/>
      <c r="V28" s="1079">
        <v>3136</v>
      </c>
      <c r="W28" s="1079"/>
      <c r="X28" s="1079"/>
      <c r="Y28" s="1079"/>
      <c r="Z28" s="1079"/>
      <c r="AA28" s="1079">
        <v>61</v>
      </c>
      <c r="AB28" s="1079"/>
      <c r="AC28" s="1079"/>
      <c r="AD28" s="1079"/>
      <c r="AE28" s="1080"/>
      <c r="AF28" s="1081">
        <v>61</v>
      </c>
      <c r="AG28" s="1079"/>
      <c r="AH28" s="1079"/>
      <c r="AI28" s="1079"/>
      <c r="AJ28" s="1082"/>
      <c r="AK28" s="1070">
        <v>243</v>
      </c>
      <c r="AL28" s="1071"/>
      <c r="AM28" s="1071"/>
      <c r="AN28" s="1071"/>
      <c r="AO28" s="1071"/>
      <c r="AP28" s="1071" t="s">
        <v>598</v>
      </c>
      <c r="AQ28" s="1071"/>
      <c r="AR28" s="1071"/>
      <c r="AS28" s="1071"/>
      <c r="AT28" s="1071"/>
      <c r="AU28" s="1071" t="s">
        <v>598</v>
      </c>
      <c r="AV28" s="1071"/>
      <c r="AW28" s="1071"/>
      <c r="AX28" s="1071"/>
      <c r="AY28" s="1071"/>
      <c r="AZ28" s="1072"/>
      <c r="BA28" s="1072"/>
      <c r="BB28" s="1072"/>
      <c r="BC28" s="1072"/>
      <c r="BD28" s="1072"/>
      <c r="BE28" s="1073"/>
      <c r="BF28" s="1073"/>
      <c r="BG28" s="1073"/>
      <c r="BH28" s="1073"/>
      <c r="BI28" s="1074"/>
      <c r="BJ28" s="235"/>
      <c r="BK28" s="235"/>
      <c r="BL28" s="235"/>
      <c r="BM28" s="235"/>
      <c r="BN28" s="235"/>
      <c r="BO28" s="244"/>
      <c r="BP28" s="244"/>
      <c r="BQ28" s="241">
        <v>22</v>
      </c>
      <c r="BR28" s="242"/>
      <c r="BS28" s="1020"/>
      <c r="BT28" s="1021"/>
      <c r="BU28" s="1021"/>
      <c r="BV28" s="1021"/>
      <c r="BW28" s="1021"/>
      <c r="BX28" s="1021"/>
      <c r="BY28" s="1021"/>
      <c r="BZ28" s="1021"/>
      <c r="CA28" s="1021"/>
      <c r="CB28" s="1021"/>
      <c r="CC28" s="1021"/>
      <c r="CD28" s="1021"/>
      <c r="CE28" s="1021"/>
      <c r="CF28" s="1021"/>
      <c r="CG28" s="1042"/>
      <c r="CH28" s="1017"/>
      <c r="CI28" s="1018"/>
      <c r="CJ28" s="1018"/>
      <c r="CK28" s="1018"/>
      <c r="CL28" s="1019"/>
      <c r="CM28" s="1017"/>
      <c r="CN28" s="1018"/>
      <c r="CO28" s="1018"/>
      <c r="CP28" s="1018"/>
      <c r="CQ28" s="1019"/>
      <c r="CR28" s="1017"/>
      <c r="CS28" s="1018"/>
      <c r="CT28" s="1018"/>
      <c r="CU28" s="1018"/>
      <c r="CV28" s="1019"/>
      <c r="CW28" s="1017"/>
      <c r="CX28" s="1018"/>
      <c r="CY28" s="1018"/>
      <c r="CZ28" s="1018"/>
      <c r="DA28" s="1019"/>
      <c r="DB28" s="1017"/>
      <c r="DC28" s="1018"/>
      <c r="DD28" s="1018"/>
      <c r="DE28" s="1018"/>
      <c r="DF28" s="1019"/>
      <c r="DG28" s="1017"/>
      <c r="DH28" s="1018"/>
      <c r="DI28" s="1018"/>
      <c r="DJ28" s="1018"/>
      <c r="DK28" s="1019"/>
      <c r="DL28" s="1017"/>
      <c r="DM28" s="1018"/>
      <c r="DN28" s="1018"/>
      <c r="DO28" s="1018"/>
      <c r="DP28" s="1019"/>
      <c r="DQ28" s="1017"/>
      <c r="DR28" s="1018"/>
      <c r="DS28" s="1018"/>
      <c r="DT28" s="1018"/>
      <c r="DU28" s="1019"/>
      <c r="DV28" s="1020"/>
      <c r="DW28" s="1021"/>
      <c r="DX28" s="1021"/>
      <c r="DY28" s="1021"/>
      <c r="DZ28" s="1022"/>
      <c r="EA28" s="233"/>
    </row>
    <row r="29" spans="1:131" ht="26.25" customHeight="1" x14ac:dyDescent="0.15">
      <c r="A29" s="245">
        <v>2</v>
      </c>
      <c r="B29" s="1058" t="s">
        <v>411</v>
      </c>
      <c r="C29" s="1059"/>
      <c r="D29" s="1059"/>
      <c r="E29" s="1059"/>
      <c r="F29" s="1059"/>
      <c r="G29" s="1059"/>
      <c r="H29" s="1059"/>
      <c r="I29" s="1059"/>
      <c r="J29" s="1059"/>
      <c r="K29" s="1059"/>
      <c r="L29" s="1059"/>
      <c r="M29" s="1059"/>
      <c r="N29" s="1059"/>
      <c r="O29" s="1059"/>
      <c r="P29" s="1060"/>
      <c r="Q29" s="1066">
        <v>3361</v>
      </c>
      <c r="R29" s="1067"/>
      <c r="S29" s="1067"/>
      <c r="T29" s="1067"/>
      <c r="U29" s="1067"/>
      <c r="V29" s="1067">
        <v>3217</v>
      </c>
      <c r="W29" s="1067"/>
      <c r="X29" s="1067"/>
      <c r="Y29" s="1067"/>
      <c r="Z29" s="1067"/>
      <c r="AA29" s="1067">
        <v>143</v>
      </c>
      <c r="AB29" s="1067"/>
      <c r="AC29" s="1067"/>
      <c r="AD29" s="1067"/>
      <c r="AE29" s="1068"/>
      <c r="AF29" s="1063">
        <v>143</v>
      </c>
      <c r="AG29" s="1064"/>
      <c r="AH29" s="1064"/>
      <c r="AI29" s="1064"/>
      <c r="AJ29" s="1065"/>
      <c r="AK29" s="1008">
        <v>464</v>
      </c>
      <c r="AL29" s="999"/>
      <c r="AM29" s="999"/>
      <c r="AN29" s="999"/>
      <c r="AO29" s="999"/>
      <c r="AP29" s="999" t="s">
        <v>598</v>
      </c>
      <c r="AQ29" s="999"/>
      <c r="AR29" s="999"/>
      <c r="AS29" s="999"/>
      <c r="AT29" s="999"/>
      <c r="AU29" s="999" t="s">
        <v>598</v>
      </c>
      <c r="AV29" s="999"/>
      <c r="AW29" s="999"/>
      <c r="AX29" s="999"/>
      <c r="AY29" s="999"/>
      <c r="AZ29" s="1069"/>
      <c r="BA29" s="1069"/>
      <c r="BB29" s="1069"/>
      <c r="BC29" s="1069"/>
      <c r="BD29" s="1069"/>
      <c r="BE29" s="1000"/>
      <c r="BF29" s="1000"/>
      <c r="BG29" s="1000"/>
      <c r="BH29" s="1000"/>
      <c r="BI29" s="1001"/>
      <c r="BJ29" s="235"/>
      <c r="BK29" s="235"/>
      <c r="BL29" s="235"/>
      <c r="BM29" s="235"/>
      <c r="BN29" s="235"/>
      <c r="BO29" s="244"/>
      <c r="BP29" s="244"/>
      <c r="BQ29" s="241">
        <v>23</v>
      </c>
      <c r="BR29" s="242"/>
      <c r="BS29" s="1020"/>
      <c r="BT29" s="1021"/>
      <c r="BU29" s="1021"/>
      <c r="BV29" s="1021"/>
      <c r="BW29" s="1021"/>
      <c r="BX29" s="1021"/>
      <c r="BY29" s="1021"/>
      <c r="BZ29" s="1021"/>
      <c r="CA29" s="1021"/>
      <c r="CB29" s="1021"/>
      <c r="CC29" s="1021"/>
      <c r="CD29" s="1021"/>
      <c r="CE29" s="1021"/>
      <c r="CF29" s="1021"/>
      <c r="CG29" s="1042"/>
      <c r="CH29" s="1017"/>
      <c r="CI29" s="1018"/>
      <c r="CJ29" s="1018"/>
      <c r="CK29" s="1018"/>
      <c r="CL29" s="1019"/>
      <c r="CM29" s="1017"/>
      <c r="CN29" s="1018"/>
      <c r="CO29" s="1018"/>
      <c r="CP29" s="1018"/>
      <c r="CQ29" s="1019"/>
      <c r="CR29" s="1017"/>
      <c r="CS29" s="1018"/>
      <c r="CT29" s="1018"/>
      <c r="CU29" s="1018"/>
      <c r="CV29" s="1019"/>
      <c r="CW29" s="1017"/>
      <c r="CX29" s="1018"/>
      <c r="CY29" s="1018"/>
      <c r="CZ29" s="1018"/>
      <c r="DA29" s="1019"/>
      <c r="DB29" s="1017"/>
      <c r="DC29" s="1018"/>
      <c r="DD29" s="1018"/>
      <c r="DE29" s="1018"/>
      <c r="DF29" s="1019"/>
      <c r="DG29" s="1017"/>
      <c r="DH29" s="1018"/>
      <c r="DI29" s="1018"/>
      <c r="DJ29" s="1018"/>
      <c r="DK29" s="1019"/>
      <c r="DL29" s="1017"/>
      <c r="DM29" s="1018"/>
      <c r="DN29" s="1018"/>
      <c r="DO29" s="1018"/>
      <c r="DP29" s="1019"/>
      <c r="DQ29" s="1017"/>
      <c r="DR29" s="1018"/>
      <c r="DS29" s="1018"/>
      <c r="DT29" s="1018"/>
      <c r="DU29" s="1019"/>
      <c r="DV29" s="1020"/>
      <c r="DW29" s="1021"/>
      <c r="DX29" s="1021"/>
      <c r="DY29" s="1021"/>
      <c r="DZ29" s="1022"/>
      <c r="EA29" s="233"/>
    </row>
    <row r="30" spans="1:131" ht="26.25" customHeight="1" x14ac:dyDescent="0.15">
      <c r="A30" s="245">
        <v>3</v>
      </c>
      <c r="B30" s="1058" t="s">
        <v>412</v>
      </c>
      <c r="C30" s="1059"/>
      <c r="D30" s="1059"/>
      <c r="E30" s="1059"/>
      <c r="F30" s="1059"/>
      <c r="G30" s="1059"/>
      <c r="H30" s="1059"/>
      <c r="I30" s="1059"/>
      <c r="J30" s="1059"/>
      <c r="K30" s="1059"/>
      <c r="L30" s="1059"/>
      <c r="M30" s="1059"/>
      <c r="N30" s="1059"/>
      <c r="O30" s="1059"/>
      <c r="P30" s="1060"/>
      <c r="Q30" s="1066">
        <v>391</v>
      </c>
      <c r="R30" s="1067"/>
      <c r="S30" s="1067"/>
      <c r="T30" s="1067"/>
      <c r="U30" s="1067"/>
      <c r="V30" s="1067">
        <v>389</v>
      </c>
      <c r="W30" s="1067"/>
      <c r="X30" s="1067"/>
      <c r="Y30" s="1067"/>
      <c r="Z30" s="1067"/>
      <c r="AA30" s="1067">
        <v>2</v>
      </c>
      <c r="AB30" s="1067"/>
      <c r="AC30" s="1067"/>
      <c r="AD30" s="1067"/>
      <c r="AE30" s="1068"/>
      <c r="AF30" s="1063">
        <v>2</v>
      </c>
      <c r="AG30" s="1064"/>
      <c r="AH30" s="1064"/>
      <c r="AI30" s="1064"/>
      <c r="AJ30" s="1065"/>
      <c r="AK30" s="1008">
        <v>116</v>
      </c>
      <c r="AL30" s="999"/>
      <c r="AM30" s="999"/>
      <c r="AN30" s="999"/>
      <c r="AO30" s="999"/>
      <c r="AP30" s="999" t="s">
        <v>598</v>
      </c>
      <c r="AQ30" s="999"/>
      <c r="AR30" s="999"/>
      <c r="AS30" s="999"/>
      <c r="AT30" s="999"/>
      <c r="AU30" s="999" t="s">
        <v>598</v>
      </c>
      <c r="AV30" s="999"/>
      <c r="AW30" s="999"/>
      <c r="AX30" s="999"/>
      <c r="AY30" s="999"/>
      <c r="AZ30" s="1069"/>
      <c r="BA30" s="1069"/>
      <c r="BB30" s="1069"/>
      <c r="BC30" s="1069"/>
      <c r="BD30" s="1069"/>
      <c r="BE30" s="1000"/>
      <c r="BF30" s="1000"/>
      <c r="BG30" s="1000"/>
      <c r="BH30" s="1000"/>
      <c r="BI30" s="1001"/>
      <c r="BJ30" s="235"/>
      <c r="BK30" s="235"/>
      <c r="BL30" s="235"/>
      <c r="BM30" s="235"/>
      <c r="BN30" s="235"/>
      <c r="BO30" s="244"/>
      <c r="BP30" s="244"/>
      <c r="BQ30" s="241">
        <v>24</v>
      </c>
      <c r="BR30" s="242"/>
      <c r="BS30" s="1020"/>
      <c r="BT30" s="1021"/>
      <c r="BU30" s="1021"/>
      <c r="BV30" s="1021"/>
      <c r="BW30" s="1021"/>
      <c r="BX30" s="1021"/>
      <c r="BY30" s="1021"/>
      <c r="BZ30" s="1021"/>
      <c r="CA30" s="1021"/>
      <c r="CB30" s="1021"/>
      <c r="CC30" s="1021"/>
      <c r="CD30" s="1021"/>
      <c r="CE30" s="1021"/>
      <c r="CF30" s="1021"/>
      <c r="CG30" s="1042"/>
      <c r="CH30" s="1017"/>
      <c r="CI30" s="1018"/>
      <c r="CJ30" s="1018"/>
      <c r="CK30" s="1018"/>
      <c r="CL30" s="1019"/>
      <c r="CM30" s="1017"/>
      <c r="CN30" s="1018"/>
      <c r="CO30" s="1018"/>
      <c r="CP30" s="1018"/>
      <c r="CQ30" s="1019"/>
      <c r="CR30" s="1017"/>
      <c r="CS30" s="1018"/>
      <c r="CT30" s="1018"/>
      <c r="CU30" s="1018"/>
      <c r="CV30" s="1019"/>
      <c r="CW30" s="1017"/>
      <c r="CX30" s="1018"/>
      <c r="CY30" s="1018"/>
      <c r="CZ30" s="1018"/>
      <c r="DA30" s="1019"/>
      <c r="DB30" s="1017"/>
      <c r="DC30" s="1018"/>
      <c r="DD30" s="1018"/>
      <c r="DE30" s="1018"/>
      <c r="DF30" s="1019"/>
      <c r="DG30" s="1017"/>
      <c r="DH30" s="1018"/>
      <c r="DI30" s="1018"/>
      <c r="DJ30" s="1018"/>
      <c r="DK30" s="1019"/>
      <c r="DL30" s="1017"/>
      <c r="DM30" s="1018"/>
      <c r="DN30" s="1018"/>
      <c r="DO30" s="1018"/>
      <c r="DP30" s="1019"/>
      <c r="DQ30" s="1017"/>
      <c r="DR30" s="1018"/>
      <c r="DS30" s="1018"/>
      <c r="DT30" s="1018"/>
      <c r="DU30" s="1019"/>
      <c r="DV30" s="1020"/>
      <c r="DW30" s="1021"/>
      <c r="DX30" s="1021"/>
      <c r="DY30" s="1021"/>
      <c r="DZ30" s="1022"/>
      <c r="EA30" s="233"/>
    </row>
    <row r="31" spans="1:131" ht="26.25" customHeight="1" x14ac:dyDescent="0.15">
      <c r="A31" s="245">
        <v>4</v>
      </c>
      <c r="B31" s="1058" t="s">
        <v>413</v>
      </c>
      <c r="C31" s="1059"/>
      <c r="D31" s="1059"/>
      <c r="E31" s="1059"/>
      <c r="F31" s="1059"/>
      <c r="G31" s="1059"/>
      <c r="H31" s="1059"/>
      <c r="I31" s="1059"/>
      <c r="J31" s="1059"/>
      <c r="K31" s="1059"/>
      <c r="L31" s="1059"/>
      <c r="M31" s="1059"/>
      <c r="N31" s="1059"/>
      <c r="O31" s="1059"/>
      <c r="P31" s="1060"/>
      <c r="Q31" s="1066">
        <v>24</v>
      </c>
      <c r="R31" s="1067"/>
      <c r="S31" s="1067"/>
      <c r="T31" s="1067"/>
      <c r="U31" s="1067"/>
      <c r="V31" s="1067">
        <v>23</v>
      </c>
      <c r="W31" s="1067"/>
      <c r="X31" s="1067"/>
      <c r="Y31" s="1067"/>
      <c r="Z31" s="1067"/>
      <c r="AA31" s="1067">
        <v>1</v>
      </c>
      <c r="AB31" s="1067"/>
      <c r="AC31" s="1067"/>
      <c r="AD31" s="1067"/>
      <c r="AE31" s="1068"/>
      <c r="AF31" s="1063">
        <v>1</v>
      </c>
      <c r="AG31" s="1064"/>
      <c r="AH31" s="1064"/>
      <c r="AI31" s="1064"/>
      <c r="AJ31" s="1065"/>
      <c r="AK31" s="1008">
        <v>10</v>
      </c>
      <c r="AL31" s="999"/>
      <c r="AM31" s="999"/>
      <c r="AN31" s="999"/>
      <c r="AO31" s="999"/>
      <c r="AP31" s="999" t="s">
        <v>598</v>
      </c>
      <c r="AQ31" s="999"/>
      <c r="AR31" s="999"/>
      <c r="AS31" s="999"/>
      <c r="AT31" s="999"/>
      <c r="AU31" s="999" t="s">
        <v>598</v>
      </c>
      <c r="AV31" s="999"/>
      <c r="AW31" s="999"/>
      <c r="AX31" s="999"/>
      <c r="AY31" s="999"/>
      <c r="AZ31" s="1069"/>
      <c r="BA31" s="1069"/>
      <c r="BB31" s="1069"/>
      <c r="BC31" s="1069"/>
      <c r="BD31" s="1069"/>
      <c r="BE31" s="1000"/>
      <c r="BF31" s="1000"/>
      <c r="BG31" s="1000"/>
      <c r="BH31" s="1000"/>
      <c r="BI31" s="1001"/>
      <c r="BJ31" s="235"/>
      <c r="BK31" s="235"/>
      <c r="BL31" s="235"/>
      <c r="BM31" s="235"/>
      <c r="BN31" s="235"/>
      <c r="BO31" s="244"/>
      <c r="BP31" s="244"/>
      <c r="BQ31" s="241">
        <v>25</v>
      </c>
      <c r="BR31" s="242"/>
      <c r="BS31" s="1020"/>
      <c r="BT31" s="1021"/>
      <c r="BU31" s="1021"/>
      <c r="BV31" s="1021"/>
      <c r="BW31" s="1021"/>
      <c r="BX31" s="1021"/>
      <c r="BY31" s="1021"/>
      <c r="BZ31" s="1021"/>
      <c r="CA31" s="1021"/>
      <c r="CB31" s="1021"/>
      <c r="CC31" s="1021"/>
      <c r="CD31" s="1021"/>
      <c r="CE31" s="1021"/>
      <c r="CF31" s="1021"/>
      <c r="CG31" s="1042"/>
      <c r="CH31" s="1017"/>
      <c r="CI31" s="1018"/>
      <c r="CJ31" s="1018"/>
      <c r="CK31" s="1018"/>
      <c r="CL31" s="1019"/>
      <c r="CM31" s="1017"/>
      <c r="CN31" s="1018"/>
      <c r="CO31" s="1018"/>
      <c r="CP31" s="1018"/>
      <c r="CQ31" s="1019"/>
      <c r="CR31" s="1017"/>
      <c r="CS31" s="1018"/>
      <c r="CT31" s="1018"/>
      <c r="CU31" s="1018"/>
      <c r="CV31" s="1019"/>
      <c r="CW31" s="1017"/>
      <c r="CX31" s="1018"/>
      <c r="CY31" s="1018"/>
      <c r="CZ31" s="1018"/>
      <c r="DA31" s="1019"/>
      <c r="DB31" s="1017"/>
      <c r="DC31" s="1018"/>
      <c r="DD31" s="1018"/>
      <c r="DE31" s="1018"/>
      <c r="DF31" s="1019"/>
      <c r="DG31" s="1017"/>
      <c r="DH31" s="1018"/>
      <c r="DI31" s="1018"/>
      <c r="DJ31" s="1018"/>
      <c r="DK31" s="1019"/>
      <c r="DL31" s="1017"/>
      <c r="DM31" s="1018"/>
      <c r="DN31" s="1018"/>
      <c r="DO31" s="1018"/>
      <c r="DP31" s="1019"/>
      <c r="DQ31" s="1017"/>
      <c r="DR31" s="1018"/>
      <c r="DS31" s="1018"/>
      <c r="DT31" s="1018"/>
      <c r="DU31" s="1019"/>
      <c r="DV31" s="1020"/>
      <c r="DW31" s="1021"/>
      <c r="DX31" s="1021"/>
      <c r="DY31" s="1021"/>
      <c r="DZ31" s="1022"/>
      <c r="EA31" s="233"/>
    </row>
    <row r="32" spans="1:131" ht="26.25" customHeight="1" x14ac:dyDescent="0.15">
      <c r="A32" s="245">
        <v>5</v>
      </c>
      <c r="B32" s="1058" t="s">
        <v>414</v>
      </c>
      <c r="C32" s="1059"/>
      <c r="D32" s="1059"/>
      <c r="E32" s="1059"/>
      <c r="F32" s="1059"/>
      <c r="G32" s="1059"/>
      <c r="H32" s="1059"/>
      <c r="I32" s="1059"/>
      <c r="J32" s="1059"/>
      <c r="K32" s="1059"/>
      <c r="L32" s="1059"/>
      <c r="M32" s="1059"/>
      <c r="N32" s="1059"/>
      <c r="O32" s="1059"/>
      <c r="P32" s="1060"/>
      <c r="Q32" s="1066">
        <v>126</v>
      </c>
      <c r="R32" s="1067"/>
      <c r="S32" s="1067"/>
      <c r="T32" s="1067"/>
      <c r="U32" s="1067"/>
      <c r="V32" s="1067">
        <v>115</v>
      </c>
      <c r="W32" s="1067"/>
      <c r="X32" s="1067"/>
      <c r="Y32" s="1067"/>
      <c r="Z32" s="1067"/>
      <c r="AA32" s="1067">
        <v>11</v>
      </c>
      <c r="AB32" s="1067"/>
      <c r="AC32" s="1067"/>
      <c r="AD32" s="1067"/>
      <c r="AE32" s="1068"/>
      <c r="AF32" s="1063">
        <v>8</v>
      </c>
      <c r="AG32" s="1064"/>
      <c r="AH32" s="1064"/>
      <c r="AI32" s="1064"/>
      <c r="AJ32" s="1065"/>
      <c r="AK32" s="1008">
        <v>61</v>
      </c>
      <c r="AL32" s="999"/>
      <c r="AM32" s="999"/>
      <c r="AN32" s="999"/>
      <c r="AO32" s="999"/>
      <c r="AP32" s="999">
        <v>1654</v>
      </c>
      <c r="AQ32" s="999"/>
      <c r="AR32" s="999"/>
      <c r="AS32" s="999"/>
      <c r="AT32" s="999"/>
      <c r="AU32" s="999">
        <v>1612</v>
      </c>
      <c r="AV32" s="999"/>
      <c r="AW32" s="999"/>
      <c r="AX32" s="999"/>
      <c r="AY32" s="999"/>
      <c r="AZ32" s="1069" t="s">
        <v>588</v>
      </c>
      <c r="BA32" s="1069"/>
      <c r="BB32" s="1069"/>
      <c r="BC32" s="1069"/>
      <c r="BD32" s="1069"/>
      <c r="BE32" s="1000" t="s">
        <v>415</v>
      </c>
      <c r="BF32" s="1000"/>
      <c r="BG32" s="1000"/>
      <c r="BH32" s="1000"/>
      <c r="BI32" s="1001"/>
      <c r="BJ32" s="235"/>
      <c r="BK32" s="235"/>
      <c r="BL32" s="235"/>
      <c r="BM32" s="235"/>
      <c r="BN32" s="235"/>
      <c r="BO32" s="244"/>
      <c r="BP32" s="244"/>
      <c r="BQ32" s="241">
        <v>26</v>
      </c>
      <c r="BR32" s="242"/>
      <c r="BS32" s="1020"/>
      <c r="BT32" s="1021"/>
      <c r="BU32" s="1021"/>
      <c r="BV32" s="1021"/>
      <c r="BW32" s="1021"/>
      <c r="BX32" s="1021"/>
      <c r="BY32" s="1021"/>
      <c r="BZ32" s="1021"/>
      <c r="CA32" s="1021"/>
      <c r="CB32" s="1021"/>
      <c r="CC32" s="1021"/>
      <c r="CD32" s="1021"/>
      <c r="CE32" s="1021"/>
      <c r="CF32" s="1021"/>
      <c r="CG32" s="1042"/>
      <c r="CH32" s="1017"/>
      <c r="CI32" s="1018"/>
      <c r="CJ32" s="1018"/>
      <c r="CK32" s="1018"/>
      <c r="CL32" s="1019"/>
      <c r="CM32" s="1017"/>
      <c r="CN32" s="1018"/>
      <c r="CO32" s="1018"/>
      <c r="CP32" s="1018"/>
      <c r="CQ32" s="1019"/>
      <c r="CR32" s="1017"/>
      <c r="CS32" s="1018"/>
      <c r="CT32" s="1018"/>
      <c r="CU32" s="1018"/>
      <c r="CV32" s="1019"/>
      <c r="CW32" s="1017"/>
      <c r="CX32" s="1018"/>
      <c r="CY32" s="1018"/>
      <c r="CZ32" s="1018"/>
      <c r="DA32" s="1019"/>
      <c r="DB32" s="1017"/>
      <c r="DC32" s="1018"/>
      <c r="DD32" s="1018"/>
      <c r="DE32" s="1018"/>
      <c r="DF32" s="1019"/>
      <c r="DG32" s="1017"/>
      <c r="DH32" s="1018"/>
      <c r="DI32" s="1018"/>
      <c r="DJ32" s="1018"/>
      <c r="DK32" s="1019"/>
      <c r="DL32" s="1017"/>
      <c r="DM32" s="1018"/>
      <c r="DN32" s="1018"/>
      <c r="DO32" s="1018"/>
      <c r="DP32" s="1019"/>
      <c r="DQ32" s="1017"/>
      <c r="DR32" s="1018"/>
      <c r="DS32" s="1018"/>
      <c r="DT32" s="1018"/>
      <c r="DU32" s="1019"/>
      <c r="DV32" s="1020"/>
      <c r="DW32" s="1021"/>
      <c r="DX32" s="1021"/>
      <c r="DY32" s="1021"/>
      <c r="DZ32" s="1022"/>
      <c r="EA32" s="233"/>
    </row>
    <row r="33" spans="1:131" ht="26.25" customHeight="1" x14ac:dyDescent="0.15">
      <c r="A33" s="245">
        <v>6</v>
      </c>
      <c r="B33" s="1058" t="s">
        <v>416</v>
      </c>
      <c r="C33" s="1059"/>
      <c r="D33" s="1059"/>
      <c r="E33" s="1059"/>
      <c r="F33" s="1059"/>
      <c r="G33" s="1059"/>
      <c r="H33" s="1059"/>
      <c r="I33" s="1059"/>
      <c r="J33" s="1059"/>
      <c r="K33" s="1059"/>
      <c r="L33" s="1059"/>
      <c r="M33" s="1059"/>
      <c r="N33" s="1059"/>
      <c r="O33" s="1059"/>
      <c r="P33" s="1060"/>
      <c r="Q33" s="1066">
        <v>587</v>
      </c>
      <c r="R33" s="1067"/>
      <c r="S33" s="1067"/>
      <c r="T33" s="1067"/>
      <c r="U33" s="1067"/>
      <c r="V33" s="1067">
        <v>506</v>
      </c>
      <c r="W33" s="1067"/>
      <c r="X33" s="1067"/>
      <c r="Y33" s="1067"/>
      <c r="Z33" s="1067"/>
      <c r="AA33" s="1067">
        <v>81</v>
      </c>
      <c r="AB33" s="1067"/>
      <c r="AC33" s="1067"/>
      <c r="AD33" s="1067"/>
      <c r="AE33" s="1068"/>
      <c r="AF33" s="1063">
        <v>28</v>
      </c>
      <c r="AG33" s="1064"/>
      <c r="AH33" s="1064"/>
      <c r="AI33" s="1064"/>
      <c r="AJ33" s="1065"/>
      <c r="AK33" s="1008">
        <v>166</v>
      </c>
      <c r="AL33" s="999"/>
      <c r="AM33" s="999"/>
      <c r="AN33" s="999"/>
      <c r="AO33" s="999"/>
      <c r="AP33" s="999">
        <v>2270</v>
      </c>
      <c r="AQ33" s="999"/>
      <c r="AR33" s="999"/>
      <c r="AS33" s="999"/>
      <c r="AT33" s="999"/>
      <c r="AU33" s="999">
        <v>2270</v>
      </c>
      <c r="AV33" s="999"/>
      <c r="AW33" s="999"/>
      <c r="AX33" s="999"/>
      <c r="AY33" s="999"/>
      <c r="AZ33" s="1069" t="s">
        <v>588</v>
      </c>
      <c r="BA33" s="1069"/>
      <c r="BB33" s="1069"/>
      <c r="BC33" s="1069"/>
      <c r="BD33" s="1069"/>
      <c r="BE33" s="1000" t="s">
        <v>415</v>
      </c>
      <c r="BF33" s="1000"/>
      <c r="BG33" s="1000"/>
      <c r="BH33" s="1000"/>
      <c r="BI33" s="1001"/>
      <c r="BJ33" s="235"/>
      <c r="BK33" s="235"/>
      <c r="BL33" s="235"/>
      <c r="BM33" s="235"/>
      <c r="BN33" s="235"/>
      <c r="BO33" s="244"/>
      <c r="BP33" s="244"/>
      <c r="BQ33" s="241">
        <v>27</v>
      </c>
      <c r="BR33" s="242"/>
      <c r="BS33" s="1020"/>
      <c r="BT33" s="1021"/>
      <c r="BU33" s="1021"/>
      <c r="BV33" s="1021"/>
      <c r="BW33" s="1021"/>
      <c r="BX33" s="1021"/>
      <c r="BY33" s="1021"/>
      <c r="BZ33" s="1021"/>
      <c r="CA33" s="1021"/>
      <c r="CB33" s="1021"/>
      <c r="CC33" s="1021"/>
      <c r="CD33" s="1021"/>
      <c r="CE33" s="1021"/>
      <c r="CF33" s="1021"/>
      <c r="CG33" s="1042"/>
      <c r="CH33" s="1017"/>
      <c r="CI33" s="1018"/>
      <c r="CJ33" s="1018"/>
      <c r="CK33" s="1018"/>
      <c r="CL33" s="1019"/>
      <c r="CM33" s="1017"/>
      <c r="CN33" s="1018"/>
      <c r="CO33" s="1018"/>
      <c r="CP33" s="1018"/>
      <c r="CQ33" s="1019"/>
      <c r="CR33" s="1017"/>
      <c r="CS33" s="1018"/>
      <c r="CT33" s="1018"/>
      <c r="CU33" s="1018"/>
      <c r="CV33" s="1019"/>
      <c r="CW33" s="1017"/>
      <c r="CX33" s="1018"/>
      <c r="CY33" s="1018"/>
      <c r="CZ33" s="1018"/>
      <c r="DA33" s="1019"/>
      <c r="DB33" s="1017"/>
      <c r="DC33" s="1018"/>
      <c r="DD33" s="1018"/>
      <c r="DE33" s="1018"/>
      <c r="DF33" s="1019"/>
      <c r="DG33" s="1017"/>
      <c r="DH33" s="1018"/>
      <c r="DI33" s="1018"/>
      <c r="DJ33" s="1018"/>
      <c r="DK33" s="1019"/>
      <c r="DL33" s="1017"/>
      <c r="DM33" s="1018"/>
      <c r="DN33" s="1018"/>
      <c r="DO33" s="1018"/>
      <c r="DP33" s="1019"/>
      <c r="DQ33" s="1017"/>
      <c r="DR33" s="1018"/>
      <c r="DS33" s="1018"/>
      <c r="DT33" s="1018"/>
      <c r="DU33" s="1019"/>
      <c r="DV33" s="1020"/>
      <c r="DW33" s="1021"/>
      <c r="DX33" s="1021"/>
      <c r="DY33" s="1021"/>
      <c r="DZ33" s="1022"/>
      <c r="EA33" s="233"/>
    </row>
    <row r="34" spans="1:131" ht="26.25" customHeight="1" x14ac:dyDescent="0.15">
      <c r="A34" s="245">
        <v>7</v>
      </c>
      <c r="B34" s="1058"/>
      <c r="C34" s="1059"/>
      <c r="D34" s="1059"/>
      <c r="E34" s="1059"/>
      <c r="F34" s="1059"/>
      <c r="G34" s="1059"/>
      <c r="H34" s="1059"/>
      <c r="I34" s="1059"/>
      <c r="J34" s="1059"/>
      <c r="K34" s="1059"/>
      <c r="L34" s="1059"/>
      <c r="M34" s="1059"/>
      <c r="N34" s="1059"/>
      <c r="O34" s="1059"/>
      <c r="P34" s="1060"/>
      <c r="Q34" s="1066"/>
      <c r="R34" s="1067"/>
      <c r="S34" s="1067"/>
      <c r="T34" s="1067"/>
      <c r="U34" s="1067"/>
      <c r="V34" s="1067"/>
      <c r="W34" s="1067"/>
      <c r="X34" s="1067"/>
      <c r="Y34" s="1067"/>
      <c r="Z34" s="1067"/>
      <c r="AA34" s="1067"/>
      <c r="AB34" s="1067"/>
      <c r="AC34" s="1067"/>
      <c r="AD34" s="1067"/>
      <c r="AE34" s="1068"/>
      <c r="AF34" s="1063"/>
      <c r="AG34" s="1064"/>
      <c r="AH34" s="1064"/>
      <c r="AI34" s="1064"/>
      <c r="AJ34" s="1065"/>
      <c r="AK34" s="1008"/>
      <c r="AL34" s="999"/>
      <c r="AM34" s="999"/>
      <c r="AN34" s="999"/>
      <c r="AO34" s="999"/>
      <c r="AP34" s="999"/>
      <c r="AQ34" s="999"/>
      <c r="AR34" s="999"/>
      <c r="AS34" s="999"/>
      <c r="AT34" s="999"/>
      <c r="AU34" s="999"/>
      <c r="AV34" s="999"/>
      <c r="AW34" s="999"/>
      <c r="AX34" s="999"/>
      <c r="AY34" s="999"/>
      <c r="AZ34" s="1069"/>
      <c r="BA34" s="1069"/>
      <c r="BB34" s="1069"/>
      <c r="BC34" s="1069"/>
      <c r="BD34" s="1069"/>
      <c r="BE34" s="1000"/>
      <c r="BF34" s="1000"/>
      <c r="BG34" s="1000"/>
      <c r="BH34" s="1000"/>
      <c r="BI34" s="1001"/>
      <c r="BJ34" s="235"/>
      <c r="BK34" s="235"/>
      <c r="BL34" s="235"/>
      <c r="BM34" s="235"/>
      <c r="BN34" s="235"/>
      <c r="BO34" s="244"/>
      <c r="BP34" s="244"/>
      <c r="BQ34" s="241">
        <v>28</v>
      </c>
      <c r="BR34" s="242"/>
      <c r="BS34" s="1020"/>
      <c r="BT34" s="1021"/>
      <c r="BU34" s="1021"/>
      <c r="BV34" s="1021"/>
      <c r="BW34" s="1021"/>
      <c r="BX34" s="1021"/>
      <c r="BY34" s="1021"/>
      <c r="BZ34" s="1021"/>
      <c r="CA34" s="1021"/>
      <c r="CB34" s="1021"/>
      <c r="CC34" s="1021"/>
      <c r="CD34" s="1021"/>
      <c r="CE34" s="1021"/>
      <c r="CF34" s="1021"/>
      <c r="CG34" s="1042"/>
      <c r="CH34" s="1017"/>
      <c r="CI34" s="1018"/>
      <c r="CJ34" s="1018"/>
      <c r="CK34" s="1018"/>
      <c r="CL34" s="1019"/>
      <c r="CM34" s="1017"/>
      <c r="CN34" s="1018"/>
      <c r="CO34" s="1018"/>
      <c r="CP34" s="1018"/>
      <c r="CQ34" s="1019"/>
      <c r="CR34" s="1017"/>
      <c r="CS34" s="1018"/>
      <c r="CT34" s="1018"/>
      <c r="CU34" s="1018"/>
      <c r="CV34" s="1019"/>
      <c r="CW34" s="1017"/>
      <c r="CX34" s="1018"/>
      <c r="CY34" s="1018"/>
      <c r="CZ34" s="1018"/>
      <c r="DA34" s="1019"/>
      <c r="DB34" s="1017"/>
      <c r="DC34" s="1018"/>
      <c r="DD34" s="1018"/>
      <c r="DE34" s="1018"/>
      <c r="DF34" s="1019"/>
      <c r="DG34" s="1017"/>
      <c r="DH34" s="1018"/>
      <c r="DI34" s="1018"/>
      <c r="DJ34" s="1018"/>
      <c r="DK34" s="1019"/>
      <c r="DL34" s="1017"/>
      <c r="DM34" s="1018"/>
      <c r="DN34" s="1018"/>
      <c r="DO34" s="1018"/>
      <c r="DP34" s="1019"/>
      <c r="DQ34" s="1017"/>
      <c r="DR34" s="1018"/>
      <c r="DS34" s="1018"/>
      <c r="DT34" s="1018"/>
      <c r="DU34" s="1019"/>
      <c r="DV34" s="1020"/>
      <c r="DW34" s="1021"/>
      <c r="DX34" s="1021"/>
      <c r="DY34" s="1021"/>
      <c r="DZ34" s="1022"/>
      <c r="EA34" s="233"/>
    </row>
    <row r="35" spans="1:131" ht="26.25" customHeight="1" x14ac:dyDescent="0.15">
      <c r="A35" s="245">
        <v>8</v>
      </c>
      <c r="B35" s="1058"/>
      <c r="C35" s="1059"/>
      <c r="D35" s="1059"/>
      <c r="E35" s="1059"/>
      <c r="F35" s="1059"/>
      <c r="G35" s="1059"/>
      <c r="H35" s="1059"/>
      <c r="I35" s="1059"/>
      <c r="J35" s="1059"/>
      <c r="K35" s="1059"/>
      <c r="L35" s="1059"/>
      <c r="M35" s="1059"/>
      <c r="N35" s="1059"/>
      <c r="O35" s="1059"/>
      <c r="P35" s="1060"/>
      <c r="Q35" s="1066"/>
      <c r="R35" s="1067"/>
      <c r="S35" s="1067"/>
      <c r="T35" s="1067"/>
      <c r="U35" s="1067"/>
      <c r="V35" s="1067"/>
      <c r="W35" s="1067"/>
      <c r="X35" s="1067"/>
      <c r="Y35" s="1067"/>
      <c r="Z35" s="1067"/>
      <c r="AA35" s="1067"/>
      <c r="AB35" s="1067"/>
      <c r="AC35" s="1067"/>
      <c r="AD35" s="1067"/>
      <c r="AE35" s="1068"/>
      <c r="AF35" s="1063"/>
      <c r="AG35" s="1064"/>
      <c r="AH35" s="1064"/>
      <c r="AI35" s="1064"/>
      <c r="AJ35" s="1065"/>
      <c r="AK35" s="1008"/>
      <c r="AL35" s="999"/>
      <c r="AM35" s="999"/>
      <c r="AN35" s="999"/>
      <c r="AO35" s="999"/>
      <c r="AP35" s="999"/>
      <c r="AQ35" s="999"/>
      <c r="AR35" s="999"/>
      <c r="AS35" s="999"/>
      <c r="AT35" s="999"/>
      <c r="AU35" s="999"/>
      <c r="AV35" s="999"/>
      <c r="AW35" s="999"/>
      <c r="AX35" s="999"/>
      <c r="AY35" s="999"/>
      <c r="AZ35" s="1069"/>
      <c r="BA35" s="1069"/>
      <c r="BB35" s="1069"/>
      <c r="BC35" s="1069"/>
      <c r="BD35" s="1069"/>
      <c r="BE35" s="1000"/>
      <c r="BF35" s="1000"/>
      <c r="BG35" s="1000"/>
      <c r="BH35" s="1000"/>
      <c r="BI35" s="1001"/>
      <c r="BJ35" s="235"/>
      <c r="BK35" s="235"/>
      <c r="BL35" s="235"/>
      <c r="BM35" s="235"/>
      <c r="BN35" s="235"/>
      <c r="BO35" s="244"/>
      <c r="BP35" s="244"/>
      <c r="BQ35" s="241">
        <v>29</v>
      </c>
      <c r="BR35" s="242"/>
      <c r="BS35" s="1020"/>
      <c r="BT35" s="1021"/>
      <c r="BU35" s="1021"/>
      <c r="BV35" s="1021"/>
      <c r="BW35" s="1021"/>
      <c r="BX35" s="1021"/>
      <c r="BY35" s="1021"/>
      <c r="BZ35" s="1021"/>
      <c r="CA35" s="1021"/>
      <c r="CB35" s="1021"/>
      <c r="CC35" s="1021"/>
      <c r="CD35" s="1021"/>
      <c r="CE35" s="1021"/>
      <c r="CF35" s="1021"/>
      <c r="CG35" s="1042"/>
      <c r="CH35" s="1017"/>
      <c r="CI35" s="1018"/>
      <c r="CJ35" s="1018"/>
      <c r="CK35" s="1018"/>
      <c r="CL35" s="1019"/>
      <c r="CM35" s="1017"/>
      <c r="CN35" s="1018"/>
      <c r="CO35" s="1018"/>
      <c r="CP35" s="1018"/>
      <c r="CQ35" s="1019"/>
      <c r="CR35" s="1017"/>
      <c r="CS35" s="1018"/>
      <c r="CT35" s="1018"/>
      <c r="CU35" s="1018"/>
      <c r="CV35" s="1019"/>
      <c r="CW35" s="1017"/>
      <c r="CX35" s="1018"/>
      <c r="CY35" s="1018"/>
      <c r="CZ35" s="1018"/>
      <c r="DA35" s="1019"/>
      <c r="DB35" s="1017"/>
      <c r="DC35" s="1018"/>
      <c r="DD35" s="1018"/>
      <c r="DE35" s="1018"/>
      <c r="DF35" s="1019"/>
      <c r="DG35" s="1017"/>
      <c r="DH35" s="1018"/>
      <c r="DI35" s="1018"/>
      <c r="DJ35" s="1018"/>
      <c r="DK35" s="1019"/>
      <c r="DL35" s="1017"/>
      <c r="DM35" s="1018"/>
      <c r="DN35" s="1018"/>
      <c r="DO35" s="1018"/>
      <c r="DP35" s="1019"/>
      <c r="DQ35" s="1017"/>
      <c r="DR35" s="1018"/>
      <c r="DS35" s="1018"/>
      <c r="DT35" s="1018"/>
      <c r="DU35" s="1019"/>
      <c r="DV35" s="1020"/>
      <c r="DW35" s="1021"/>
      <c r="DX35" s="1021"/>
      <c r="DY35" s="1021"/>
      <c r="DZ35" s="1022"/>
      <c r="EA35" s="233"/>
    </row>
    <row r="36" spans="1:131" ht="26.25" customHeight="1" x14ac:dyDescent="0.15">
      <c r="A36" s="245">
        <v>9</v>
      </c>
      <c r="B36" s="1058"/>
      <c r="C36" s="1059"/>
      <c r="D36" s="1059"/>
      <c r="E36" s="1059"/>
      <c r="F36" s="1059"/>
      <c r="G36" s="1059"/>
      <c r="H36" s="1059"/>
      <c r="I36" s="1059"/>
      <c r="J36" s="1059"/>
      <c r="K36" s="1059"/>
      <c r="L36" s="1059"/>
      <c r="M36" s="1059"/>
      <c r="N36" s="1059"/>
      <c r="O36" s="1059"/>
      <c r="P36" s="1060"/>
      <c r="Q36" s="1066"/>
      <c r="R36" s="1067"/>
      <c r="S36" s="1067"/>
      <c r="T36" s="1067"/>
      <c r="U36" s="1067"/>
      <c r="V36" s="1067"/>
      <c r="W36" s="1067"/>
      <c r="X36" s="1067"/>
      <c r="Y36" s="1067"/>
      <c r="Z36" s="1067"/>
      <c r="AA36" s="1067"/>
      <c r="AB36" s="1067"/>
      <c r="AC36" s="1067"/>
      <c r="AD36" s="1067"/>
      <c r="AE36" s="1068"/>
      <c r="AF36" s="1063"/>
      <c r="AG36" s="1064"/>
      <c r="AH36" s="1064"/>
      <c r="AI36" s="1064"/>
      <c r="AJ36" s="1065"/>
      <c r="AK36" s="1008"/>
      <c r="AL36" s="999"/>
      <c r="AM36" s="999"/>
      <c r="AN36" s="999"/>
      <c r="AO36" s="999"/>
      <c r="AP36" s="999"/>
      <c r="AQ36" s="999"/>
      <c r="AR36" s="999"/>
      <c r="AS36" s="999"/>
      <c r="AT36" s="999"/>
      <c r="AU36" s="999"/>
      <c r="AV36" s="999"/>
      <c r="AW36" s="999"/>
      <c r="AX36" s="999"/>
      <c r="AY36" s="999"/>
      <c r="AZ36" s="1069"/>
      <c r="BA36" s="1069"/>
      <c r="BB36" s="1069"/>
      <c r="BC36" s="1069"/>
      <c r="BD36" s="1069"/>
      <c r="BE36" s="1000"/>
      <c r="BF36" s="1000"/>
      <c r="BG36" s="1000"/>
      <c r="BH36" s="1000"/>
      <c r="BI36" s="1001"/>
      <c r="BJ36" s="235"/>
      <c r="BK36" s="235"/>
      <c r="BL36" s="235"/>
      <c r="BM36" s="235"/>
      <c r="BN36" s="235"/>
      <c r="BO36" s="244"/>
      <c r="BP36" s="244"/>
      <c r="BQ36" s="241">
        <v>30</v>
      </c>
      <c r="BR36" s="242"/>
      <c r="BS36" s="1020"/>
      <c r="BT36" s="1021"/>
      <c r="BU36" s="1021"/>
      <c r="BV36" s="1021"/>
      <c r="BW36" s="1021"/>
      <c r="BX36" s="1021"/>
      <c r="BY36" s="1021"/>
      <c r="BZ36" s="1021"/>
      <c r="CA36" s="1021"/>
      <c r="CB36" s="1021"/>
      <c r="CC36" s="1021"/>
      <c r="CD36" s="1021"/>
      <c r="CE36" s="1021"/>
      <c r="CF36" s="1021"/>
      <c r="CG36" s="1042"/>
      <c r="CH36" s="1017"/>
      <c r="CI36" s="1018"/>
      <c r="CJ36" s="1018"/>
      <c r="CK36" s="1018"/>
      <c r="CL36" s="1019"/>
      <c r="CM36" s="1017"/>
      <c r="CN36" s="1018"/>
      <c r="CO36" s="1018"/>
      <c r="CP36" s="1018"/>
      <c r="CQ36" s="1019"/>
      <c r="CR36" s="1017"/>
      <c r="CS36" s="1018"/>
      <c r="CT36" s="1018"/>
      <c r="CU36" s="1018"/>
      <c r="CV36" s="1019"/>
      <c r="CW36" s="1017"/>
      <c r="CX36" s="1018"/>
      <c r="CY36" s="1018"/>
      <c r="CZ36" s="1018"/>
      <c r="DA36" s="1019"/>
      <c r="DB36" s="1017"/>
      <c r="DC36" s="1018"/>
      <c r="DD36" s="1018"/>
      <c r="DE36" s="1018"/>
      <c r="DF36" s="1019"/>
      <c r="DG36" s="1017"/>
      <c r="DH36" s="1018"/>
      <c r="DI36" s="1018"/>
      <c r="DJ36" s="1018"/>
      <c r="DK36" s="1019"/>
      <c r="DL36" s="1017"/>
      <c r="DM36" s="1018"/>
      <c r="DN36" s="1018"/>
      <c r="DO36" s="1018"/>
      <c r="DP36" s="1019"/>
      <c r="DQ36" s="1017"/>
      <c r="DR36" s="1018"/>
      <c r="DS36" s="1018"/>
      <c r="DT36" s="1018"/>
      <c r="DU36" s="1019"/>
      <c r="DV36" s="1020"/>
      <c r="DW36" s="1021"/>
      <c r="DX36" s="1021"/>
      <c r="DY36" s="1021"/>
      <c r="DZ36" s="1022"/>
      <c r="EA36" s="233"/>
    </row>
    <row r="37" spans="1:131" ht="26.25" customHeight="1" x14ac:dyDescent="0.15">
      <c r="A37" s="245">
        <v>10</v>
      </c>
      <c r="B37" s="1058"/>
      <c r="C37" s="1059"/>
      <c r="D37" s="1059"/>
      <c r="E37" s="1059"/>
      <c r="F37" s="1059"/>
      <c r="G37" s="1059"/>
      <c r="H37" s="1059"/>
      <c r="I37" s="1059"/>
      <c r="J37" s="1059"/>
      <c r="K37" s="1059"/>
      <c r="L37" s="1059"/>
      <c r="M37" s="1059"/>
      <c r="N37" s="1059"/>
      <c r="O37" s="1059"/>
      <c r="P37" s="1060"/>
      <c r="Q37" s="1066"/>
      <c r="R37" s="1067"/>
      <c r="S37" s="1067"/>
      <c r="T37" s="1067"/>
      <c r="U37" s="1067"/>
      <c r="V37" s="1067"/>
      <c r="W37" s="1067"/>
      <c r="X37" s="1067"/>
      <c r="Y37" s="1067"/>
      <c r="Z37" s="1067"/>
      <c r="AA37" s="1067"/>
      <c r="AB37" s="1067"/>
      <c r="AC37" s="1067"/>
      <c r="AD37" s="1067"/>
      <c r="AE37" s="1068"/>
      <c r="AF37" s="1063"/>
      <c r="AG37" s="1064"/>
      <c r="AH37" s="1064"/>
      <c r="AI37" s="1064"/>
      <c r="AJ37" s="1065"/>
      <c r="AK37" s="1008"/>
      <c r="AL37" s="999"/>
      <c r="AM37" s="999"/>
      <c r="AN37" s="999"/>
      <c r="AO37" s="999"/>
      <c r="AP37" s="999"/>
      <c r="AQ37" s="999"/>
      <c r="AR37" s="999"/>
      <c r="AS37" s="999"/>
      <c r="AT37" s="999"/>
      <c r="AU37" s="999"/>
      <c r="AV37" s="999"/>
      <c r="AW37" s="999"/>
      <c r="AX37" s="999"/>
      <c r="AY37" s="999"/>
      <c r="AZ37" s="1069"/>
      <c r="BA37" s="1069"/>
      <c r="BB37" s="1069"/>
      <c r="BC37" s="1069"/>
      <c r="BD37" s="1069"/>
      <c r="BE37" s="1000"/>
      <c r="BF37" s="1000"/>
      <c r="BG37" s="1000"/>
      <c r="BH37" s="1000"/>
      <c r="BI37" s="1001"/>
      <c r="BJ37" s="235"/>
      <c r="BK37" s="235"/>
      <c r="BL37" s="235"/>
      <c r="BM37" s="235"/>
      <c r="BN37" s="235"/>
      <c r="BO37" s="244"/>
      <c r="BP37" s="244"/>
      <c r="BQ37" s="241">
        <v>31</v>
      </c>
      <c r="BR37" s="242"/>
      <c r="BS37" s="1020"/>
      <c r="BT37" s="1021"/>
      <c r="BU37" s="1021"/>
      <c r="BV37" s="1021"/>
      <c r="BW37" s="1021"/>
      <c r="BX37" s="1021"/>
      <c r="BY37" s="1021"/>
      <c r="BZ37" s="1021"/>
      <c r="CA37" s="1021"/>
      <c r="CB37" s="1021"/>
      <c r="CC37" s="1021"/>
      <c r="CD37" s="1021"/>
      <c r="CE37" s="1021"/>
      <c r="CF37" s="1021"/>
      <c r="CG37" s="1042"/>
      <c r="CH37" s="1017"/>
      <c r="CI37" s="1018"/>
      <c r="CJ37" s="1018"/>
      <c r="CK37" s="1018"/>
      <c r="CL37" s="1019"/>
      <c r="CM37" s="1017"/>
      <c r="CN37" s="1018"/>
      <c r="CO37" s="1018"/>
      <c r="CP37" s="1018"/>
      <c r="CQ37" s="1019"/>
      <c r="CR37" s="1017"/>
      <c r="CS37" s="1018"/>
      <c r="CT37" s="1018"/>
      <c r="CU37" s="1018"/>
      <c r="CV37" s="1019"/>
      <c r="CW37" s="1017"/>
      <c r="CX37" s="1018"/>
      <c r="CY37" s="1018"/>
      <c r="CZ37" s="1018"/>
      <c r="DA37" s="1019"/>
      <c r="DB37" s="1017"/>
      <c r="DC37" s="1018"/>
      <c r="DD37" s="1018"/>
      <c r="DE37" s="1018"/>
      <c r="DF37" s="1019"/>
      <c r="DG37" s="1017"/>
      <c r="DH37" s="1018"/>
      <c r="DI37" s="1018"/>
      <c r="DJ37" s="1018"/>
      <c r="DK37" s="1019"/>
      <c r="DL37" s="1017"/>
      <c r="DM37" s="1018"/>
      <c r="DN37" s="1018"/>
      <c r="DO37" s="1018"/>
      <c r="DP37" s="1019"/>
      <c r="DQ37" s="1017"/>
      <c r="DR37" s="1018"/>
      <c r="DS37" s="1018"/>
      <c r="DT37" s="1018"/>
      <c r="DU37" s="1019"/>
      <c r="DV37" s="1020"/>
      <c r="DW37" s="1021"/>
      <c r="DX37" s="1021"/>
      <c r="DY37" s="1021"/>
      <c r="DZ37" s="1022"/>
      <c r="EA37" s="233"/>
    </row>
    <row r="38" spans="1:131" ht="26.25" customHeight="1" x14ac:dyDescent="0.15">
      <c r="A38" s="245">
        <v>11</v>
      </c>
      <c r="B38" s="1058"/>
      <c r="C38" s="1059"/>
      <c r="D38" s="1059"/>
      <c r="E38" s="1059"/>
      <c r="F38" s="1059"/>
      <c r="G38" s="1059"/>
      <c r="H38" s="1059"/>
      <c r="I38" s="1059"/>
      <c r="J38" s="1059"/>
      <c r="K38" s="1059"/>
      <c r="L38" s="1059"/>
      <c r="M38" s="1059"/>
      <c r="N38" s="1059"/>
      <c r="O38" s="1059"/>
      <c r="P38" s="1060"/>
      <c r="Q38" s="1066"/>
      <c r="R38" s="1067"/>
      <c r="S38" s="1067"/>
      <c r="T38" s="1067"/>
      <c r="U38" s="1067"/>
      <c r="V38" s="1067"/>
      <c r="W38" s="1067"/>
      <c r="X38" s="1067"/>
      <c r="Y38" s="1067"/>
      <c r="Z38" s="1067"/>
      <c r="AA38" s="1067"/>
      <c r="AB38" s="1067"/>
      <c r="AC38" s="1067"/>
      <c r="AD38" s="1067"/>
      <c r="AE38" s="1068"/>
      <c r="AF38" s="1063"/>
      <c r="AG38" s="1064"/>
      <c r="AH38" s="1064"/>
      <c r="AI38" s="1064"/>
      <c r="AJ38" s="1065"/>
      <c r="AK38" s="1008"/>
      <c r="AL38" s="999"/>
      <c r="AM38" s="999"/>
      <c r="AN38" s="999"/>
      <c r="AO38" s="999"/>
      <c r="AP38" s="999"/>
      <c r="AQ38" s="999"/>
      <c r="AR38" s="999"/>
      <c r="AS38" s="999"/>
      <c r="AT38" s="999"/>
      <c r="AU38" s="999"/>
      <c r="AV38" s="999"/>
      <c r="AW38" s="999"/>
      <c r="AX38" s="999"/>
      <c r="AY38" s="999"/>
      <c r="AZ38" s="1069"/>
      <c r="BA38" s="1069"/>
      <c r="BB38" s="1069"/>
      <c r="BC38" s="1069"/>
      <c r="BD38" s="1069"/>
      <c r="BE38" s="1000"/>
      <c r="BF38" s="1000"/>
      <c r="BG38" s="1000"/>
      <c r="BH38" s="1000"/>
      <c r="BI38" s="1001"/>
      <c r="BJ38" s="235"/>
      <c r="BK38" s="235"/>
      <c r="BL38" s="235"/>
      <c r="BM38" s="235"/>
      <c r="BN38" s="235"/>
      <c r="BO38" s="244"/>
      <c r="BP38" s="244"/>
      <c r="BQ38" s="241">
        <v>32</v>
      </c>
      <c r="BR38" s="242"/>
      <c r="BS38" s="1020"/>
      <c r="BT38" s="1021"/>
      <c r="BU38" s="1021"/>
      <c r="BV38" s="1021"/>
      <c r="BW38" s="1021"/>
      <c r="BX38" s="1021"/>
      <c r="BY38" s="1021"/>
      <c r="BZ38" s="1021"/>
      <c r="CA38" s="1021"/>
      <c r="CB38" s="1021"/>
      <c r="CC38" s="1021"/>
      <c r="CD38" s="1021"/>
      <c r="CE38" s="1021"/>
      <c r="CF38" s="1021"/>
      <c r="CG38" s="1042"/>
      <c r="CH38" s="1017"/>
      <c r="CI38" s="1018"/>
      <c r="CJ38" s="1018"/>
      <c r="CK38" s="1018"/>
      <c r="CL38" s="1019"/>
      <c r="CM38" s="1017"/>
      <c r="CN38" s="1018"/>
      <c r="CO38" s="1018"/>
      <c r="CP38" s="1018"/>
      <c r="CQ38" s="1019"/>
      <c r="CR38" s="1017"/>
      <c r="CS38" s="1018"/>
      <c r="CT38" s="1018"/>
      <c r="CU38" s="1018"/>
      <c r="CV38" s="1019"/>
      <c r="CW38" s="1017"/>
      <c r="CX38" s="1018"/>
      <c r="CY38" s="1018"/>
      <c r="CZ38" s="1018"/>
      <c r="DA38" s="1019"/>
      <c r="DB38" s="1017"/>
      <c r="DC38" s="1018"/>
      <c r="DD38" s="1018"/>
      <c r="DE38" s="1018"/>
      <c r="DF38" s="1019"/>
      <c r="DG38" s="1017"/>
      <c r="DH38" s="1018"/>
      <c r="DI38" s="1018"/>
      <c r="DJ38" s="1018"/>
      <c r="DK38" s="1019"/>
      <c r="DL38" s="1017"/>
      <c r="DM38" s="1018"/>
      <c r="DN38" s="1018"/>
      <c r="DO38" s="1018"/>
      <c r="DP38" s="1019"/>
      <c r="DQ38" s="1017"/>
      <c r="DR38" s="1018"/>
      <c r="DS38" s="1018"/>
      <c r="DT38" s="1018"/>
      <c r="DU38" s="1019"/>
      <c r="DV38" s="1020"/>
      <c r="DW38" s="1021"/>
      <c r="DX38" s="1021"/>
      <c r="DY38" s="1021"/>
      <c r="DZ38" s="1022"/>
      <c r="EA38" s="233"/>
    </row>
    <row r="39" spans="1:131" ht="26.25" customHeight="1" x14ac:dyDescent="0.15">
      <c r="A39" s="245">
        <v>12</v>
      </c>
      <c r="B39" s="1058"/>
      <c r="C39" s="1059"/>
      <c r="D39" s="1059"/>
      <c r="E39" s="1059"/>
      <c r="F39" s="1059"/>
      <c r="G39" s="1059"/>
      <c r="H39" s="1059"/>
      <c r="I39" s="1059"/>
      <c r="J39" s="1059"/>
      <c r="K39" s="1059"/>
      <c r="L39" s="1059"/>
      <c r="M39" s="1059"/>
      <c r="N39" s="1059"/>
      <c r="O39" s="1059"/>
      <c r="P39" s="1060"/>
      <c r="Q39" s="1066"/>
      <c r="R39" s="1067"/>
      <c r="S39" s="1067"/>
      <c r="T39" s="1067"/>
      <c r="U39" s="1067"/>
      <c r="V39" s="1067"/>
      <c r="W39" s="1067"/>
      <c r="X39" s="1067"/>
      <c r="Y39" s="1067"/>
      <c r="Z39" s="1067"/>
      <c r="AA39" s="1067"/>
      <c r="AB39" s="1067"/>
      <c r="AC39" s="1067"/>
      <c r="AD39" s="1067"/>
      <c r="AE39" s="1068"/>
      <c r="AF39" s="1063"/>
      <c r="AG39" s="1064"/>
      <c r="AH39" s="1064"/>
      <c r="AI39" s="1064"/>
      <c r="AJ39" s="1065"/>
      <c r="AK39" s="1008"/>
      <c r="AL39" s="999"/>
      <c r="AM39" s="999"/>
      <c r="AN39" s="999"/>
      <c r="AO39" s="999"/>
      <c r="AP39" s="999"/>
      <c r="AQ39" s="999"/>
      <c r="AR39" s="999"/>
      <c r="AS39" s="999"/>
      <c r="AT39" s="999"/>
      <c r="AU39" s="999"/>
      <c r="AV39" s="999"/>
      <c r="AW39" s="999"/>
      <c r="AX39" s="999"/>
      <c r="AY39" s="999"/>
      <c r="AZ39" s="1069"/>
      <c r="BA39" s="1069"/>
      <c r="BB39" s="1069"/>
      <c r="BC39" s="1069"/>
      <c r="BD39" s="1069"/>
      <c r="BE39" s="1000"/>
      <c r="BF39" s="1000"/>
      <c r="BG39" s="1000"/>
      <c r="BH39" s="1000"/>
      <c r="BI39" s="1001"/>
      <c r="BJ39" s="235"/>
      <c r="BK39" s="235"/>
      <c r="BL39" s="235"/>
      <c r="BM39" s="235"/>
      <c r="BN39" s="235"/>
      <c r="BO39" s="244"/>
      <c r="BP39" s="244"/>
      <c r="BQ39" s="241">
        <v>33</v>
      </c>
      <c r="BR39" s="242"/>
      <c r="BS39" s="1020"/>
      <c r="BT39" s="1021"/>
      <c r="BU39" s="1021"/>
      <c r="BV39" s="1021"/>
      <c r="BW39" s="1021"/>
      <c r="BX39" s="1021"/>
      <c r="BY39" s="1021"/>
      <c r="BZ39" s="1021"/>
      <c r="CA39" s="1021"/>
      <c r="CB39" s="1021"/>
      <c r="CC39" s="1021"/>
      <c r="CD39" s="1021"/>
      <c r="CE39" s="1021"/>
      <c r="CF39" s="1021"/>
      <c r="CG39" s="1042"/>
      <c r="CH39" s="1017"/>
      <c r="CI39" s="1018"/>
      <c r="CJ39" s="1018"/>
      <c r="CK39" s="1018"/>
      <c r="CL39" s="1019"/>
      <c r="CM39" s="1017"/>
      <c r="CN39" s="1018"/>
      <c r="CO39" s="1018"/>
      <c r="CP39" s="1018"/>
      <c r="CQ39" s="1019"/>
      <c r="CR39" s="1017"/>
      <c r="CS39" s="1018"/>
      <c r="CT39" s="1018"/>
      <c r="CU39" s="1018"/>
      <c r="CV39" s="1019"/>
      <c r="CW39" s="1017"/>
      <c r="CX39" s="1018"/>
      <c r="CY39" s="1018"/>
      <c r="CZ39" s="1018"/>
      <c r="DA39" s="1019"/>
      <c r="DB39" s="1017"/>
      <c r="DC39" s="1018"/>
      <c r="DD39" s="1018"/>
      <c r="DE39" s="1018"/>
      <c r="DF39" s="1019"/>
      <c r="DG39" s="1017"/>
      <c r="DH39" s="1018"/>
      <c r="DI39" s="1018"/>
      <c r="DJ39" s="1018"/>
      <c r="DK39" s="1019"/>
      <c r="DL39" s="1017"/>
      <c r="DM39" s="1018"/>
      <c r="DN39" s="1018"/>
      <c r="DO39" s="1018"/>
      <c r="DP39" s="1019"/>
      <c r="DQ39" s="1017"/>
      <c r="DR39" s="1018"/>
      <c r="DS39" s="1018"/>
      <c r="DT39" s="1018"/>
      <c r="DU39" s="1019"/>
      <c r="DV39" s="1020"/>
      <c r="DW39" s="1021"/>
      <c r="DX39" s="1021"/>
      <c r="DY39" s="1021"/>
      <c r="DZ39" s="1022"/>
      <c r="EA39" s="233"/>
    </row>
    <row r="40" spans="1:131" ht="26.25" customHeight="1" x14ac:dyDescent="0.15">
      <c r="A40" s="241">
        <v>13</v>
      </c>
      <c r="B40" s="1058"/>
      <c r="C40" s="1059"/>
      <c r="D40" s="1059"/>
      <c r="E40" s="1059"/>
      <c r="F40" s="1059"/>
      <c r="G40" s="1059"/>
      <c r="H40" s="1059"/>
      <c r="I40" s="1059"/>
      <c r="J40" s="1059"/>
      <c r="K40" s="1059"/>
      <c r="L40" s="1059"/>
      <c r="M40" s="1059"/>
      <c r="N40" s="1059"/>
      <c r="O40" s="1059"/>
      <c r="P40" s="1060"/>
      <c r="Q40" s="1066"/>
      <c r="R40" s="1067"/>
      <c r="S40" s="1067"/>
      <c r="T40" s="1067"/>
      <c r="U40" s="1067"/>
      <c r="V40" s="1067"/>
      <c r="W40" s="1067"/>
      <c r="X40" s="1067"/>
      <c r="Y40" s="1067"/>
      <c r="Z40" s="1067"/>
      <c r="AA40" s="1067"/>
      <c r="AB40" s="1067"/>
      <c r="AC40" s="1067"/>
      <c r="AD40" s="1067"/>
      <c r="AE40" s="1068"/>
      <c r="AF40" s="1063"/>
      <c r="AG40" s="1064"/>
      <c r="AH40" s="1064"/>
      <c r="AI40" s="1064"/>
      <c r="AJ40" s="1065"/>
      <c r="AK40" s="1008"/>
      <c r="AL40" s="999"/>
      <c r="AM40" s="999"/>
      <c r="AN40" s="999"/>
      <c r="AO40" s="999"/>
      <c r="AP40" s="999"/>
      <c r="AQ40" s="999"/>
      <c r="AR40" s="999"/>
      <c r="AS40" s="999"/>
      <c r="AT40" s="999"/>
      <c r="AU40" s="999"/>
      <c r="AV40" s="999"/>
      <c r="AW40" s="999"/>
      <c r="AX40" s="999"/>
      <c r="AY40" s="999"/>
      <c r="AZ40" s="1069"/>
      <c r="BA40" s="1069"/>
      <c r="BB40" s="1069"/>
      <c r="BC40" s="1069"/>
      <c r="BD40" s="1069"/>
      <c r="BE40" s="1000"/>
      <c r="BF40" s="1000"/>
      <c r="BG40" s="1000"/>
      <c r="BH40" s="1000"/>
      <c r="BI40" s="1001"/>
      <c r="BJ40" s="235"/>
      <c r="BK40" s="235"/>
      <c r="BL40" s="235"/>
      <c r="BM40" s="235"/>
      <c r="BN40" s="235"/>
      <c r="BO40" s="244"/>
      <c r="BP40" s="244"/>
      <c r="BQ40" s="241">
        <v>34</v>
      </c>
      <c r="BR40" s="242"/>
      <c r="BS40" s="1020"/>
      <c r="BT40" s="1021"/>
      <c r="BU40" s="1021"/>
      <c r="BV40" s="1021"/>
      <c r="BW40" s="1021"/>
      <c r="BX40" s="1021"/>
      <c r="BY40" s="1021"/>
      <c r="BZ40" s="1021"/>
      <c r="CA40" s="1021"/>
      <c r="CB40" s="1021"/>
      <c r="CC40" s="1021"/>
      <c r="CD40" s="1021"/>
      <c r="CE40" s="1021"/>
      <c r="CF40" s="1021"/>
      <c r="CG40" s="1042"/>
      <c r="CH40" s="1017"/>
      <c r="CI40" s="1018"/>
      <c r="CJ40" s="1018"/>
      <c r="CK40" s="1018"/>
      <c r="CL40" s="1019"/>
      <c r="CM40" s="1017"/>
      <c r="CN40" s="1018"/>
      <c r="CO40" s="1018"/>
      <c r="CP40" s="1018"/>
      <c r="CQ40" s="1019"/>
      <c r="CR40" s="1017"/>
      <c r="CS40" s="1018"/>
      <c r="CT40" s="1018"/>
      <c r="CU40" s="1018"/>
      <c r="CV40" s="1019"/>
      <c r="CW40" s="1017"/>
      <c r="CX40" s="1018"/>
      <c r="CY40" s="1018"/>
      <c r="CZ40" s="1018"/>
      <c r="DA40" s="1019"/>
      <c r="DB40" s="1017"/>
      <c r="DC40" s="1018"/>
      <c r="DD40" s="1018"/>
      <c r="DE40" s="1018"/>
      <c r="DF40" s="1019"/>
      <c r="DG40" s="1017"/>
      <c r="DH40" s="1018"/>
      <c r="DI40" s="1018"/>
      <c r="DJ40" s="1018"/>
      <c r="DK40" s="1019"/>
      <c r="DL40" s="1017"/>
      <c r="DM40" s="1018"/>
      <c r="DN40" s="1018"/>
      <c r="DO40" s="1018"/>
      <c r="DP40" s="1019"/>
      <c r="DQ40" s="1017"/>
      <c r="DR40" s="1018"/>
      <c r="DS40" s="1018"/>
      <c r="DT40" s="1018"/>
      <c r="DU40" s="1019"/>
      <c r="DV40" s="1020"/>
      <c r="DW40" s="1021"/>
      <c r="DX40" s="1021"/>
      <c r="DY40" s="1021"/>
      <c r="DZ40" s="1022"/>
      <c r="EA40" s="233"/>
    </row>
    <row r="41" spans="1:131" ht="26.25" customHeight="1" x14ac:dyDescent="0.15">
      <c r="A41" s="241">
        <v>14</v>
      </c>
      <c r="B41" s="1058"/>
      <c r="C41" s="1059"/>
      <c r="D41" s="1059"/>
      <c r="E41" s="1059"/>
      <c r="F41" s="1059"/>
      <c r="G41" s="1059"/>
      <c r="H41" s="1059"/>
      <c r="I41" s="1059"/>
      <c r="J41" s="1059"/>
      <c r="K41" s="1059"/>
      <c r="L41" s="1059"/>
      <c r="M41" s="1059"/>
      <c r="N41" s="1059"/>
      <c r="O41" s="1059"/>
      <c r="P41" s="1060"/>
      <c r="Q41" s="1066"/>
      <c r="R41" s="1067"/>
      <c r="S41" s="1067"/>
      <c r="T41" s="1067"/>
      <c r="U41" s="1067"/>
      <c r="V41" s="1067"/>
      <c r="W41" s="1067"/>
      <c r="X41" s="1067"/>
      <c r="Y41" s="1067"/>
      <c r="Z41" s="1067"/>
      <c r="AA41" s="1067"/>
      <c r="AB41" s="1067"/>
      <c r="AC41" s="1067"/>
      <c r="AD41" s="1067"/>
      <c r="AE41" s="1068"/>
      <c r="AF41" s="1063"/>
      <c r="AG41" s="1064"/>
      <c r="AH41" s="1064"/>
      <c r="AI41" s="1064"/>
      <c r="AJ41" s="1065"/>
      <c r="AK41" s="1008"/>
      <c r="AL41" s="999"/>
      <c r="AM41" s="999"/>
      <c r="AN41" s="999"/>
      <c r="AO41" s="999"/>
      <c r="AP41" s="999"/>
      <c r="AQ41" s="999"/>
      <c r="AR41" s="999"/>
      <c r="AS41" s="999"/>
      <c r="AT41" s="999"/>
      <c r="AU41" s="999"/>
      <c r="AV41" s="999"/>
      <c r="AW41" s="999"/>
      <c r="AX41" s="999"/>
      <c r="AY41" s="999"/>
      <c r="AZ41" s="1069"/>
      <c r="BA41" s="1069"/>
      <c r="BB41" s="1069"/>
      <c r="BC41" s="1069"/>
      <c r="BD41" s="1069"/>
      <c r="BE41" s="1000"/>
      <c r="BF41" s="1000"/>
      <c r="BG41" s="1000"/>
      <c r="BH41" s="1000"/>
      <c r="BI41" s="1001"/>
      <c r="BJ41" s="235"/>
      <c r="BK41" s="235"/>
      <c r="BL41" s="235"/>
      <c r="BM41" s="235"/>
      <c r="BN41" s="235"/>
      <c r="BO41" s="244"/>
      <c r="BP41" s="244"/>
      <c r="BQ41" s="241">
        <v>35</v>
      </c>
      <c r="BR41" s="242"/>
      <c r="BS41" s="1020"/>
      <c r="BT41" s="1021"/>
      <c r="BU41" s="1021"/>
      <c r="BV41" s="1021"/>
      <c r="BW41" s="1021"/>
      <c r="BX41" s="1021"/>
      <c r="BY41" s="1021"/>
      <c r="BZ41" s="1021"/>
      <c r="CA41" s="1021"/>
      <c r="CB41" s="1021"/>
      <c r="CC41" s="1021"/>
      <c r="CD41" s="1021"/>
      <c r="CE41" s="1021"/>
      <c r="CF41" s="1021"/>
      <c r="CG41" s="1042"/>
      <c r="CH41" s="1017"/>
      <c r="CI41" s="1018"/>
      <c r="CJ41" s="1018"/>
      <c r="CK41" s="1018"/>
      <c r="CL41" s="1019"/>
      <c r="CM41" s="1017"/>
      <c r="CN41" s="1018"/>
      <c r="CO41" s="1018"/>
      <c r="CP41" s="1018"/>
      <c r="CQ41" s="1019"/>
      <c r="CR41" s="1017"/>
      <c r="CS41" s="1018"/>
      <c r="CT41" s="1018"/>
      <c r="CU41" s="1018"/>
      <c r="CV41" s="1019"/>
      <c r="CW41" s="1017"/>
      <c r="CX41" s="1018"/>
      <c r="CY41" s="1018"/>
      <c r="CZ41" s="1018"/>
      <c r="DA41" s="1019"/>
      <c r="DB41" s="1017"/>
      <c r="DC41" s="1018"/>
      <c r="DD41" s="1018"/>
      <c r="DE41" s="1018"/>
      <c r="DF41" s="1019"/>
      <c r="DG41" s="1017"/>
      <c r="DH41" s="1018"/>
      <c r="DI41" s="1018"/>
      <c r="DJ41" s="1018"/>
      <c r="DK41" s="1019"/>
      <c r="DL41" s="1017"/>
      <c r="DM41" s="1018"/>
      <c r="DN41" s="1018"/>
      <c r="DO41" s="1018"/>
      <c r="DP41" s="1019"/>
      <c r="DQ41" s="1017"/>
      <c r="DR41" s="1018"/>
      <c r="DS41" s="1018"/>
      <c r="DT41" s="1018"/>
      <c r="DU41" s="1019"/>
      <c r="DV41" s="1020"/>
      <c r="DW41" s="1021"/>
      <c r="DX41" s="1021"/>
      <c r="DY41" s="1021"/>
      <c r="DZ41" s="1022"/>
      <c r="EA41" s="233"/>
    </row>
    <row r="42" spans="1:131" ht="26.25" customHeight="1" x14ac:dyDescent="0.15">
      <c r="A42" s="241">
        <v>15</v>
      </c>
      <c r="B42" s="1058"/>
      <c r="C42" s="1059"/>
      <c r="D42" s="1059"/>
      <c r="E42" s="1059"/>
      <c r="F42" s="1059"/>
      <c r="G42" s="1059"/>
      <c r="H42" s="1059"/>
      <c r="I42" s="1059"/>
      <c r="J42" s="1059"/>
      <c r="K42" s="1059"/>
      <c r="L42" s="1059"/>
      <c r="M42" s="1059"/>
      <c r="N42" s="1059"/>
      <c r="O42" s="1059"/>
      <c r="P42" s="1060"/>
      <c r="Q42" s="1066"/>
      <c r="R42" s="1067"/>
      <c r="S42" s="1067"/>
      <c r="T42" s="1067"/>
      <c r="U42" s="1067"/>
      <c r="V42" s="1067"/>
      <c r="W42" s="1067"/>
      <c r="X42" s="1067"/>
      <c r="Y42" s="1067"/>
      <c r="Z42" s="1067"/>
      <c r="AA42" s="1067"/>
      <c r="AB42" s="1067"/>
      <c r="AC42" s="1067"/>
      <c r="AD42" s="1067"/>
      <c r="AE42" s="1068"/>
      <c r="AF42" s="1063"/>
      <c r="AG42" s="1064"/>
      <c r="AH42" s="1064"/>
      <c r="AI42" s="1064"/>
      <c r="AJ42" s="1065"/>
      <c r="AK42" s="1008"/>
      <c r="AL42" s="999"/>
      <c r="AM42" s="999"/>
      <c r="AN42" s="999"/>
      <c r="AO42" s="999"/>
      <c r="AP42" s="999"/>
      <c r="AQ42" s="999"/>
      <c r="AR42" s="999"/>
      <c r="AS42" s="999"/>
      <c r="AT42" s="999"/>
      <c r="AU42" s="999"/>
      <c r="AV42" s="999"/>
      <c r="AW42" s="999"/>
      <c r="AX42" s="999"/>
      <c r="AY42" s="999"/>
      <c r="AZ42" s="1069"/>
      <c r="BA42" s="1069"/>
      <c r="BB42" s="1069"/>
      <c r="BC42" s="1069"/>
      <c r="BD42" s="1069"/>
      <c r="BE42" s="1000"/>
      <c r="BF42" s="1000"/>
      <c r="BG42" s="1000"/>
      <c r="BH42" s="1000"/>
      <c r="BI42" s="1001"/>
      <c r="BJ42" s="235"/>
      <c r="BK42" s="235"/>
      <c r="BL42" s="235"/>
      <c r="BM42" s="235"/>
      <c r="BN42" s="235"/>
      <c r="BO42" s="244"/>
      <c r="BP42" s="244"/>
      <c r="BQ42" s="241">
        <v>36</v>
      </c>
      <c r="BR42" s="242"/>
      <c r="BS42" s="1020"/>
      <c r="BT42" s="1021"/>
      <c r="BU42" s="1021"/>
      <c r="BV42" s="1021"/>
      <c r="BW42" s="1021"/>
      <c r="BX42" s="1021"/>
      <c r="BY42" s="1021"/>
      <c r="BZ42" s="1021"/>
      <c r="CA42" s="1021"/>
      <c r="CB42" s="1021"/>
      <c r="CC42" s="1021"/>
      <c r="CD42" s="1021"/>
      <c r="CE42" s="1021"/>
      <c r="CF42" s="1021"/>
      <c r="CG42" s="1042"/>
      <c r="CH42" s="1017"/>
      <c r="CI42" s="1018"/>
      <c r="CJ42" s="1018"/>
      <c r="CK42" s="1018"/>
      <c r="CL42" s="1019"/>
      <c r="CM42" s="1017"/>
      <c r="CN42" s="1018"/>
      <c r="CO42" s="1018"/>
      <c r="CP42" s="1018"/>
      <c r="CQ42" s="1019"/>
      <c r="CR42" s="1017"/>
      <c r="CS42" s="1018"/>
      <c r="CT42" s="1018"/>
      <c r="CU42" s="1018"/>
      <c r="CV42" s="1019"/>
      <c r="CW42" s="1017"/>
      <c r="CX42" s="1018"/>
      <c r="CY42" s="1018"/>
      <c r="CZ42" s="1018"/>
      <c r="DA42" s="1019"/>
      <c r="DB42" s="1017"/>
      <c r="DC42" s="1018"/>
      <c r="DD42" s="1018"/>
      <c r="DE42" s="1018"/>
      <c r="DF42" s="1019"/>
      <c r="DG42" s="1017"/>
      <c r="DH42" s="1018"/>
      <c r="DI42" s="1018"/>
      <c r="DJ42" s="1018"/>
      <c r="DK42" s="1019"/>
      <c r="DL42" s="1017"/>
      <c r="DM42" s="1018"/>
      <c r="DN42" s="1018"/>
      <c r="DO42" s="1018"/>
      <c r="DP42" s="1019"/>
      <c r="DQ42" s="1017"/>
      <c r="DR42" s="1018"/>
      <c r="DS42" s="1018"/>
      <c r="DT42" s="1018"/>
      <c r="DU42" s="1019"/>
      <c r="DV42" s="1020"/>
      <c r="DW42" s="1021"/>
      <c r="DX42" s="1021"/>
      <c r="DY42" s="1021"/>
      <c r="DZ42" s="1022"/>
      <c r="EA42" s="233"/>
    </row>
    <row r="43" spans="1:131" ht="26.25" customHeight="1" x14ac:dyDescent="0.15">
      <c r="A43" s="241">
        <v>16</v>
      </c>
      <c r="B43" s="1058"/>
      <c r="C43" s="1059"/>
      <c r="D43" s="1059"/>
      <c r="E43" s="1059"/>
      <c r="F43" s="1059"/>
      <c r="G43" s="1059"/>
      <c r="H43" s="1059"/>
      <c r="I43" s="1059"/>
      <c r="J43" s="1059"/>
      <c r="K43" s="1059"/>
      <c r="L43" s="1059"/>
      <c r="M43" s="1059"/>
      <c r="N43" s="1059"/>
      <c r="O43" s="1059"/>
      <c r="P43" s="1060"/>
      <c r="Q43" s="1066"/>
      <c r="R43" s="1067"/>
      <c r="S43" s="1067"/>
      <c r="T43" s="1067"/>
      <c r="U43" s="1067"/>
      <c r="V43" s="1067"/>
      <c r="W43" s="1067"/>
      <c r="X43" s="1067"/>
      <c r="Y43" s="1067"/>
      <c r="Z43" s="1067"/>
      <c r="AA43" s="1067"/>
      <c r="AB43" s="1067"/>
      <c r="AC43" s="1067"/>
      <c r="AD43" s="1067"/>
      <c r="AE43" s="1068"/>
      <c r="AF43" s="1063"/>
      <c r="AG43" s="1064"/>
      <c r="AH43" s="1064"/>
      <c r="AI43" s="1064"/>
      <c r="AJ43" s="1065"/>
      <c r="AK43" s="1008"/>
      <c r="AL43" s="999"/>
      <c r="AM43" s="999"/>
      <c r="AN43" s="999"/>
      <c r="AO43" s="999"/>
      <c r="AP43" s="999"/>
      <c r="AQ43" s="999"/>
      <c r="AR43" s="999"/>
      <c r="AS43" s="999"/>
      <c r="AT43" s="999"/>
      <c r="AU43" s="999"/>
      <c r="AV43" s="999"/>
      <c r="AW43" s="999"/>
      <c r="AX43" s="999"/>
      <c r="AY43" s="999"/>
      <c r="AZ43" s="1069"/>
      <c r="BA43" s="1069"/>
      <c r="BB43" s="1069"/>
      <c r="BC43" s="1069"/>
      <c r="BD43" s="1069"/>
      <c r="BE43" s="1000"/>
      <c r="BF43" s="1000"/>
      <c r="BG43" s="1000"/>
      <c r="BH43" s="1000"/>
      <c r="BI43" s="1001"/>
      <c r="BJ43" s="235"/>
      <c r="BK43" s="235"/>
      <c r="BL43" s="235"/>
      <c r="BM43" s="235"/>
      <c r="BN43" s="235"/>
      <c r="BO43" s="244"/>
      <c r="BP43" s="244"/>
      <c r="BQ43" s="241">
        <v>37</v>
      </c>
      <c r="BR43" s="242"/>
      <c r="BS43" s="1020"/>
      <c r="BT43" s="1021"/>
      <c r="BU43" s="1021"/>
      <c r="BV43" s="1021"/>
      <c r="BW43" s="1021"/>
      <c r="BX43" s="1021"/>
      <c r="BY43" s="1021"/>
      <c r="BZ43" s="1021"/>
      <c r="CA43" s="1021"/>
      <c r="CB43" s="1021"/>
      <c r="CC43" s="1021"/>
      <c r="CD43" s="1021"/>
      <c r="CE43" s="1021"/>
      <c r="CF43" s="1021"/>
      <c r="CG43" s="1042"/>
      <c r="CH43" s="1017"/>
      <c r="CI43" s="1018"/>
      <c r="CJ43" s="1018"/>
      <c r="CK43" s="1018"/>
      <c r="CL43" s="1019"/>
      <c r="CM43" s="1017"/>
      <c r="CN43" s="1018"/>
      <c r="CO43" s="1018"/>
      <c r="CP43" s="1018"/>
      <c r="CQ43" s="1019"/>
      <c r="CR43" s="1017"/>
      <c r="CS43" s="1018"/>
      <c r="CT43" s="1018"/>
      <c r="CU43" s="1018"/>
      <c r="CV43" s="1019"/>
      <c r="CW43" s="1017"/>
      <c r="CX43" s="1018"/>
      <c r="CY43" s="1018"/>
      <c r="CZ43" s="1018"/>
      <c r="DA43" s="1019"/>
      <c r="DB43" s="1017"/>
      <c r="DC43" s="1018"/>
      <c r="DD43" s="1018"/>
      <c r="DE43" s="1018"/>
      <c r="DF43" s="1019"/>
      <c r="DG43" s="1017"/>
      <c r="DH43" s="1018"/>
      <c r="DI43" s="1018"/>
      <c r="DJ43" s="1018"/>
      <c r="DK43" s="1019"/>
      <c r="DL43" s="1017"/>
      <c r="DM43" s="1018"/>
      <c r="DN43" s="1018"/>
      <c r="DO43" s="1018"/>
      <c r="DP43" s="1019"/>
      <c r="DQ43" s="1017"/>
      <c r="DR43" s="1018"/>
      <c r="DS43" s="1018"/>
      <c r="DT43" s="1018"/>
      <c r="DU43" s="1019"/>
      <c r="DV43" s="1020"/>
      <c r="DW43" s="1021"/>
      <c r="DX43" s="1021"/>
      <c r="DY43" s="1021"/>
      <c r="DZ43" s="1022"/>
      <c r="EA43" s="233"/>
    </row>
    <row r="44" spans="1:131" ht="26.25" customHeight="1" x14ac:dyDescent="0.15">
      <c r="A44" s="241">
        <v>17</v>
      </c>
      <c r="B44" s="1058"/>
      <c r="C44" s="1059"/>
      <c r="D44" s="1059"/>
      <c r="E44" s="1059"/>
      <c r="F44" s="1059"/>
      <c r="G44" s="1059"/>
      <c r="H44" s="1059"/>
      <c r="I44" s="1059"/>
      <c r="J44" s="1059"/>
      <c r="K44" s="1059"/>
      <c r="L44" s="1059"/>
      <c r="M44" s="1059"/>
      <c r="N44" s="1059"/>
      <c r="O44" s="1059"/>
      <c r="P44" s="1060"/>
      <c r="Q44" s="1066"/>
      <c r="R44" s="1067"/>
      <c r="S44" s="1067"/>
      <c r="T44" s="1067"/>
      <c r="U44" s="1067"/>
      <c r="V44" s="1067"/>
      <c r="W44" s="1067"/>
      <c r="X44" s="1067"/>
      <c r="Y44" s="1067"/>
      <c r="Z44" s="1067"/>
      <c r="AA44" s="1067"/>
      <c r="AB44" s="1067"/>
      <c r="AC44" s="1067"/>
      <c r="AD44" s="1067"/>
      <c r="AE44" s="1068"/>
      <c r="AF44" s="1063"/>
      <c r="AG44" s="1064"/>
      <c r="AH44" s="1064"/>
      <c r="AI44" s="1064"/>
      <c r="AJ44" s="1065"/>
      <c r="AK44" s="1008"/>
      <c r="AL44" s="999"/>
      <c r="AM44" s="999"/>
      <c r="AN44" s="999"/>
      <c r="AO44" s="999"/>
      <c r="AP44" s="999"/>
      <c r="AQ44" s="999"/>
      <c r="AR44" s="999"/>
      <c r="AS44" s="999"/>
      <c r="AT44" s="999"/>
      <c r="AU44" s="999"/>
      <c r="AV44" s="999"/>
      <c r="AW44" s="999"/>
      <c r="AX44" s="999"/>
      <c r="AY44" s="999"/>
      <c r="AZ44" s="1069"/>
      <c r="BA44" s="1069"/>
      <c r="BB44" s="1069"/>
      <c r="BC44" s="1069"/>
      <c r="BD44" s="1069"/>
      <c r="BE44" s="1000"/>
      <c r="BF44" s="1000"/>
      <c r="BG44" s="1000"/>
      <c r="BH44" s="1000"/>
      <c r="BI44" s="1001"/>
      <c r="BJ44" s="235"/>
      <c r="BK44" s="235"/>
      <c r="BL44" s="235"/>
      <c r="BM44" s="235"/>
      <c r="BN44" s="235"/>
      <c r="BO44" s="244"/>
      <c r="BP44" s="244"/>
      <c r="BQ44" s="241">
        <v>38</v>
      </c>
      <c r="BR44" s="242"/>
      <c r="BS44" s="1020"/>
      <c r="BT44" s="1021"/>
      <c r="BU44" s="1021"/>
      <c r="BV44" s="1021"/>
      <c r="BW44" s="1021"/>
      <c r="BX44" s="1021"/>
      <c r="BY44" s="1021"/>
      <c r="BZ44" s="1021"/>
      <c r="CA44" s="1021"/>
      <c r="CB44" s="1021"/>
      <c r="CC44" s="1021"/>
      <c r="CD44" s="1021"/>
      <c r="CE44" s="1021"/>
      <c r="CF44" s="1021"/>
      <c r="CG44" s="1042"/>
      <c r="CH44" s="1017"/>
      <c r="CI44" s="1018"/>
      <c r="CJ44" s="1018"/>
      <c r="CK44" s="1018"/>
      <c r="CL44" s="1019"/>
      <c r="CM44" s="1017"/>
      <c r="CN44" s="1018"/>
      <c r="CO44" s="1018"/>
      <c r="CP44" s="1018"/>
      <c r="CQ44" s="1019"/>
      <c r="CR44" s="1017"/>
      <c r="CS44" s="1018"/>
      <c r="CT44" s="1018"/>
      <c r="CU44" s="1018"/>
      <c r="CV44" s="1019"/>
      <c r="CW44" s="1017"/>
      <c r="CX44" s="1018"/>
      <c r="CY44" s="1018"/>
      <c r="CZ44" s="1018"/>
      <c r="DA44" s="1019"/>
      <c r="DB44" s="1017"/>
      <c r="DC44" s="1018"/>
      <c r="DD44" s="1018"/>
      <c r="DE44" s="1018"/>
      <c r="DF44" s="1019"/>
      <c r="DG44" s="1017"/>
      <c r="DH44" s="1018"/>
      <c r="DI44" s="1018"/>
      <c r="DJ44" s="1018"/>
      <c r="DK44" s="1019"/>
      <c r="DL44" s="1017"/>
      <c r="DM44" s="1018"/>
      <c r="DN44" s="1018"/>
      <c r="DO44" s="1018"/>
      <c r="DP44" s="1019"/>
      <c r="DQ44" s="1017"/>
      <c r="DR44" s="1018"/>
      <c r="DS44" s="1018"/>
      <c r="DT44" s="1018"/>
      <c r="DU44" s="1019"/>
      <c r="DV44" s="1020"/>
      <c r="DW44" s="1021"/>
      <c r="DX44" s="1021"/>
      <c r="DY44" s="1021"/>
      <c r="DZ44" s="1022"/>
      <c r="EA44" s="233"/>
    </row>
    <row r="45" spans="1:131" ht="26.25" customHeight="1" x14ac:dyDescent="0.15">
      <c r="A45" s="241">
        <v>18</v>
      </c>
      <c r="B45" s="1058"/>
      <c r="C45" s="1059"/>
      <c r="D45" s="1059"/>
      <c r="E45" s="1059"/>
      <c r="F45" s="1059"/>
      <c r="G45" s="1059"/>
      <c r="H45" s="1059"/>
      <c r="I45" s="1059"/>
      <c r="J45" s="1059"/>
      <c r="K45" s="1059"/>
      <c r="L45" s="1059"/>
      <c r="M45" s="1059"/>
      <c r="N45" s="1059"/>
      <c r="O45" s="1059"/>
      <c r="P45" s="1060"/>
      <c r="Q45" s="1066"/>
      <c r="R45" s="1067"/>
      <c r="S45" s="1067"/>
      <c r="T45" s="1067"/>
      <c r="U45" s="1067"/>
      <c r="V45" s="1067"/>
      <c r="W45" s="1067"/>
      <c r="X45" s="1067"/>
      <c r="Y45" s="1067"/>
      <c r="Z45" s="1067"/>
      <c r="AA45" s="1067"/>
      <c r="AB45" s="1067"/>
      <c r="AC45" s="1067"/>
      <c r="AD45" s="1067"/>
      <c r="AE45" s="1068"/>
      <c r="AF45" s="1063"/>
      <c r="AG45" s="1064"/>
      <c r="AH45" s="1064"/>
      <c r="AI45" s="1064"/>
      <c r="AJ45" s="1065"/>
      <c r="AK45" s="1008"/>
      <c r="AL45" s="999"/>
      <c r="AM45" s="999"/>
      <c r="AN45" s="999"/>
      <c r="AO45" s="999"/>
      <c r="AP45" s="999"/>
      <c r="AQ45" s="999"/>
      <c r="AR45" s="999"/>
      <c r="AS45" s="999"/>
      <c r="AT45" s="999"/>
      <c r="AU45" s="999"/>
      <c r="AV45" s="999"/>
      <c r="AW45" s="999"/>
      <c r="AX45" s="999"/>
      <c r="AY45" s="999"/>
      <c r="AZ45" s="1069"/>
      <c r="BA45" s="1069"/>
      <c r="BB45" s="1069"/>
      <c r="BC45" s="1069"/>
      <c r="BD45" s="1069"/>
      <c r="BE45" s="1000"/>
      <c r="BF45" s="1000"/>
      <c r="BG45" s="1000"/>
      <c r="BH45" s="1000"/>
      <c r="BI45" s="1001"/>
      <c r="BJ45" s="235"/>
      <c r="BK45" s="235"/>
      <c r="BL45" s="235"/>
      <c r="BM45" s="235"/>
      <c r="BN45" s="235"/>
      <c r="BO45" s="244"/>
      <c r="BP45" s="244"/>
      <c r="BQ45" s="241">
        <v>39</v>
      </c>
      <c r="BR45" s="242"/>
      <c r="BS45" s="1020"/>
      <c r="BT45" s="1021"/>
      <c r="BU45" s="1021"/>
      <c r="BV45" s="1021"/>
      <c r="BW45" s="1021"/>
      <c r="BX45" s="1021"/>
      <c r="BY45" s="1021"/>
      <c r="BZ45" s="1021"/>
      <c r="CA45" s="1021"/>
      <c r="CB45" s="1021"/>
      <c r="CC45" s="1021"/>
      <c r="CD45" s="1021"/>
      <c r="CE45" s="1021"/>
      <c r="CF45" s="1021"/>
      <c r="CG45" s="1042"/>
      <c r="CH45" s="1017"/>
      <c r="CI45" s="1018"/>
      <c r="CJ45" s="1018"/>
      <c r="CK45" s="1018"/>
      <c r="CL45" s="1019"/>
      <c r="CM45" s="1017"/>
      <c r="CN45" s="1018"/>
      <c r="CO45" s="1018"/>
      <c r="CP45" s="1018"/>
      <c r="CQ45" s="1019"/>
      <c r="CR45" s="1017"/>
      <c r="CS45" s="1018"/>
      <c r="CT45" s="1018"/>
      <c r="CU45" s="1018"/>
      <c r="CV45" s="1019"/>
      <c r="CW45" s="1017"/>
      <c r="CX45" s="1018"/>
      <c r="CY45" s="1018"/>
      <c r="CZ45" s="1018"/>
      <c r="DA45" s="1019"/>
      <c r="DB45" s="1017"/>
      <c r="DC45" s="1018"/>
      <c r="DD45" s="1018"/>
      <c r="DE45" s="1018"/>
      <c r="DF45" s="1019"/>
      <c r="DG45" s="1017"/>
      <c r="DH45" s="1018"/>
      <c r="DI45" s="1018"/>
      <c r="DJ45" s="1018"/>
      <c r="DK45" s="1019"/>
      <c r="DL45" s="1017"/>
      <c r="DM45" s="1018"/>
      <c r="DN45" s="1018"/>
      <c r="DO45" s="1018"/>
      <c r="DP45" s="1019"/>
      <c r="DQ45" s="1017"/>
      <c r="DR45" s="1018"/>
      <c r="DS45" s="1018"/>
      <c r="DT45" s="1018"/>
      <c r="DU45" s="1019"/>
      <c r="DV45" s="1020"/>
      <c r="DW45" s="1021"/>
      <c r="DX45" s="1021"/>
      <c r="DY45" s="1021"/>
      <c r="DZ45" s="1022"/>
      <c r="EA45" s="233"/>
    </row>
    <row r="46" spans="1:131" ht="26.25" customHeight="1" x14ac:dyDescent="0.15">
      <c r="A46" s="241">
        <v>19</v>
      </c>
      <c r="B46" s="1058"/>
      <c r="C46" s="1059"/>
      <c r="D46" s="1059"/>
      <c r="E46" s="1059"/>
      <c r="F46" s="1059"/>
      <c r="G46" s="1059"/>
      <c r="H46" s="1059"/>
      <c r="I46" s="1059"/>
      <c r="J46" s="1059"/>
      <c r="K46" s="1059"/>
      <c r="L46" s="1059"/>
      <c r="M46" s="1059"/>
      <c r="N46" s="1059"/>
      <c r="O46" s="1059"/>
      <c r="P46" s="1060"/>
      <c r="Q46" s="1066"/>
      <c r="R46" s="1067"/>
      <c r="S46" s="1067"/>
      <c r="T46" s="1067"/>
      <c r="U46" s="1067"/>
      <c r="V46" s="1067"/>
      <c r="W46" s="1067"/>
      <c r="X46" s="1067"/>
      <c r="Y46" s="1067"/>
      <c r="Z46" s="1067"/>
      <c r="AA46" s="1067"/>
      <c r="AB46" s="1067"/>
      <c r="AC46" s="1067"/>
      <c r="AD46" s="1067"/>
      <c r="AE46" s="1068"/>
      <c r="AF46" s="1063"/>
      <c r="AG46" s="1064"/>
      <c r="AH46" s="1064"/>
      <c r="AI46" s="1064"/>
      <c r="AJ46" s="1065"/>
      <c r="AK46" s="1008"/>
      <c r="AL46" s="999"/>
      <c r="AM46" s="999"/>
      <c r="AN46" s="999"/>
      <c r="AO46" s="999"/>
      <c r="AP46" s="999"/>
      <c r="AQ46" s="999"/>
      <c r="AR46" s="999"/>
      <c r="AS46" s="999"/>
      <c r="AT46" s="999"/>
      <c r="AU46" s="999"/>
      <c r="AV46" s="999"/>
      <c r="AW46" s="999"/>
      <c r="AX46" s="999"/>
      <c r="AY46" s="999"/>
      <c r="AZ46" s="1069"/>
      <c r="BA46" s="1069"/>
      <c r="BB46" s="1069"/>
      <c r="BC46" s="1069"/>
      <c r="BD46" s="1069"/>
      <c r="BE46" s="1000"/>
      <c r="BF46" s="1000"/>
      <c r="BG46" s="1000"/>
      <c r="BH46" s="1000"/>
      <c r="BI46" s="1001"/>
      <c r="BJ46" s="235"/>
      <c r="BK46" s="235"/>
      <c r="BL46" s="235"/>
      <c r="BM46" s="235"/>
      <c r="BN46" s="235"/>
      <c r="BO46" s="244"/>
      <c r="BP46" s="244"/>
      <c r="BQ46" s="241">
        <v>40</v>
      </c>
      <c r="BR46" s="242"/>
      <c r="BS46" s="1020"/>
      <c r="BT46" s="1021"/>
      <c r="BU46" s="1021"/>
      <c r="BV46" s="1021"/>
      <c r="BW46" s="1021"/>
      <c r="BX46" s="1021"/>
      <c r="BY46" s="1021"/>
      <c r="BZ46" s="1021"/>
      <c r="CA46" s="1021"/>
      <c r="CB46" s="1021"/>
      <c r="CC46" s="1021"/>
      <c r="CD46" s="1021"/>
      <c r="CE46" s="1021"/>
      <c r="CF46" s="1021"/>
      <c r="CG46" s="1042"/>
      <c r="CH46" s="1017"/>
      <c r="CI46" s="1018"/>
      <c r="CJ46" s="1018"/>
      <c r="CK46" s="1018"/>
      <c r="CL46" s="1019"/>
      <c r="CM46" s="1017"/>
      <c r="CN46" s="1018"/>
      <c r="CO46" s="1018"/>
      <c r="CP46" s="1018"/>
      <c r="CQ46" s="1019"/>
      <c r="CR46" s="1017"/>
      <c r="CS46" s="1018"/>
      <c r="CT46" s="1018"/>
      <c r="CU46" s="1018"/>
      <c r="CV46" s="1019"/>
      <c r="CW46" s="1017"/>
      <c r="CX46" s="1018"/>
      <c r="CY46" s="1018"/>
      <c r="CZ46" s="1018"/>
      <c r="DA46" s="1019"/>
      <c r="DB46" s="1017"/>
      <c r="DC46" s="1018"/>
      <c r="DD46" s="1018"/>
      <c r="DE46" s="1018"/>
      <c r="DF46" s="1019"/>
      <c r="DG46" s="1017"/>
      <c r="DH46" s="1018"/>
      <c r="DI46" s="1018"/>
      <c r="DJ46" s="1018"/>
      <c r="DK46" s="1019"/>
      <c r="DL46" s="1017"/>
      <c r="DM46" s="1018"/>
      <c r="DN46" s="1018"/>
      <c r="DO46" s="1018"/>
      <c r="DP46" s="1019"/>
      <c r="DQ46" s="1017"/>
      <c r="DR46" s="1018"/>
      <c r="DS46" s="1018"/>
      <c r="DT46" s="1018"/>
      <c r="DU46" s="1019"/>
      <c r="DV46" s="1020"/>
      <c r="DW46" s="1021"/>
      <c r="DX46" s="1021"/>
      <c r="DY46" s="1021"/>
      <c r="DZ46" s="1022"/>
      <c r="EA46" s="233"/>
    </row>
    <row r="47" spans="1:131" ht="26.25" customHeight="1" x14ac:dyDescent="0.15">
      <c r="A47" s="241">
        <v>20</v>
      </c>
      <c r="B47" s="1058"/>
      <c r="C47" s="1059"/>
      <c r="D47" s="1059"/>
      <c r="E47" s="1059"/>
      <c r="F47" s="1059"/>
      <c r="G47" s="1059"/>
      <c r="H47" s="1059"/>
      <c r="I47" s="1059"/>
      <c r="J47" s="1059"/>
      <c r="K47" s="1059"/>
      <c r="L47" s="1059"/>
      <c r="M47" s="1059"/>
      <c r="N47" s="1059"/>
      <c r="O47" s="1059"/>
      <c r="P47" s="1060"/>
      <c r="Q47" s="1066"/>
      <c r="R47" s="1067"/>
      <c r="S47" s="1067"/>
      <c r="T47" s="1067"/>
      <c r="U47" s="1067"/>
      <c r="V47" s="1067"/>
      <c r="W47" s="1067"/>
      <c r="X47" s="1067"/>
      <c r="Y47" s="1067"/>
      <c r="Z47" s="1067"/>
      <c r="AA47" s="1067"/>
      <c r="AB47" s="1067"/>
      <c r="AC47" s="1067"/>
      <c r="AD47" s="1067"/>
      <c r="AE47" s="1068"/>
      <c r="AF47" s="1063"/>
      <c r="AG47" s="1064"/>
      <c r="AH47" s="1064"/>
      <c r="AI47" s="1064"/>
      <c r="AJ47" s="1065"/>
      <c r="AK47" s="1008"/>
      <c r="AL47" s="999"/>
      <c r="AM47" s="999"/>
      <c r="AN47" s="999"/>
      <c r="AO47" s="999"/>
      <c r="AP47" s="999"/>
      <c r="AQ47" s="999"/>
      <c r="AR47" s="999"/>
      <c r="AS47" s="999"/>
      <c r="AT47" s="999"/>
      <c r="AU47" s="999"/>
      <c r="AV47" s="999"/>
      <c r="AW47" s="999"/>
      <c r="AX47" s="999"/>
      <c r="AY47" s="999"/>
      <c r="AZ47" s="1069"/>
      <c r="BA47" s="1069"/>
      <c r="BB47" s="1069"/>
      <c r="BC47" s="1069"/>
      <c r="BD47" s="1069"/>
      <c r="BE47" s="1000"/>
      <c r="BF47" s="1000"/>
      <c r="BG47" s="1000"/>
      <c r="BH47" s="1000"/>
      <c r="BI47" s="1001"/>
      <c r="BJ47" s="235"/>
      <c r="BK47" s="235"/>
      <c r="BL47" s="235"/>
      <c r="BM47" s="235"/>
      <c r="BN47" s="235"/>
      <c r="BO47" s="244"/>
      <c r="BP47" s="244"/>
      <c r="BQ47" s="241">
        <v>41</v>
      </c>
      <c r="BR47" s="242"/>
      <c r="BS47" s="1020"/>
      <c r="BT47" s="1021"/>
      <c r="BU47" s="1021"/>
      <c r="BV47" s="1021"/>
      <c r="BW47" s="1021"/>
      <c r="BX47" s="1021"/>
      <c r="BY47" s="1021"/>
      <c r="BZ47" s="1021"/>
      <c r="CA47" s="1021"/>
      <c r="CB47" s="1021"/>
      <c r="CC47" s="1021"/>
      <c r="CD47" s="1021"/>
      <c r="CE47" s="1021"/>
      <c r="CF47" s="1021"/>
      <c r="CG47" s="1042"/>
      <c r="CH47" s="1017"/>
      <c r="CI47" s="1018"/>
      <c r="CJ47" s="1018"/>
      <c r="CK47" s="1018"/>
      <c r="CL47" s="1019"/>
      <c r="CM47" s="1017"/>
      <c r="CN47" s="1018"/>
      <c r="CO47" s="1018"/>
      <c r="CP47" s="1018"/>
      <c r="CQ47" s="1019"/>
      <c r="CR47" s="1017"/>
      <c r="CS47" s="1018"/>
      <c r="CT47" s="1018"/>
      <c r="CU47" s="1018"/>
      <c r="CV47" s="1019"/>
      <c r="CW47" s="1017"/>
      <c r="CX47" s="1018"/>
      <c r="CY47" s="1018"/>
      <c r="CZ47" s="1018"/>
      <c r="DA47" s="1019"/>
      <c r="DB47" s="1017"/>
      <c r="DC47" s="1018"/>
      <c r="DD47" s="1018"/>
      <c r="DE47" s="1018"/>
      <c r="DF47" s="1019"/>
      <c r="DG47" s="1017"/>
      <c r="DH47" s="1018"/>
      <c r="DI47" s="1018"/>
      <c r="DJ47" s="1018"/>
      <c r="DK47" s="1019"/>
      <c r="DL47" s="1017"/>
      <c r="DM47" s="1018"/>
      <c r="DN47" s="1018"/>
      <c r="DO47" s="1018"/>
      <c r="DP47" s="1019"/>
      <c r="DQ47" s="1017"/>
      <c r="DR47" s="1018"/>
      <c r="DS47" s="1018"/>
      <c r="DT47" s="1018"/>
      <c r="DU47" s="1019"/>
      <c r="DV47" s="1020"/>
      <c r="DW47" s="1021"/>
      <c r="DX47" s="1021"/>
      <c r="DY47" s="1021"/>
      <c r="DZ47" s="1022"/>
      <c r="EA47" s="233"/>
    </row>
    <row r="48" spans="1:131" ht="26.25" customHeight="1" x14ac:dyDescent="0.15">
      <c r="A48" s="241">
        <v>21</v>
      </c>
      <c r="B48" s="1058"/>
      <c r="C48" s="1059"/>
      <c r="D48" s="1059"/>
      <c r="E48" s="1059"/>
      <c r="F48" s="1059"/>
      <c r="G48" s="1059"/>
      <c r="H48" s="1059"/>
      <c r="I48" s="1059"/>
      <c r="J48" s="1059"/>
      <c r="K48" s="1059"/>
      <c r="L48" s="1059"/>
      <c r="M48" s="1059"/>
      <c r="N48" s="1059"/>
      <c r="O48" s="1059"/>
      <c r="P48" s="1060"/>
      <c r="Q48" s="1066"/>
      <c r="R48" s="1067"/>
      <c r="S48" s="1067"/>
      <c r="T48" s="1067"/>
      <c r="U48" s="1067"/>
      <c r="V48" s="1067"/>
      <c r="W48" s="1067"/>
      <c r="X48" s="1067"/>
      <c r="Y48" s="1067"/>
      <c r="Z48" s="1067"/>
      <c r="AA48" s="1067"/>
      <c r="AB48" s="1067"/>
      <c r="AC48" s="1067"/>
      <c r="AD48" s="1067"/>
      <c r="AE48" s="1068"/>
      <c r="AF48" s="1063"/>
      <c r="AG48" s="1064"/>
      <c r="AH48" s="1064"/>
      <c r="AI48" s="1064"/>
      <c r="AJ48" s="1065"/>
      <c r="AK48" s="1008"/>
      <c r="AL48" s="999"/>
      <c r="AM48" s="999"/>
      <c r="AN48" s="999"/>
      <c r="AO48" s="999"/>
      <c r="AP48" s="999"/>
      <c r="AQ48" s="999"/>
      <c r="AR48" s="999"/>
      <c r="AS48" s="999"/>
      <c r="AT48" s="999"/>
      <c r="AU48" s="999"/>
      <c r="AV48" s="999"/>
      <c r="AW48" s="999"/>
      <c r="AX48" s="999"/>
      <c r="AY48" s="999"/>
      <c r="AZ48" s="1069"/>
      <c r="BA48" s="1069"/>
      <c r="BB48" s="1069"/>
      <c r="BC48" s="1069"/>
      <c r="BD48" s="1069"/>
      <c r="BE48" s="1000"/>
      <c r="BF48" s="1000"/>
      <c r="BG48" s="1000"/>
      <c r="BH48" s="1000"/>
      <c r="BI48" s="1001"/>
      <c r="BJ48" s="235"/>
      <c r="BK48" s="235"/>
      <c r="BL48" s="235"/>
      <c r="BM48" s="235"/>
      <c r="BN48" s="235"/>
      <c r="BO48" s="244"/>
      <c r="BP48" s="244"/>
      <c r="BQ48" s="241">
        <v>42</v>
      </c>
      <c r="BR48" s="242"/>
      <c r="BS48" s="1020"/>
      <c r="BT48" s="1021"/>
      <c r="BU48" s="1021"/>
      <c r="BV48" s="1021"/>
      <c r="BW48" s="1021"/>
      <c r="BX48" s="1021"/>
      <c r="BY48" s="1021"/>
      <c r="BZ48" s="1021"/>
      <c r="CA48" s="1021"/>
      <c r="CB48" s="1021"/>
      <c r="CC48" s="1021"/>
      <c r="CD48" s="1021"/>
      <c r="CE48" s="1021"/>
      <c r="CF48" s="1021"/>
      <c r="CG48" s="1042"/>
      <c r="CH48" s="1017"/>
      <c r="CI48" s="1018"/>
      <c r="CJ48" s="1018"/>
      <c r="CK48" s="1018"/>
      <c r="CL48" s="1019"/>
      <c r="CM48" s="1017"/>
      <c r="CN48" s="1018"/>
      <c r="CO48" s="1018"/>
      <c r="CP48" s="1018"/>
      <c r="CQ48" s="1019"/>
      <c r="CR48" s="1017"/>
      <c r="CS48" s="1018"/>
      <c r="CT48" s="1018"/>
      <c r="CU48" s="1018"/>
      <c r="CV48" s="1019"/>
      <c r="CW48" s="1017"/>
      <c r="CX48" s="1018"/>
      <c r="CY48" s="1018"/>
      <c r="CZ48" s="1018"/>
      <c r="DA48" s="1019"/>
      <c r="DB48" s="1017"/>
      <c r="DC48" s="1018"/>
      <c r="DD48" s="1018"/>
      <c r="DE48" s="1018"/>
      <c r="DF48" s="1019"/>
      <c r="DG48" s="1017"/>
      <c r="DH48" s="1018"/>
      <c r="DI48" s="1018"/>
      <c r="DJ48" s="1018"/>
      <c r="DK48" s="1019"/>
      <c r="DL48" s="1017"/>
      <c r="DM48" s="1018"/>
      <c r="DN48" s="1018"/>
      <c r="DO48" s="1018"/>
      <c r="DP48" s="1019"/>
      <c r="DQ48" s="1017"/>
      <c r="DR48" s="1018"/>
      <c r="DS48" s="1018"/>
      <c r="DT48" s="1018"/>
      <c r="DU48" s="1019"/>
      <c r="DV48" s="1020"/>
      <c r="DW48" s="1021"/>
      <c r="DX48" s="1021"/>
      <c r="DY48" s="1021"/>
      <c r="DZ48" s="1022"/>
      <c r="EA48" s="233"/>
    </row>
    <row r="49" spans="1:131" ht="26.25" customHeight="1" x14ac:dyDescent="0.15">
      <c r="A49" s="241">
        <v>22</v>
      </c>
      <c r="B49" s="1058"/>
      <c r="C49" s="1059"/>
      <c r="D49" s="1059"/>
      <c r="E49" s="1059"/>
      <c r="F49" s="1059"/>
      <c r="G49" s="1059"/>
      <c r="H49" s="1059"/>
      <c r="I49" s="1059"/>
      <c r="J49" s="1059"/>
      <c r="K49" s="1059"/>
      <c r="L49" s="1059"/>
      <c r="M49" s="1059"/>
      <c r="N49" s="1059"/>
      <c r="O49" s="1059"/>
      <c r="P49" s="1060"/>
      <c r="Q49" s="1066"/>
      <c r="R49" s="1067"/>
      <c r="S49" s="1067"/>
      <c r="T49" s="1067"/>
      <c r="U49" s="1067"/>
      <c r="V49" s="1067"/>
      <c r="W49" s="1067"/>
      <c r="X49" s="1067"/>
      <c r="Y49" s="1067"/>
      <c r="Z49" s="1067"/>
      <c r="AA49" s="1067"/>
      <c r="AB49" s="1067"/>
      <c r="AC49" s="1067"/>
      <c r="AD49" s="1067"/>
      <c r="AE49" s="1068"/>
      <c r="AF49" s="1063"/>
      <c r="AG49" s="1064"/>
      <c r="AH49" s="1064"/>
      <c r="AI49" s="1064"/>
      <c r="AJ49" s="1065"/>
      <c r="AK49" s="1008"/>
      <c r="AL49" s="999"/>
      <c r="AM49" s="999"/>
      <c r="AN49" s="999"/>
      <c r="AO49" s="999"/>
      <c r="AP49" s="999"/>
      <c r="AQ49" s="999"/>
      <c r="AR49" s="999"/>
      <c r="AS49" s="999"/>
      <c r="AT49" s="999"/>
      <c r="AU49" s="999"/>
      <c r="AV49" s="999"/>
      <c r="AW49" s="999"/>
      <c r="AX49" s="999"/>
      <c r="AY49" s="999"/>
      <c r="AZ49" s="1069"/>
      <c r="BA49" s="1069"/>
      <c r="BB49" s="1069"/>
      <c r="BC49" s="1069"/>
      <c r="BD49" s="1069"/>
      <c r="BE49" s="1000"/>
      <c r="BF49" s="1000"/>
      <c r="BG49" s="1000"/>
      <c r="BH49" s="1000"/>
      <c r="BI49" s="1001"/>
      <c r="BJ49" s="235"/>
      <c r="BK49" s="235"/>
      <c r="BL49" s="235"/>
      <c r="BM49" s="235"/>
      <c r="BN49" s="235"/>
      <c r="BO49" s="244"/>
      <c r="BP49" s="244"/>
      <c r="BQ49" s="241">
        <v>43</v>
      </c>
      <c r="BR49" s="242"/>
      <c r="BS49" s="1020"/>
      <c r="BT49" s="1021"/>
      <c r="BU49" s="1021"/>
      <c r="BV49" s="1021"/>
      <c r="BW49" s="1021"/>
      <c r="BX49" s="1021"/>
      <c r="BY49" s="1021"/>
      <c r="BZ49" s="1021"/>
      <c r="CA49" s="1021"/>
      <c r="CB49" s="1021"/>
      <c r="CC49" s="1021"/>
      <c r="CD49" s="1021"/>
      <c r="CE49" s="1021"/>
      <c r="CF49" s="1021"/>
      <c r="CG49" s="1042"/>
      <c r="CH49" s="1017"/>
      <c r="CI49" s="1018"/>
      <c r="CJ49" s="1018"/>
      <c r="CK49" s="1018"/>
      <c r="CL49" s="1019"/>
      <c r="CM49" s="1017"/>
      <c r="CN49" s="1018"/>
      <c r="CO49" s="1018"/>
      <c r="CP49" s="1018"/>
      <c r="CQ49" s="1019"/>
      <c r="CR49" s="1017"/>
      <c r="CS49" s="1018"/>
      <c r="CT49" s="1018"/>
      <c r="CU49" s="1018"/>
      <c r="CV49" s="1019"/>
      <c r="CW49" s="1017"/>
      <c r="CX49" s="1018"/>
      <c r="CY49" s="1018"/>
      <c r="CZ49" s="1018"/>
      <c r="DA49" s="1019"/>
      <c r="DB49" s="1017"/>
      <c r="DC49" s="1018"/>
      <c r="DD49" s="1018"/>
      <c r="DE49" s="1018"/>
      <c r="DF49" s="1019"/>
      <c r="DG49" s="1017"/>
      <c r="DH49" s="1018"/>
      <c r="DI49" s="1018"/>
      <c r="DJ49" s="1018"/>
      <c r="DK49" s="1019"/>
      <c r="DL49" s="1017"/>
      <c r="DM49" s="1018"/>
      <c r="DN49" s="1018"/>
      <c r="DO49" s="1018"/>
      <c r="DP49" s="1019"/>
      <c r="DQ49" s="1017"/>
      <c r="DR49" s="1018"/>
      <c r="DS49" s="1018"/>
      <c r="DT49" s="1018"/>
      <c r="DU49" s="1019"/>
      <c r="DV49" s="1020"/>
      <c r="DW49" s="1021"/>
      <c r="DX49" s="1021"/>
      <c r="DY49" s="1021"/>
      <c r="DZ49" s="1022"/>
      <c r="EA49" s="233"/>
    </row>
    <row r="50" spans="1:131" ht="26.25" customHeight="1" x14ac:dyDescent="0.15">
      <c r="A50" s="241">
        <v>23</v>
      </c>
      <c r="B50" s="1058"/>
      <c r="C50" s="1059"/>
      <c r="D50" s="1059"/>
      <c r="E50" s="1059"/>
      <c r="F50" s="1059"/>
      <c r="G50" s="1059"/>
      <c r="H50" s="1059"/>
      <c r="I50" s="1059"/>
      <c r="J50" s="1059"/>
      <c r="K50" s="1059"/>
      <c r="L50" s="1059"/>
      <c r="M50" s="1059"/>
      <c r="N50" s="1059"/>
      <c r="O50" s="1059"/>
      <c r="P50" s="1060"/>
      <c r="Q50" s="1061"/>
      <c r="R50" s="1053"/>
      <c r="S50" s="1053"/>
      <c r="T50" s="1053"/>
      <c r="U50" s="1053"/>
      <c r="V50" s="1053"/>
      <c r="W50" s="1053"/>
      <c r="X50" s="1053"/>
      <c r="Y50" s="1053"/>
      <c r="Z50" s="1053"/>
      <c r="AA50" s="1053"/>
      <c r="AB50" s="1053"/>
      <c r="AC50" s="1053"/>
      <c r="AD50" s="1053"/>
      <c r="AE50" s="1062"/>
      <c r="AF50" s="1063"/>
      <c r="AG50" s="1064"/>
      <c r="AH50" s="1064"/>
      <c r="AI50" s="1064"/>
      <c r="AJ50" s="1065"/>
      <c r="AK50" s="1052"/>
      <c r="AL50" s="1053"/>
      <c r="AM50" s="1053"/>
      <c r="AN50" s="1053"/>
      <c r="AO50" s="1053"/>
      <c r="AP50" s="1053"/>
      <c r="AQ50" s="1053"/>
      <c r="AR50" s="1053"/>
      <c r="AS50" s="1053"/>
      <c r="AT50" s="1053"/>
      <c r="AU50" s="1053"/>
      <c r="AV50" s="1053"/>
      <c r="AW50" s="1053"/>
      <c r="AX50" s="1053"/>
      <c r="AY50" s="1053"/>
      <c r="AZ50" s="1054"/>
      <c r="BA50" s="1054"/>
      <c r="BB50" s="1054"/>
      <c r="BC50" s="1054"/>
      <c r="BD50" s="1054"/>
      <c r="BE50" s="1000"/>
      <c r="BF50" s="1000"/>
      <c r="BG50" s="1000"/>
      <c r="BH50" s="1000"/>
      <c r="BI50" s="1001"/>
      <c r="BJ50" s="235"/>
      <c r="BK50" s="235"/>
      <c r="BL50" s="235"/>
      <c r="BM50" s="235"/>
      <c r="BN50" s="235"/>
      <c r="BO50" s="244"/>
      <c r="BP50" s="244"/>
      <c r="BQ50" s="241">
        <v>44</v>
      </c>
      <c r="BR50" s="242"/>
      <c r="BS50" s="1020"/>
      <c r="BT50" s="1021"/>
      <c r="BU50" s="1021"/>
      <c r="BV50" s="1021"/>
      <c r="BW50" s="1021"/>
      <c r="BX50" s="1021"/>
      <c r="BY50" s="1021"/>
      <c r="BZ50" s="1021"/>
      <c r="CA50" s="1021"/>
      <c r="CB50" s="1021"/>
      <c r="CC50" s="1021"/>
      <c r="CD50" s="1021"/>
      <c r="CE50" s="1021"/>
      <c r="CF50" s="1021"/>
      <c r="CG50" s="1042"/>
      <c r="CH50" s="1017"/>
      <c r="CI50" s="1018"/>
      <c r="CJ50" s="1018"/>
      <c r="CK50" s="1018"/>
      <c r="CL50" s="1019"/>
      <c r="CM50" s="1017"/>
      <c r="CN50" s="1018"/>
      <c r="CO50" s="1018"/>
      <c r="CP50" s="1018"/>
      <c r="CQ50" s="1019"/>
      <c r="CR50" s="1017"/>
      <c r="CS50" s="1018"/>
      <c r="CT50" s="1018"/>
      <c r="CU50" s="1018"/>
      <c r="CV50" s="1019"/>
      <c r="CW50" s="1017"/>
      <c r="CX50" s="1018"/>
      <c r="CY50" s="1018"/>
      <c r="CZ50" s="1018"/>
      <c r="DA50" s="1019"/>
      <c r="DB50" s="1017"/>
      <c r="DC50" s="1018"/>
      <c r="DD50" s="1018"/>
      <c r="DE50" s="1018"/>
      <c r="DF50" s="1019"/>
      <c r="DG50" s="1017"/>
      <c r="DH50" s="1018"/>
      <c r="DI50" s="1018"/>
      <c r="DJ50" s="1018"/>
      <c r="DK50" s="1019"/>
      <c r="DL50" s="1017"/>
      <c r="DM50" s="1018"/>
      <c r="DN50" s="1018"/>
      <c r="DO50" s="1018"/>
      <c r="DP50" s="1019"/>
      <c r="DQ50" s="1017"/>
      <c r="DR50" s="1018"/>
      <c r="DS50" s="1018"/>
      <c r="DT50" s="1018"/>
      <c r="DU50" s="1019"/>
      <c r="DV50" s="1020"/>
      <c r="DW50" s="1021"/>
      <c r="DX50" s="1021"/>
      <c r="DY50" s="1021"/>
      <c r="DZ50" s="1022"/>
      <c r="EA50" s="233"/>
    </row>
    <row r="51" spans="1:131" ht="26.25" customHeight="1" x14ac:dyDescent="0.15">
      <c r="A51" s="241">
        <v>24</v>
      </c>
      <c r="B51" s="1058"/>
      <c r="C51" s="1059"/>
      <c r="D51" s="1059"/>
      <c r="E51" s="1059"/>
      <c r="F51" s="1059"/>
      <c r="G51" s="1059"/>
      <c r="H51" s="1059"/>
      <c r="I51" s="1059"/>
      <c r="J51" s="1059"/>
      <c r="K51" s="1059"/>
      <c r="L51" s="1059"/>
      <c r="M51" s="1059"/>
      <c r="N51" s="1059"/>
      <c r="O51" s="1059"/>
      <c r="P51" s="1060"/>
      <c r="Q51" s="1061"/>
      <c r="R51" s="1053"/>
      <c r="S51" s="1053"/>
      <c r="T51" s="1053"/>
      <c r="U51" s="1053"/>
      <c r="V51" s="1053"/>
      <c r="W51" s="1053"/>
      <c r="X51" s="1053"/>
      <c r="Y51" s="1053"/>
      <c r="Z51" s="1053"/>
      <c r="AA51" s="1053"/>
      <c r="AB51" s="1053"/>
      <c r="AC51" s="1053"/>
      <c r="AD51" s="1053"/>
      <c r="AE51" s="1062"/>
      <c r="AF51" s="1063"/>
      <c r="AG51" s="1064"/>
      <c r="AH51" s="1064"/>
      <c r="AI51" s="1064"/>
      <c r="AJ51" s="1065"/>
      <c r="AK51" s="1052"/>
      <c r="AL51" s="1053"/>
      <c r="AM51" s="1053"/>
      <c r="AN51" s="1053"/>
      <c r="AO51" s="1053"/>
      <c r="AP51" s="1053"/>
      <c r="AQ51" s="1053"/>
      <c r="AR51" s="1053"/>
      <c r="AS51" s="1053"/>
      <c r="AT51" s="1053"/>
      <c r="AU51" s="1053"/>
      <c r="AV51" s="1053"/>
      <c r="AW51" s="1053"/>
      <c r="AX51" s="1053"/>
      <c r="AY51" s="1053"/>
      <c r="AZ51" s="1054"/>
      <c r="BA51" s="1054"/>
      <c r="BB51" s="1054"/>
      <c r="BC51" s="1054"/>
      <c r="BD51" s="1054"/>
      <c r="BE51" s="1000"/>
      <c r="BF51" s="1000"/>
      <c r="BG51" s="1000"/>
      <c r="BH51" s="1000"/>
      <c r="BI51" s="1001"/>
      <c r="BJ51" s="235"/>
      <c r="BK51" s="235"/>
      <c r="BL51" s="235"/>
      <c r="BM51" s="235"/>
      <c r="BN51" s="235"/>
      <c r="BO51" s="244"/>
      <c r="BP51" s="244"/>
      <c r="BQ51" s="241">
        <v>45</v>
      </c>
      <c r="BR51" s="242"/>
      <c r="BS51" s="1020"/>
      <c r="BT51" s="1021"/>
      <c r="BU51" s="1021"/>
      <c r="BV51" s="1021"/>
      <c r="BW51" s="1021"/>
      <c r="BX51" s="1021"/>
      <c r="BY51" s="1021"/>
      <c r="BZ51" s="1021"/>
      <c r="CA51" s="1021"/>
      <c r="CB51" s="1021"/>
      <c r="CC51" s="1021"/>
      <c r="CD51" s="1021"/>
      <c r="CE51" s="1021"/>
      <c r="CF51" s="1021"/>
      <c r="CG51" s="1042"/>
      <c r="CH51" s="1017"/>
      <c r="CI51" s="1018"/>
      <c r="CJ51" s="1018"/>
      <c r="CK51" s="1018"/>
      <c r="CL51" s="1019"/>
      <c r="CM51" s="1017"/>
      <c r="CN51" s="1018"/>
      <c r="CO51" s="1018"/>
      <c r="CP51" s="1018"/>
      <c r="CQ51" s="1019"/>
      <c r="CR51" s="1017"/>
      <c r="CS51" s="1018"/>
      <c r="CT51" s="1018"/>
      <c r="CU51" s="1018"/>
      <c r="CV51" s="1019"/>
      <c r="CW51" s="1017"/>
      <c r="CX51" s="1018"/>
      <c r="CY51" s="1018"/>
      <c r="CZ51" s="1018"/>
      <c r="DA51" s="1019"/>
      <c r="DB51" s="1017"/>
      <c r="DC51" s="1018"/>
      <c r="DD51" s="1018"/>
      <c r="DE51" s="1018"/>
      <c r="DF51" s="1019"/>
      <c r="DG51" s="1017"/>
      <c r="DH51" s="1018"/>
      <c r="DI51" s="1018"/>
      <c r="DJ51" s="1018"/>
      <c r="DK51" s="1019"/>
      <c r="DL51" s="1017"/>
      <c r="DM51" s="1018"/>
      <c r="DN51" s="1018"/>
      <c r="DO51" s="1018"/>
      <c r="DP51" s="1019"/>
      <c r="DQ51" s="1017"/>
      <c r="DR51" s="1018"/>
      <c r="DS51" s="1018"/>
      <c r="DT51" s="1018"/>
      <c r="DU51" s="1019"/>
      <c r="DV51" s="1020"/>
      <c r="DW51" s="1021"/>
      <c r="DX51" s="1021"/>
      <c r="DY51" s="1021"/>
      <c r="DZ51" s="1022"/>
      <c r="EA51" s="233"/>
    </row>
    <row r="52" spans="1:131" ht="26.25" customHeight="1" x14ac:dyDescent="0.15">
      <c r="A52" s="241">
        <v>25</v>
      </c>
      <c r="B52" s="1058"/>
      <c r="C52" s="1059"/>
      <c r="D52" s="1059"/>
      <c r="E52" s="1059"/>
      <c r="F52" s="1059"/>
      <c r="G52" s="1059"/>
      <c r="H52" s="1059"/>
      <c r="I52" s="1059"/>
      <c r="J52" s="1059"/>
      <c r="K52" s="1059"/>
      <c r="L52" s="1059"/>
      <c r="M52" s="1059"/>
      <c r="N52" s="1059"/>
      <c r="O52" s="1059"/>
      <c r="P52" s="1060"/>
      <c r="Q52" s="1061"/>
      <c r="R52" s="1053"/>
      <c r="S52" s="1053"/>
      <c r="T52" s="1053"/>
      <c r="U52" s="1053"/>
      <c r="V52" s="1053"/>
      <c r="W52" s="1053"/>
      <c r="X52" s="1053"/>
      <c r="Y52" s="1053"/>
      <c r="Z52" s="1053"/>
      <c r="AA52" s="1053"/>
      <c r="AB52" s="1053"/>
      <c r="AC52" s="1053"/>
      <c r="AD52" s="1053"/>
      <c r="AE52" s="1062"/>
      <c r="AF52" s="1063"/>
      <c r="AG52" s="1064"/>
      <c r="AH52" s="1064"/>
      <c r="AI52" s="1064"/>
      <c r="AJ52" s="1065"/>
      <c r="AK52" s="1052"/>
      <c r="AL52" s="1053"/>
      <c r="AM52" s="1053"/>
      <c r="AN52" s="1053"/>
      <c r="AO52" s="1053"/>
      <c r="AP52" s="1053"/>
      <c r="AQ52" s="1053"/>
      <c r="AR52" s="1053"/>
      <c r="AS52" s="1053"/>
      <c r="AT52" s="1053"/>
      <c r="AU52" s="1053"/>
      <c r="AV52" s="1053"/>
      <c r="AW52" s="1053"/>
      <c r="AX52" s="1053"/>
      <c r="AY52" s="1053"/>
      <c r="AZ52" s="1054"/>
      <c r="BA52" s="1054"/>
      <c r="BB52" s="1054"/>
      <c r="BC52" s="1054"/>
      <c r="BD52" s="1054"/>
      <c r="BE52" s="1000"/>
      <c r="BF52" s="1000"/>
      <c r="BG52" s="1000"/>
      <c r="BH52" s="1000"/>
      <c r="BI52" s="1001"/>
      <c r="BJ52" s="235"/>
      <c r="BK52" s="235"/>
      <c r="BL52" s="235"/>
      <c r="BM52" s="235"/>
      <c r="BN52" s="235"/>
      <c r="BO52" s="244"/>
      <c r="BP52" s="244"/>
      <c r="BQ52" s="241">
        <v>46</v>
      </c>
      <c r="BR52" s="242"/>
      <c r="BS52" s="1020"/>
      <c r="BT52" s="1021"/>
      <c r="BU52" s="1021"/>
      <c r="BV52" s="1021"/>
      <c r="BW52" s="1021"/>
      <c r="BX52" s="1021"/>
      <c r="BY52" s="1021"/>
      <c r="BZ52" s="1021"/>
      <c r="CA52" s="1021"/>
      <c r="CB52" s="1021"/>
      <c r="CC52" s="1021"/>
      <c r="CD52" s="1021"/>
      <c r="CE52" s="1021"/>
      <c r="CF52" s="1021"/>
      <c r="CG52" s="1042"/>
      <c r="CH52" s="1017"/>
      <c r="CI52" s="1018"/>
      <c r="CJ52" s="1018"/>
      <c r="CK52" s="1018"/>
      <c r="CL52" s="1019"/>
      <c r="CM52" s="1017"/>
      <c r="CN52" s="1018"/>
      <c r="CO52" s="1018"/>
      <c r="CP52" s="1018"/>
      <c r="CQ52" s="1019"/>
      <c r="CR52" s="1017"/>
      <c r="CS52" s="1018"/>
      <c r="CT52" s="1018"/>
      <c r="CU52" s="1018"/>
      <c r="CV52" s="1019"/>
      <c r="CW52" s="1017"/>
      <c r="CX52" s="1018"/>
      <c r="CY52" s="1018"/>
      <c r="CZ52" s="1018"/>
      <c r="DA52" s="1019"/>
      <c r="DB52" s="1017"/>
      <c r="DC52" s="1018"/>
      <c r="DD52" s="1018"/>
      <c r="DE52" s="1018"/>
      <c r="DF52" s="1019"/>
      <c r="DG52" s="1017"/>
      <c r="DH52" s="1018"/>
      <c r="DI52" s="1018"/>
      <c r="DJ52" s="1018"/>
      <c r="DK52" s="1019"/>
      <c r="DL52" s="1017"/>
      <c r="DM52" s="1018"/>
      <c r="DN52" s="1018"/>
      <c r="DO52" s="1018"/>
      <c r="DP52" s="1019"/>
      <c r="DQ52" s="1017"/>
      <c r="DR52" s="1018"/>
      <c r="DS52" s="1018"/>
      <c r="DT52" s="1018"/>
      <c r="DU52" s="1019"/>
      <c r="DV52" s="1020"/>
      <c r="DW52" s="1021"/>
      <c r="DX52" s="1021"/>
      <c r="DY52" s="1021"/>
      <c r="DZ52" s="1022"/>
      <c r="EA52" s="233"/>
    </row>
    <row r="53" spans="1:131" ht="26.25" customHeight="1" x14ac:dyDescent="0.15">
      <c r="A53" s="241">
        <v>26</v>
      </c>
      <c r="B53" s="1058"/>
      <c r="C53" s="1059"/>
      <c r="D53" s="1059"/>
      <c r="E53" s="1059"/>
      <c r="F53" s="1059"/>
      <c r="G53" s="1059"/>
      <c r="H53" s="1059"/>
      <c r="I53" s="1059"/>
      <c r="J53" s="1059"/>
      <c r="K53" s="1059"/>
      <c r="L53" s="1059"/>
      <c r="M53" s="1059"/>
      <c r="N53" s="1059"/>
      <c r="O53" s="1059"/>
      <c r="P53" s="1060"/>
      <c r="Q53" s="1061"/>
      <c r="R53" s="1053"/>
      <c r="S53" s="1053"/>
      <c r="T53" s="1053"/>
      <c r="U53" s="1053"/>
      <c r="V53" s="1053"/>
      <c r="W53" s="1053"/>
      <c r="X53" s="1053"/>
      <c r="Y53" s="1053"/>
      <c r="Z53" s="1053"/>
      <c r="AA53" s="1053"/>
      <c r="AB53" s="1053"/>
      <c r="AC53" s="1053"/>
      <c r="AD53" s="1053"/>
      <c r="AE53" s="1062"/>
      <c r="AF53" s="1063"/>
      <c r="AG53" s="1064"/>
      <c r="AH53" s="1064"/>
      <c r="AI53" s="1064"/>
      <c r="AJ53" s="1065"/>
      <c r="AK53" s="1052"/>
      <c r="AL53" s="1053"/>
      <c r="AM53" s="1053"/>
      <c r="AN53" s="1053"/>
      <c r="AO53" s="1053"/>
      <c r="AP53" s="1053"/>
      <c r="AQ53" s="1053"/>
      <c r="AR53" s="1053"/>
      <c r="AS53" s="1053"/>
      <c r="AT53" s="1053"/>
      <c r="AU53" s="1053"/>
      <c r="AV53" s="1053"/>
      <c r="AW53" s="1053"/>
      <c r="AX53" s="1053"/>
      <c r="AY53" s="1053"/>
      <c r="AZ53" s="1054"/>
      <c r="BA53" s="1054"/>
      <c r="BB53" s="1054"/>
      <c r="BC53" s="1054"/>
      <c r="BD53" s="1054"/>
      <c r="BE53" s="1000"/>
      <c r="BF53" s="1000"/>
      <c r="BG53" s="1000"/>
      <c r="BH53" s="1000"/>
      <c r="BI53" s="1001"/>
      <c r="BJ53" s="235"/>
      <c r="BK53" s="235"/>
      <c r="BL53" s="235"/>
      <c r="BM53" s="235"/>
      <c r="BN53" s="235"/>
      <c r="BO53" s="244"/>
      <c r="BP53" s="244"/>
      <c r="BQ53" s="241">
        <v>47</v>
      </c>
      <c r="BR53" s="242"/>
      <c r="BS53" s="1020"/>
      <c r="BT53" s="1021"/>
      <c r="BU53" s="1021"/>
      <c r="BV53" s="1021"/>
      <c r="BW53" s="1021"/>
      <c r="BX53" s="1021"/>
      <c r="BY53" s="1021"/>
      <c r="BZ53" s="1021"/>
      <c r="CA53" s="1021"/>
      <c r="CB53" s="1021"/>
      <c r="CC53" s="1021"/>
      <c r="CD53" s="1021"/>
      <c r="CE53" s="1021"/>
      <c r="CF53" s="1021"/>
      <c r="CG53" s="1042"/>
      <c r="CH53" s="1017"/>
      <c r="CI53" s="1018"/>
      <c r="CJ53" s="1018"/>
      <c r="CK53" s="1018"/>
      <c r="CL53" s="1019"/>
      <c r="CM53" s="1017"/>
      <c r="CN53" s="1018"/>
      <c r="CO53" s="1018"/>
      <c r="CP53" s="1018"/>
      <c r="CQ53" s="1019"/>
      <c r="CR53" s="1017"/>
      <c r="CS53" s="1018"/>
      <c r="CT53" s="1018"/>
      <c r="CU53" s="1018"/>
      <c r="CV53" s="1019"/>
      <c r="CW53" s="1017"/>
      <c r="CX53" s="1018"/>
      <c r="CY53" s="1018"/>
      <c r="CZ53" s="1018"/>
      <c r="DA53" s="1019"/>
      <c r="DB53" s="1017"/>
      <c r="DC53" s="1018"/>
      <c r="DD53" s="1018"/>
      <c r="DE53" s="1018"/>
      <c r="DF53" s="1019"/>
      <c r="DG53" s="1017"/>
      <c r="DH53" s="1018"/>
      <c r="DI53" s="1018"/>
      <c r="DJ53" s="1018"/>
      <c r="DK53" s="1019"/>
      <c r="DL53" s="1017"/>
      <c r="DM53" s="1018"/>
      <c r="DN53" s="1018"/>
      <c r="DO53" s="1018"/>
      <c r="DP53" s="1019"/>
      <c r="DQ53" s="1017"/>
      <c r="DR53" s="1018"/>
      <c r="DS53" s="1018"/>
      <c r="DT53" s="1018"/>
      <c r="DU53" s="1019"/>
      <c r="DV53" s="1020"/>
      <c r="DW53" s="1021"/>
      <c r="DX53" s="1021"/>
      <c r="DY53" s="1021"/>
      <c r="DZ53" s="1022"/>
      <c r="EA53" s="233"/>
    </row>
    <row r="54" spans="1:131" ht="26.25" customHeight="1" x14ac:dyDescent="0.15">
      <c r="A54" s="241">
        <v>27</v>
      </c>
      <c r="B54" s="1058"/>
      <c r="C54" s="1059"/>
      <c r="D54" s="1059"/>
      <c r="E54" s="1059"/>
      <c r="F54" s="1059"/>
      <c r="G54" s="1059"/>
      <c r="H54" s="1059"/>
      <c r="I54" s="1059"/>
      <c r="J54" s="1059"/>
      <c r="K54" s="1059"/>
      <c r="L54" s="1059"/>
      <c r="M54" s="1059"/>
      <c r="N54" s="1059"/>
      <c r="O54" s="1059"/>
      <c r="P54" s="1060"/>
      <c r="Q54" s="1061"/>
      <c r="R54" s="1053"/>
      <c r="S54" s="1053"/>
      <c r="T54" s="1053"/>
      <c r="U54" s="1053"/>
      <c r="V54" s="1053"/>
      <c r="W54" s="1053"/>
      <c r="X54" s="1053"/>
      <c r="Y54" s="1053"/>
      <c r="Z54" s="1053"/>
      <c r="AA54" s="1053"/>
      <c r="AB54" s="1053"/>
      <c r="AC54" s="1053"/>
      <c r="AD54" s="1053"/>
      <c r="AE54" s="1062"/>
      <c r="AF54" s="1063"/>
      <c r="AG54" s="1064"/>
      <c r="AH54" s="1064"/>
      <c r="AI54" s="1064"/>
      <c r="AJ54" s="1065"/>
      <c r="AK54" s="1052"/>
      <c r="AL54" s="1053"/>
      <c r="AM54" s="1053"/>
      <c r="AN54" s="1053"/>
      <c r="AO54" s="1053"/>
      <c r="AP54" s="1053"/>
      <c r="AQ54" s="1053"/>
      <c r="AR54" s="1053"/>
      <c r="AS54" s="1053"/>
      <c r="AT54" s="1053"/>
      <c r="AU54" s="1053"/>
      <c r="AV54" s="1053"/>
      <c r="AW54" s="1053"/>
      <c r="AX54" s="1053"/>
      <c r="AY54" s="1053"/>
      <c r="AZ54" s="1054"/>
      <c r="BA54" s="1054"/>
      <c r="BB54" s="1054"/>
      <c r="BC54" s="1054"/>
      <c r="BD54" s="1054"/>
      <c r="BE54" s="1000"/>
      <c r="BF54" s="1000"/>
      <c r="BG54" s="1000"/>
      <c r="BH54" s="1000"/>
      <c r="BI54" s="1001"/>
      <c r="BJ54" s="235"/>
      <c r="BK54" s="235"/>
      <c r="BL54" s="235"/>
      <c r="BM54" s="235"/>
      <c r="BN54" s="235"/>
      <c r="BO54" s="244"/>
      <c r="BP54" s="244"/>
      <c r="BQ54" s="241">
        <v>48</v>
      </c>
      <c r="BR54" s="242"/>
      <c r="BS54" s="1020"/>
      <c r="BT54" s="1021"/>
      <c r="BU54" s="1021"/>
      <c r="BV54" s="1021"/>
      <c r="BW54" s="1021"/>
      <c r="BX54" s="1021"/>
      <c r="BY54" s="1021"/>
      <c r="BZ54" s="1021"/>
      <c r="CA54" s="1021"/>
      <c r="CB54" s="1021"/>
      <c r="CC54" s="1021"/>
      <c r="CD54" s="1021"/>
      <c r="CE54" s="1021"/>
      <c r="CF54" s="1021"/>
      <c r="CG54" s="1042"/>
      <c r="CH54" s="1017"/>
      <c r="CI54" s="1018"/>
      <c r="CJ54" s="1018"/>
      <c r="CK54" s="1018"/>
      <c r="CL54" s="1019"/>
      <c r="CM54" s="1017"/>
      <c r="CN54" s="1018"/>
      <c r="CO54" s="1018"/>
      <c r="CP54" s="1018"/>
      <c r="CQ54" s="1019"/>
      <c r="CR54" s="1017"/>
      <c r="CS54" s="1018"/>
      <c r="CT54" s="1018"/>
      <c r="CU54" s="1018"/>
      <c r="CV54" s="1019"/>
      <c r="CW54" s="1017"/>
      <c r="CX54" s="1018"/>
      <c r="CY54" s="1018"/>
      <c r="CZ54" s="1018"/>
      <c r="DA54" s="1019"/>
      <c r="DB54" s="1017"/>
      <c r="DC54" s="1018"/>
      <c r="DD54" s="1018"/>
      <c r="DE54" s="1018"/>
      <c r="DF54" s="1019"/>
      <c r="DG54" s="1017"/>
      <c r="DH54" s="1018"/>
      <c r="DI54" s="1018"/>
      <c r="DJ54" s="1018"/>
      <c r="DK54" s="1019"/>
      <c r="DL54" s="1017"/>
      <c r="DM54" s="1018"/>
      <c r="DN54" s="1018"/>
      <c r="DO54" s="1018"/>
      <c r="DP54" s="1019"/>
      <c r="DQ54" s="1017"/>
      <c r="DR54" s="1018"/>
      <c r="DS54" s="1018"/>
      <c r="DT54" s="1018"/>
      <c r="DU54" s="1019"/>
      <c r="DV54" s="1020"/>
      <c r="DW54" s="1021"/>
      <c r="DX54" s="1021"/>
      <c r="DY54" s="1021"/>
      <c r="DZ54" s="1022"/>
      <c r="EA54" s="233"/>
    </row>
    <row r="55" spans="1:131" ht="26.25" customHeight="1" x14ac:dyDescent="0.15">
      <c r="A55" s="241">
        <v>28</v>
      </c>
      <c r="B55" s="1058"/>
      <c r="C55" s="1059"/>
      <c r="D55" s="1059"/>
      <c r="E55" s="1059"/>
      <c r="F55" s="1059"/>
      <c r="G55" s="1059"/>
      <c r="H55" s="1059"/>
      <c r="I55" s="1059"/>
      <c r="J55" s="1059"/>
      <c r="K55" s="1059"/>
      <c r="L55" s="1059"/>
      <c r="M55" s="1059"/>
      <c r="N55" s="1059"/>
      <c r="O55" s="1059"/>
      <c r="P55" s="1060"/>
      <c r="Q55" s="1061"/>
      <c r="R55" s="1053"/>
      <c r="S55" s="1053"/>
      <c r="T55" s="1053"/>
      <c r="U55" s="1053"/>
      <c r="V55" s="1053"/>
      <c r="W55" s="1053"/>
      <c r="X55" s="1053"/>
      <c r="Y55" s="1053"/>
      <c r="Z55" s="1053"/>
      <c r="AA55" s="1053"/>
      <c r="AB55" s="1053"/>
      <c r="AC55" s="1053"/>
      <c r="AD55" s="1053"/>
      <c r="AE55" s="1062"/>
      <c r="AF55" s="1063"/>
      <c r="AG55" s="1064"/>
      <c r="AH55" s="1064"/>
      <c r="AI55" s="1064"/>
      <c r="AJ55" s="1065"/>
      <c r="AK55" s="1052"/>
      <c r="AL55" s="1053"/>
      <c r="AM55" s="1053"/>
      <c r="AN55" s="1053"/>
      <c r="AO55" s="1053"/>
      <c r="AP55" s="1053"/>
      <c r="AQ55" s="1053"/>
      <c r="AR55" s="1053"/>
      <c r="AS55" s="1053"/>
      <c r="AT55" s="1053"/>
      <c r="AU55" s="1053"/>
      <c r="AV55" s="1053"/>
      <c r="AW55" s="1053"/>
      <c r="AX55" s="1053"/>
      <c r="AY55" s="1053"/>
      <c r="AZ55" s="1054"/>
      <c r="BA55" s="1054"/>
      <c r="BB55" s="1054"/>
      <c r="BC55" s="1054"/>
      <c r="BD55" s="1054"/>
      <c r="BE55" s="1000"/>
      <c r="BF55" s="1000"/>
      <c r="BG55" s="1000"/>
      <c r="BH55" s="1000"/>
      <c r="BI55" s="1001"/>
      <c r="BJ55" s="235"/>
      <c r="BK55" s="235"/>
      <c r="BL55" s="235"/>
      <c r="BM55" s="235"/>
      <c r="BN55" s="235"/>
      <c r="BO55" s="244"/>
      <c r="BP55" s="244"/>
      <c r="BQ55" s="241">
        <v>49</v>
      </c>
      <c r="BR55" s="242"/>
      <c r="BS55" s="1020"/>
      <c r="BT55" s="1021"/>
      <c r="BU55" s="1021"/>
      <c r="BV55" s="1021"/>
      <c r="BW55" s="1021"/>
      <c r="BX55" s="1021"/>
      <c r="BY55" s="1021"/>
      <c r="BZ55" s="1021"/>
      <c r="CA55" s="1021"/>
      <c r="CB55" s="1021"/>
      <c r="CC55" s="1021"/>
      <c r="CD55" s="1021"/>
      <c r="CE55" s="1021"/>
      <c r="CF55" s="1021"/>
      <c r="CG55" s="1042"/>
      <c r="CH55" s="1017"/>
      <c r="CI55" s="1018"/>
      <c r="CJ55" s="1018"/>
      <c r="CK55" s="1018"/>
      <c r="CL55" s="1019"/>
      <c r="CM55" s="1017"/>
      <c r="CN55" s="1018"/>
      <c r="CO55" s="1018"/>
      <c r="CP55" s="1018"/>
      <c r="CQ55" s="1019"/>
      <c r="CR55" s="1017"/>
      <c r="CS55" s="1018"/>
      <c r="CT55" s="1018"/>
      <c r="CU55" s="1018"/>
      <c r="CV55" s="1019"/>
      <c r="CW55" s="1017"/>
      <c r="CX55" s="1018"/>
      <c r="CY55" s="1018"/>
      <c r="CZ55" s="1018"/>
      <c r="DA55" s="1019"/>
      <c r="DB55" s="1017"/>
      <c r="DC55" s="1018"/>
      <c r="DD55" s="1018"/>
      <c r="DE55" s="1018"/>
      <c r="DF55" s="1019"/>
      <c r="DG55" s="1017"/>
      <c r="DH55" s="1018"/>
      <c r="DI55" s="1018"/>
      <c r="DJ55" s="1018"/>
      <c r="DK55" s="1019"/>
      <c r="DL55" s="1017"/>
      <c r="DM55" s="1018"/>
      <c r="DN55" s="1018"/>
      <c r="DO55" s="1018"/>
      <c r="DP55" s="1019"/>
      <c r="DQ55" s="1017"/>
      <c r="DR55" s="1018"/>
      <c r="DS55" s="1018"/>
      <c r="DT55" s="1018"/>
      <c r="DU55" s="1019"/>
      <c r="DV55" s="1020"/>
      <c r="DW55" s="1021"/>
      <c r="DX55" s="1021"/>
      <c r="DY55" s="1021"/>
      <c r="DZ55" s="1022"/>
      <c r="EA55" s="233"/>
    </row>
    <row r="56" spans="1:131" ht="26.25" customHeight="1" x14ac:dyDescent="0.15">
      <c r="A56" s="241">
        <v>29</v>
      </c>
      <c r="B56" s="1058"/>
      <c r="C56" s="1059"/>
      <c r="D56" s="1059"/>
      <c r="E56" s="1059"/>
      <c r="F56" s="1059"/>
      <c r="G56" s="1059"/>
      <c r="H56" s="1059"/>
      <c r="I56" s="1059"/>
      <c r="J56" s="1059"/>
      <c r="K56" s="1059"/>
      <c r="L56" s="1059"/>
      <c r="M56" s="1059"/>
      <c r="N56" s="1059"/>
      <c r="O56" s="1059"/>
      <c r="P56" s="1060"/>
      <c r="Q56" s="1061"/>
      <c r="R56" s="1053"/>
      <c r="S56" s="1053"/>
      <c r="T56" s="1053"/>
      <c r="U56" s="1053"/>
      <c r="V56" s="1053"/>
      <c r="W56" s="1053"/>
      <c r="X56" s="1053"/>
      <c r="Y56" s="1053"/>
      <c r="Z56" s="1053"/>
      <c r="AA56" s="1053"/>
      <c r="AB56" s="1053"/>
      <c r="AC56" s="1053"/>
      <c r="AD56" s="1053"/>
      <c r="AE56" s="1062"/>
      <c r="AF56" s="1063"/>
      <c r="AG56" s="1064"/>
      <c r="AH56" s="1064"/>
      <c r="AI56" s="1064"/>
      <c r="AJ56" s="1065"/>
      <c r="AK56" s="1052"/>
      <c r="AL56" s="1053"/>
      <c r="AM56" s="1053"/>
      <c r="AN56" s="1053"/>
      <c r="AO56" s="1053"/>
      <c r="AP56" s="1053"/>
      <c r="AQ56" s="1053"/>
      <c r="AR56" s="1053"/>
      <c r="AS56" s="1053"/>
      <c r="AT56" s="1053"/>
      <c r="AU56" s="1053"/>
      <c r="AV56" s="1053"/>
      <c r="AW56" s="1053"/>
      <c r="AX56" s="1053"/>
      <c r="AY56" s="1053"/>
      <c r="AZ56" s="1054"/>
      <c r="BA56" s="1054"/>
      <c r="BB56" s="1054"/>
      <c r="BC56" s="1054"/>
      <c r="BD56" s="1054"/>
      <c r="BE56" s="1000"/>
      <c r="BF56" s="1000"/>
      <c r="BG56" s="1000"/>
      <c r="BH56" s="1000"/>
      <c r="BI56" s="1001"/>
      <c r="BJ56" s="235"/>
      <c r="BK56" s="235"/>
      <c r="BL56" s="235"/>
      <c r="BM56" s="235"/>
      <c r="BN56" s="235"/>
      <c r="BO56" s="244"/>
      <c r="BP56" s="244"/>
      <c r="BQ56" s="241">
        <v>50</v>
      </c>
      <c r="BR56" s="242"/>
      <c r="BS56" s="1020"/>
      <c r="BT56" s="1021"/>
      <c r="BU56" s="1021"/>
      <c r="BV56" s="1021"/>
      <c r="BW56" s="1021"/>
      <c r="BX56" s="1021"/>
      <c r="BY56" s="1021"/>
      <c r="BZ56" s="1021"/>
      <c r="CA56" s="1021"/>
      <c r="CB56" s="1021"/>
      <c r="CC56" s="1021"/>
      <c r="CD56" s="1021"/>
      <c r="CE56" s="1021"/>
      <c r="CF56" s="1021"/>
      <c r="CG56" s="1042"/>
      <c r="CH56" s="1017"/>
      <c r="CI56" s="1018"/>
      <c r="CJ56" s="1018"/>
      <c r="CK56" s="1018"/>
      <c r="CL56" s="1019"/>
      <c r="CM56" s="1017"/>
      <c r="CN56" s="1018"/>
      <c r="CO56" s="1018"/>
      <c r="CP56" s="1018"/>
      <c r="CQ56" s="1019"/>
      <c r="CR56" s="1017"/>
      <c r="CS56" s="1018"/>
      <c r="CT56" s="1018"/>
      <c r="CU56" s="1018"/>
      <c r="CV56" s="1019"/>
      <c r="CW56" s="1017"/>
      <c r="CX56" s="1018"/>
      <c r="CY56" s="1018"/>
      <c r="CZ56" s="1018"/>
      <c r="DA56" s="1019"/>
      <c r="DB56" s="1017"/>
      <c r="DC56" s="1018"/>
      <c r="DD56" s="1018"/>
      <c r="DE56" s="1018"/>
      <c r="DF56" s="1019"/>
      <c r="DG56" s="1017"/>
      <c r="DH56" s="1018"/>
      <c r="DI56" s="1018"/>
      <c r="DJ56" s="1018"/>
      <c r="DK56" s="1019"/>
      <c r="DL56" s="1017"/>
      <c r="DM56" s="1018"/>
      <c r="DN56" s="1018"/>
      <c r="DO56" s="1018"/>
      <c r="DP56" s="1019"/>
      <c r="DQ56" s="1017"/>
      <c r="DR56" s="1018"/>
      <c r="DS56" s="1018"/>
      <c r="DT56" s="1018"/>
      <c r="DU56" s="1019"/>
      <c r="DV56" s="1020"/>
      <c r="DW56" s="1021"/>
      <c r="DX56" s="1021"/>
      <c r="DY56" s="1021"/>
      <c r="DZ56" s="1022"/>
      <c r="EA56" s="233"/>
    </row>
    <row r="57" spans="1:131" ht="26.25" customHeight="1" x14ac:dyDescent="0.15">
      <c r="A57" s="241">
        <v>30</v>
      </c>
      <c r="B57" s="1058"/>
      <c r="C57" s="1059"/>
      <c r="D57" s="1059"/>
      <c r="E57" s="1059"/>
      <c r="F57" s="1059"/>
      <c r="G57" s="1059"/>
      <c r="H57" s="1059"/>
      <c r="I57" s="1059"/>
      <c r="J57" s="1059"/>
      <c r="K57" s="1059"/>
      <c r="L57" s="1059"/>
      <c r="M57" s="1059"/>
      <c r="N57" s="1059"/>
      <c r="O57" s="1059"/>
      <c r="P57" s="1060"/>
      <c r="Q57" s="1061"/>
      <c r="R57" s="1053"/>
      <c r="S57" s="1053"/>
      <c r="T57" s="1053"/>
      <c r="U57" s="1053"/>
      <c r="V57" s="1053"/>
      <c r="W57" s="1053"/>
      <c r="X57" s="1053"/>
      <c r="Y57" s="1053"/>
      <c r="Z57" s="1053"/>
      <c r="AA57" s="1053"/>
      <c r="AB57" s="1053"/>
      <c r="AC57" s="1053"/>
      <c r="AD57" s="1053"/>
      <c r="AE57" s="1062"/>
      <c r="AF57" s="1063"/>
      <c r="AG57" s="1064"/>
      <c r="AH57" s="1064"/>
      <c r="AI57" s="1064"/>
      <c r="AJ57" s="1065"/>
      <c r="AK57" s="1052"/>
      <c r="AL57" s="1053"/>
      <c r="AM57" s="1053"/>
      <c r="AN57" s="1053"/>
      <c r="AO57" s="1053"/>
      <c r="AP57" s="1053"/>
      <c r="AQ57" s="1053"/>
      <c r="AR57" s="1053"/>
      <c r="AS57" s="1053"/>
      <c r="AT57" s="1053"/>
      <c r="AU57" s="1053"/>
      <c r="AV57" s="1053"/>
      <c r="AW57" s="1053"/>
      <c r="AX57" s="1053"/>
      <c r="AY57" s="1053"/>
      <c r="AZ57" s="1054"/>
      <c r="BA57" s="1054"/>
      <c r="BB57" s="1054"/>
      <c r="BC57" s="1054"/>
      <c r="BD57" s="1054"/>
      <c r="BE57" s="1000"/>
      <c r="BF57" s="1000"/>
      <c r="BG57" s="1000"/>
      <c r="BH57" s="1000"/>
      <c r="BI57" s="1001"/>
      <c r="BJ57" s="235"/>
      <c r="BK57" s="235"/>
      <c r="BL57" s="235"/>
      <c r="BM57" s="235"/>
      <c r="BN57" s="235"/>
      <c r="BO57" s="244"/>
      <c r="BP57" s="244"/>
      <c r="BQ57" s="241">
        <v>51</v>
      </c>
      <c r="BR57" s="242"/>
      <c r="BS57" s="1020"/>
      <c r="BT57" s="1021"/>
      <c r="BU57" s="1021"/>
      <c r="BV57" s="1021"/>
      <c r="BW57" s="1021"/>
      <c r="BX57" s="1021"/>
      <c r="BY57" s="1021"/>
      <c r="BZ57" s="1021"/>
      <c r="CA57" s="1021"/>
      <c r="CB57" s="1021"/>
      <c r="CC57" s="1021"/>
      <c r="CD57" s="1021"/>
      <c r="CE57" s="1021"/>
      <c r="CF57" s="1021"/>
      <c r="CG57" s="1042"/>
      <c r="CH57" s="1017"/>
      <c r="CI57" s="1018"/>
      <c r="CJ57" s="1018"/>
      <c r="CK57" s="1018"/>
      <c r="CL57" s="1019"/>
      <c r="CM57" s="1017"/>
      <c r="CN57" s="1018"/>
      <c r="CO57" s="1018"/>
      <c r="CP57" s="1018"/>
      <c r="CQ57" s="1019"/>
      <c r="CR57" s="1017"/>
      <c r="CS57" s="1018"/>
      <c r="CT57" s="1018"/>
      <c r="CU57" s="1018"/>
      <c r="CV57" s="1019"/>
      <c r="CW57" s="1017"/>
      <c r="CX57" s="1018"/>
      <c r="CY57" s="1018"/>
      <c r="CZ57" s="1018"/>
      <c r="DA57" s="1019"/>
      <c r="DB57" s="1017"/>
      <c r="DC57" s="1018"/>
      <c r="DD57" s="1018"/>
      <c r="DE57" s="1018"/>
      <c r="DF57" s="1019"/>
      <c r="DG57" s="1017"/>
      <c r="DH57" s="1018"/>
      <c r="DI57" s="1018"/>
      <c r="DJ57" s="1018"/>
      <c r="DK57" s="1019"/>
      <c r="DL57" s="1017"/>
      <c r="DM57" s="1018"/>
      <c r="DN57" s="1018"/>
      <c r="DO57" s="1018"/>
      <c r="DP57" s="1019"/>
      <c r="DQ57" s="1017"/>
      <c r="DR57" s="1018"/>
      <c r="DS57" s="1018"/>
      <c r="DT57" s="1018"/>
      <c r="DU57" s="1019"/>
      <c r="DV57" s="1020"/>
      <c r="DW57" s="1021"/>
      <c r="DX57" s="1021"/>
      <c r="DY57" s="1021"/>
      <c r="DZ57" s="1022"/>
      <c r="EA57" s="233"/>
    </row>
    <row r="58" spans="1:131" ht="26.25" customHeight="1" x14ac:dyDescent="0.15">
      <c r="A58" s="241">
        <v>31</v>
      </c>
      <c r="B58" s="1058"/>
      <c r="C58" s="1059"/>
      <c r="D58" s="1059"/>
      <c r="E58" s="1059"/>
      <c r="F58" s="1059"/>
      <c r="G58" s="1059"/>
      <c r="H58" s="1059"/>
      <c r="I58" s="1059"/>
      <c r="J58" s="1059"/>
      <c r="K58" s="1059"/>
      <c r="L58" s="1059"/>
      <c r="M58" s="1059"/>
      <c r="N58" s="1059"/>
      <c r="O58" s="1059"/>
      <c r="P58" s="1060"/>
      <c r="Q58" s="1061"/>
      <c r="R58" s="1053"/>
      <c r="S58" s="1053"/>
      <c r="T58" s="1053"/>
      <c r="U58" s="1053"/>
      <c r="V58" s="1053"/>
      <c r="W58" s="1053"/>
      <c r="X58" s="1053"/>
      <c r="Y58" s="1053"/>
      <c r="Z58" s="1053"/>
      <c r="AA58" s="1053"/>
      <c r="AB58" s="1053"/>
      <c r="AC58" s="1053"/>
      <c r="AD58" s="1053"/>
      <c r="AE58" s="1062"/>
      <c r="AF58" s="1063"/>
      <c r="AG58" s="1064"/>
      <c r="AH58" s="1064"/>
      <c r="AI58" s="1064"/>
      <c r="AJ58" s="1065"/>
      <c r="AK58" s="1052"/>
      <c r="AL58" s="1053"/>
      <c r="AM58" s="1053"/>
      <c r="AN58" s="1053"/>
      <c r="AO58" s="1053"/>
      <c r="AP58" s="1053"/>
      <c r="AQ58" s="1053"/>
      <c r="AR58" s="1053"/>
      <c r="AS58" s="1053"/>
      <c r="AT58" s="1053"/>
      <c r="AU58" s="1053"/>
      <c r="AV58" s="1053"/>
      <c r="AW58" s="1053"/>
      <c r="AX58" s="1053"/>
      <c r="AY58" s="1053"/>
      <c r="AZ58" s="1054"/>
      <c r="BA58" s="1054"/>
      <c r="BB58" s="1054"/>
      <c r="BC58" s="1054"/>
      <c r="BD58" s="1054"/>
      <c r="BE58" s="1000"/>
      <c r="BF58" s="1000"/>
      <c r="BG58" s="1000"/>
      <c r="BH58" s="1000"/>
      <c r="BI58" s="1001"/>
      <c r="BJ58" s="235"/>
      <c r="BK58" s="235"/>
      <c r="BL58" s="235"/>
      <c r="BM58" s="235"/>
      <c r="BN58" s="235"/>
      <c r="BO58" s="244"/>
      <c r="BP58" s="244"/>
      <c r="BQ58" s="241">
        <v>52</v>
      </c>
      <c r="BR58" s="242"/>
      <c r="BS58" s="1020"/>
      <c r="BT58" s="1021"/>
      <c r="BU58" s="1021"/>
      <c r="BV58" s="1021"/>
      <c r="BW58" s="1021"/>
      <c r="BX58" s="1021"/>
      <c r="BY58" s="1021"/>
      <c r="BZ58" s="1021"/>
      <c r="CA58" s="1021"/>
      <c r="CB58" s="1021"/>
      <c r="CC58" s="1021"/>
      <c r="CD58" s="1021"/>
      <c r="CE58" s="1021"/>
      <c r="CF58" s="1021"/>
      <c r="CG58" s="1042"/>
      <c r="CH58" s="1017"/>
      <c r="CI58" s="1018"/>
      <c r="CJ58" s="1018"/>
      <c r="CK58" s="1018"/>
      <c r="CL58" s="1019"/>
      <c r="CM58" s="1017"/>
      <c r="CN58" s="1018"/>
      <c r="CO58" s="1018"/>
      <c r="CP58" s="1018"/>
      <c r="CQ58" s="1019"/>
      <c r="CR58" s="1017"/>
      <c r="CS58" s="1018"/>
      <c r="CT58" s="1018"/>
      <c r="CU58" s="1018"/>
      <c r="CV58" s="1019"/>
      <c r="CW58" s="1017"/>
      <c r="CX58" s="1018"/>
      <c r="CY58" s="1018"/>
      <c r="CZ58" s="1018"/>
      <c r="DA58" s="1019"/>
      <c r="DB58" s="1017"/>
      <c r="DC58" s="1018"/>
      <c r="DD58" s="1018"/>
      <c r="DE58" s="1018"/>
      <c r="DF58" s="1019"/>
      <c r="DG58" s="1017"/>
      <c r="DH58" s="1018"/>
      <c r="DI58" s="1018"/>
      <c r="DJ58" s="1018"/>
      <c r="DK58" s="1019"/>
      <c r="DL58" s="1017"/>
      <c r="DM58" s="1018"/>
      <c r="DN58" s="1018"/>
      <c r="DO58" s="1018"/>
      <c r="DP58" s="1019"/>
      <c r="DQ58" s="1017"/>
      <c r="DR58" s="1018"/>
      <c r="DS58" s="1018"/>
      <c r="DT58" s="1018"/>
      <c r="DU58" s="1019"/>
      <c r="DV58" s="1020"/>
      <c r="DW58" s="1021"/>
      <c r="DX58" s="1021"/>
      <c r="DY58" s="1021"/>
      <c r="DZ58" s="1022"/>
      <c r="EA58" s="233"/>
    </row>
    <row r="59" spans="1:131" ht="26.25" customHeight="1" x14ac:dyDescent="0.15">
      <c r="A59" s="241">
        <v>32</v>
      </c>
      <c r="B59" s="1058"/>
      <c r="C59" s="1059"/>
      <c r="D59" s="1059"/>
      <c r="E59" s="1059"/>
      <c r="F59" s="1059"/>
      <c r="G59" s="1059"/>
      <c r="H59" s="1059"/>
      <c r="I59" s="1059"/>
      <c r="J59" s="1059"/>
      <c r="K59" s="1059"/>
      <c r="L59" s="1059"/>
      <c r="M59" s="1059"/>
      <c r="N59" s="1059"/>
      <c r="O59" s="1059"/>
      <c r="P59" s="1060"/>
      <c r="Q59" s="1061"/>
      <c r="R59" s="1053"/>
      <c r="S59" s="1053"/>
      <c r="T59" s="1053"/>
      <c r="U59" s="1053"/>
      <c r="V59" s="1053"/>
      <c r="W59" s="1053"/>
      <c r="X59" s="1053"/>
      <c r="Y59" s="1053"/>
      <c r="Z59" s="1053"/>
      <c r="AA59" s="1053"/>
      <c r="AB59" s="1053"/>
      <c r="AC59" s="1053"/>
      <c r="AD59" s="1053"/>
      <c r="AE59" s="1062"/>
      <c r="AF59" s="1063"/>
      <c r="AG59" s="1064"/>
      <c r="AH59" s="1064"/>
      <c r="AI59" s="1064"/>
      <c r="AJ59" s="1065"/>
      <c r="AK59" s="1052"/>
      <c r="AL59" s="1053"/>
      <c r="AM59" s="1053"/>
      <c r="AN59" s="1053"/>
      <c r="AO59" s="1053"/>
      <c r="AP59" s="1053"/>
      <c r="AQ59" s="1053"/>
      <c r="AR59" s="1053"/>
      <c r="AS59" s="1053"/>
      <c r="AT59" s="1053"/>
      <c r="AU59" s="1053"/>
      <c r="AV59" s="1053"/>
      <c r="AW59" s="1053"/>
      <c r="AX59" s="1053"/>
      <c r="AY59" s="1053"/>
      <c r="AZ59" s="1054"/>
      <c r="BA59" s="1054"/>
      <c r="BB59" s="1054"/>
      <c r="BC59" s="1054"/>
      <c r="BD59" s="1054"/>
      <c r="BE59" s="1000"/>
      <c r="BF59" s="1000"/>
      <c r="BG59" s="1000"/>
      <c r="BH59" s="1000"/>
      <c r="BI59" s="1001"/>
      <c r="BJ59" s="235"/>
      <c r="BK59" s="235"/>
      <c r="BL59" s="235"/>
      <c r="BM59" s="235"/>
      <c r="BN59" s="235"/>
      <c r="BO59" s="244"/>
      <c r="BP59" s="244"/>
      <c r="BQ59" s="241">
        <v>53</v>
      </c>
      <c r="BR59" s="242"/>
      <c r="BS59" s="1020"/>
      <c r="BT59" s="1021"/>
      <c r="BU59" s="1021"/>
      <c r="BV59" s="1021"/>
      <c r="BW59" s="1021"/>
      <c r="BX59" s="1021"/>
      <c r="BY59" s="1021"/>
      <c r="BZ59" s="1021"/>
      <c r="CA59" s="1021"/>
      <c r="CB59" s="1021"/>
      <c r="CC59" s="1021"/>
      <c r="CD59" s="1021"/>
      <c r="CE59" s="1021"/>
      <c r="CF59" s="1021"/>
      <c r="CG59" s="1042"/>
      <c r="CH59" s="1017"/>
      <c r="CI59" s="1018"/>
      <c r="CJ59" s="1018"/>
      <c r="CK59" s="1018"/>
      <c r="CL59" s="1019"/>
      <c r="CM59" s="1017"/>
      <c r="CN59" s="1018"/>
      <c r="CO59" s="1018"/>
      <c r="CP59" s="1018"/>
      <c r="CQ59" s="1019"/>
      <c r="CR59" s="1017"/>
      <c r="CS59" s="1018"/>
      <c r="CT59" s="1018"/>
      <c r="CU59" s="1018"/>
      <c r="CV59" s="1019"/>
      <c r="CW59" s="1017"/>
      <c r="CX59" s="1018"/>
      <c r="CY59" s="1018"/>
      <c r="CZ59" s="1018"/>
      <c r="DA59" s="1019"/>
      <c r="DB59" s="1017"/>
      <c r="DC59" s="1018"/>
      <c r="DD59" s="1018"/>
      <c r="DE59" s="1018"/>
      <c r="DF59" s="1019"/>
      <c r="DG59" s="1017"/>
      <c r="DH59" s="1018"/>
      <c r="DI59" s="1018"/>
      <c r="DJ59" s="1018"/>
      <c r="DK59" s="1019"/>
      <c r="DL59" s="1017"/>
      <c r="DM59" s="1018"/>
      <c r="DN59" s="1018"/>
      <c r="DO59" s="1018"/>
      <c r="DP59" s="1019"/>
      <c r="DQ59" s="1017"/>
      <c r="DR59" s="1018"/>
      <c r="DS59" s="1018"/>
      <c r="DT59" s="1018"/>
      <c r="DU59" s="1019"/>
      <c r="DV59" s="1020"/>
      <c r="DW59" s="1021"/>
      <c r="DX59" s="1021"/>
      <c r="DY59" s="1021"/>
      <c r="DZ59" s="1022"/>
      <c r="EA59" s="233"/>
    </row>
    <row r="60" spans="1:131" ht="26.25" customHeight="1" x14ac:dyDescent="0.15">
      <c r="A60" s="241">
        <v>33</v>
      </c>
      <c r="B60" s="1058"/>
      <c r="C60" s="1059"/>
      <c r="D60" s="1059"/>
      <c r="E60" s="1059"/>
      <c r="F60" s="1059"/>
      <c r="G60" s="1059"/>
      <c r="H60" s="1059"/>
      <c r="I60" s="1059"/>
      <c r="J60" s="1059"/>
      <c r="K60" s="1059"/>
      <c r="L60" s="1059"/>
      <c r="M60" s="1059"/>
      <c r="N60" s="1059"/>
      <c r="O60" s="1059"/>
      <c r="P60" s="1060"/>
      <c r="Q60" s="1061"/>
      <c r="R60" s="1053"/>
      <c r="S60" s="1053"/>
      <c r="T60" s="1053"/>
      <c r="U60" s="1053"/>
      <c r="V60" s="1053"/>
      <c r="W60" s="1053"/>
      <c r="X60" s="1053"/>
      <c r="Y60" s="1053"/>
      <c r="Z60" s="1053"/>
      <c r="AA60" s="1053"/>
      <c r="AB60" s="1053"/>
      <c r="AC60" s="1053"/>
      <c r="AD60" s="1053"/>
      <c r="AE60" s="1062"/>
      <c r="AF60" s="1063"/>
      <c r="AG60" s="1064"/>
      <c r="AH60" s="1064"/>
      <c r="AI60" s="1064"/>
      <c r="AJ60" s="1065"/>
      <c r="AK60" s="1052"/>
      <c r="AL60" s="1053"/>
      <c r="AM60" s="1053"/>
      <c r="AN60" s="1053"/>
      <c r="AO60" s="1053"/>
      <c r="AP60" s="1053"/>
      <c r="AQ60" s="1053"/>
      <c r="AR60" s="1053"/>
      <c r="AS60" s="1053"/>
      <c r="AT60" s="1053"/>
      <c r="AU60" s="1053"/>
      <c r="AV60" s="1053"/>
      <c r="AW60" s="1053"/>
      <c r="AX60" s="1053"/>
      <c r="AY60" s="1053"/>
      <c r="AZ60" s="1054"/>
      <c r="BA60" s="1054"/>
      <c r="BB60" s="1054"/>
      <c r="BC60" s="1054"/>
      <c r="BD60" s="1054"/>
      <c r="BE60" s="1000"/>
      <c r="BF60" s="1000"/>
      <c r="BG60" s="1000"/>
      <c r="BH60" s="1000"/>
      <c r="BI60" s="1001"/>
      <c r="BJ60" s="235"/>
      <c r="BK60" s="235"/>
      <c r="BL60" s="235"/>
      <c r="BM60" s="235"/>
      <c r="BN60" s="235"/>
      <c r="BO60" s="244"/>
      <c r="BP60" s="244"/>
      <c r="BQ60" s="241">
        <v>54</v>
      </c>
      <c r="BR60" s="242"/>
      <c r="BS60" s="1020"/>
      <c r="BT60" s="1021"/>
      <c r="BU60" s="1021"/>
      <c r="BV60" s="1021"/>
      <c r="BW60" s="1021"/>
      <c r="BX60" s="1021"/>
      <c r="BY60" s="1021"/>
      <c r="BZ60" s="1021"/>
      <c r="CA60" s="1021"/>
      <c r="CB60" s="1021"/>
      <c r="CC60" s="1021"/>
      <c r="CD60" s="1021"/>
      <c r="CE60" s="1021"/>
      <c r="CF60" s="1021"/>
      <c r="CG60" s="1042"/>
      <c r="CH60" s="1017"/>
      <c r="CI60" s="1018"/>
      <c r="CJ60" s="1018"/>
      <c r="CK60" s="1018"/>
      <c r="CL60" s="1019"/>
      <c r="CM60" s="1017"/>
      <c r="CN60" s="1018"/>
      <c r="CO60" s="1018"/>
      <c r="CP60" s="1018"/>
      <c r="CQ60" s="1019"/>
      <c r="CR60" s="1017"/>
      <c r="CS60" s="1018"/>
      <c r="CT60" s="1018"/>
      <c r="CU60" s="1018"/>
      <c r="CV60" s="1019"/>
      <c r="CW60" s="1017"/>
      <c r="CX60" s="1018"/>
      <c r="CY60" s="1018"/>
      <c r="CZ60" s="1018"/>
      <c r="DA60" s="1019"/>
      <c r="DB60" s="1017"/>
      <c r="DC60" s="1018"/>
      <c r="DD60" s="1018"/>
      <c r="DE60" s="1018"/>
      <c r="DF60" s="1019"/>
      <c r="DG60" s="1017"/>
      <c r="DH60" s="1018"/>
      <c r="DI60" s="1018"/>
      <c r="DJ60" s="1018"/>
      <c r="DK60" s="1019"/>
      <c r="DL60" s="1017"/>
      <c r="DM60" s="1018"/>
      <c r="DN60" s="1018"/>
      <c r="DO60" s="1018"/>
      <c r="DP60" s="1019"/>
      <c r="DQ60" s="1017"/>
      <c r="DR60" s="1018"/>
      <c r="DS60" s="1018"/>
      <c r="DT60" s="1018"/>
      <c r="DU60" s="1019"/>
      <c r="DV60" s="1020"/>
      <c r="DW60" s="1021"/>
      <c r="DX60" s="1021"/>
      <c r="DY60" s="1021"/>
      <c r="DZ60" s="1022"/>
      <c r="EA60" s="233"/>
    </row>
    <row r="61" spans="1:131" ht="26.25" customHeight="1" thickBot="1" x14ac:dyDescent="0.2">
      <c r="A61" s="241">
        <v>34</v>
      </c>
      <c r="B61" s="1058"/>
      <c r="C61" s="1059"/>
      <c r="D61" s="1059"/>
      <c r="E61" s="1059"/>
      <c r="F61" s="1059"/>
      <c r="G61" s="1059"/>
      <c r="H61" s="1059"/>
      <c r="I61" s="1059"/>
      <c r="J61" s="1059"/>
      <c r="K61" s="1059"/>
      <c r="L61" s="1059"/>
      <c r="M61" s="1059"/>
      <c r="N61" s="1059"/>
      <c r="O61" s="1059"/>
      <c r="P61" s="1060"/>
      <c r="Q61" s="1061"/>
      <c r="R61" s="1053"/>
      <c r="S61" s="1053"/>
      <c r="T61" s="1053"/>
      <c r="U61" s="1053"/>
      <c r="V61" s="1053"/>
      <c r="W61" s="1053"/>
      <c r="X61" s="1053"/>
      <c r="Y61" s="1053"/>
      <c r="Z61" s="1053"/>
      <c r="AA61" s="1053"/>
      <c r="AB61" s="1053"/>
      <c r="AC61" s="1053"/>
      <c r="AD61" s="1053"/>
      <c r="AE61" s="1062"/>
      <c r="AF61" s="1063"/>
      <c r="AG61" s="1064"/>
      <c r="AH61" s="1064"/>
      <c r="AI61" s="1064"/>
      <c r="AJ61" s="1065"/>
      <c r="AK61" s="1052"/>
      <c r="AL61" s="1053"/>
      <c r="AM61" s="1053"/>
      <c r="AN61" s="1053"/>
      <c r="AO61" s="1053"/>
      <c r="AP61" s="1053"/>
      <c r="AQ61" s="1053"/>
      <c r="AR61" s="1053"/>
      <c r="AS61" s="1053"/>
      <c r="AT61" s="1053"/>
      <c r="AU61" s="1053"/>
      <c r="AV61" s="1053"/>
      <c r="AW61" s="1053"/>
      <c r="AX61" s="1053"/>
      <c r="AY61" s="1053"/>
      <c r="AZ61" s="1054"/>
      <c r="BA61" s="1054"/>
      <c r="BB61" s="1054"/>
      <c r="BC61" s="1054"/>
      <c r="BD61" s="1054"/>
      <c r="BE61" s="1000"/>
      <c r="BF61" s="1000"/>
      <c r="BG61" s="1000"/>
      <c r="BH61" s="1000"/>
      <c r="BI61" s="1001"/>
      <c r="BJ61" s="235"/>
      <c r="BK61" s="235"/>
      <c r="BL61" s="235"/>
      <c r="BM61" s="235"/>
      <c r="BN61" s="235"/>
      <c r="BO61" s="244"/>
      <c r="BP61" s="244"/>
      <c r="BQ61" s="241">
        <v>55</v>
      </c>
      <c r="BR61" s="242"/>
      <c r="BS61" s="1020"/>
      <c r="BT61" s="1021"/>
      <c r="BU61" s="1021"/>
      <c r="BV61" s="1021"/>
      <c r="BW61" s="1021"/>
      <c r="BX61" s="1021"/>
      <c r="BY61" s="1021"/>
      <c r="BZ61" s="1021"/>
      <c r="CA61" s="1021"/>
      <c r="CB61" s="1021"/>
      <c r="CC61" s="1021"/>
      <c r="CD61" s="1021"/>
      <c r="CE61" s="1021"/>
      <c r="CF61" s="1021"/>
      <c r="CG61" s="1042"/>
      <c r="CH61" s="1017"/>
      <c r="CI61" s="1018"/>
      <c r="CJ61" s="1018"/>
      <c r="CK61" s="1018"/>
      <c r="CL61" s="1019"/>
      <c r="CM61" s="1017"/>
      <c r="CN61" s="1018"/>
      <c r="CO61" s="1018"/>
      <c r="CP61" s="1018"/>
      <c r="CQ61" s="1019"/>
      <c r="CR61" s="1017"/>
      <c r="CS61" s="1018"/>
      <c r="CT61" s="1018"/>
      <c r="CU61" s="1018"/>
      <c r="CV61" s="1019"/>
      <c r="CW61" s="1017"/>
      <c r="CX61" s="1018"/>
      <c r="CY61" s="1018"/>
      <c r="CZ61" s="1018"/>
      <c r="DA61" s="1019"/>
      <c r="DB61" s="1017"/>
      <c r="DC61" s="1018"/>
      <c r="DD61" s="1018"/>
      <c r="DE61" s="1018"/>
      <c r="DF61" s="1019"/>
      <c r="DG61" s="1017"/>
      <c r="DH61" s="1018"/>
      <c r="DI61" s="1018"/>
      <c r="DJ61" s="1018"/>
      <c r="DK61" s="1019"/>
      <c r="DL61" s="1017"/>
      <c r="DM61" s="1018"/>
      <c r="DN61" s="1018"/>
      <c r="DO61" s="1018"/>
      <c r="DP61" s="1019"/>
      <c r="DQ61" s="1017"/>
      <c r="DR61" s="1018"/>
      <c r="DS61" s="1018"/>
      <c r="DT61" s="1018"/>
      <c r="DU61" s="1019"/>
      <c r="DV61" s="1020"/>
      <c r="DW61" s="1021"/>
      <c r="DX61" s="1021"/>
      <c r="DY61" s="1021"/>
      <c r="DZ61" s="1022"/>
      <c r="EA61" s="233"/>
    </row>
    <row r="62" spans="1:131" ht="26.25" customHeight="1" x14ac:dyDescent="0.15">
      <c r="A62" s="241">
        <v>35</v>
      </c>
      <c r="B62" s="1058"/>
      <c r="C62" s="1059"/>
      <c r="D62" s="1059"/>
      <c r="E62" s="1059"/>
      <c r="F62" s="1059"/>
      <c r="G62" s="1059"/>
      <c r="H62" s="1059"/>
      <c r="I62" s="1059"/>
      <c r="J62" s="1059"/>
      <c r="K62" s="1059"/>
      <c r="L62" s="1059"/>
      <c r="M62" s="1059"/>
      <c r="N62" s="1059"/>
      <c r="O62" s="1059"/>
      <c r="P62" s="1060"/>
      <c r="Q62" s="1061"/>
      <c r="R62" s="1053"/>
      <c r="S62" s="1053"/>
      <c r="T62" s="1053"/>
      <c r="U62" s="1053"/>
      <c r="V62" s="1053"/>
      <c r="W62" s="1053"/>
      <c r="X62" s="1053"/>
      <c r="Y62" s="1053"/>
      <c r="Z62" s="1053"/>
      <c r="AA62" s="1053"/>
      <c r="AB62" s="1053"/>
      <c r="AC62" s="1053"/>
      <c r="AD62" s="1053"/>
      <c r="AE62" s="1062"/>
      <c r="AF62" s="1063"/>
      <c r="AG62" s="1064"/>
      <c r="AH62" s="1064"/>
      <c r="AI62" s="1064"/>
      <c r="AJ62" s="1065"/>
      <c r="AK62" s="1052"/>
      <c r="AL62" s="1053"/>
      <c r="AM62" s="1053"/>
      <c r="AN62" s="1053"/>
      <c r="AO62" s="1053"/>
      <c r="AP62" s="1053"/>
      <c r="AQ62" s="1053"/>
      <c r="AR62" s="1053"/>
      <c r="AS62" s="1053"/>
      <c r="AT62" s="1053"/>
      <c r="AU62" s="1053"/>
      <c r="AV62" s="1053"/>
      <c r="AW62" s="1053"/>
      <c r="AX62" s="1053"/>
      <c r="AY62" s="1053"/>
      <c r="AZ62" s="1054"/>
      <c r="BA62" s="1054"/>
      <c r="BB62" s="1054"/>
      <c r="BC62" s="1054"/>
      <c r="BD62" s="1054"/>
      <c r="BE62" s="1000"/>
      <c r="BF62" s="1000"/>
      <c r="BG62" s="1000"/>
      <c r="BH62" s="1000"/>
      <c r="BI62" s="1001"/>
      <c r="BJ62" s="1055" t="s">
        <v>417</v>
      </c>
      <c r="BK62" s="1056"/>
      <c r="BL62" s="1056"/>
      <c r="BM62" s="1056"/>
      <c r="BN62" s="1057"/>
      <c r="BO62" s="244"/>
      <c r="BP62" s="244"/>
      <c r="BQ62" s="241">
        <v>56</v>
      </c>
      <c r="BR62" s="242"/>
      <c r="BS62" s="1020"/>
      <c r="BT62" s="1021"/>
      <c r="BU62" s="1021"/>
      <c r="BV62" s="1021"/>
      <c r="BW62" s="1021"/>
      <c r="BX62" s="1021"/>
      <c r="BY62" s="1021"/>
      <c r="BZ62" s="1021"/>
      <c r="CA62" s="1021"/>
      <c r="CB62" s="1021"/>
      <c r="CC62" s="1021"/>
      <c r="CD62" s="1021"/>
      <c r="CE62" s="1021"/>
      <c r="CF62" s="1021"/>
      <c r="CG62" s="1042"/>
      <c r="CH62" s="1017"/>
      <c r="CI62" s="1018"/>
      <c r="CJ62" s="1018"/>
      <c r="CK62" s="1018"/>
      <c r="CL62" s="1019"/>
      <c r="CM62" s="1017"/>
      <c r="CN62" s="1018"/>
      <c r="CO62" s="1018"/>
      <c r="CP62" s="1018"/>
      <c r="CQ62" s="1019"/>
      <c r="CR62" s="1017"/>
      <c r="CS62" s="1018"/>
      <c r="CT62" s="1018"/>
      <c r="CU62" s="1018"/>
      <c r="CV62" s="1019"/>
      <c r="CW62" s="1017"/>
      <c r="CX62" s="1018"/>
      <c r="CY62" s="1018"/>
      <c r="CZ62" s="1018"/>
      <c r="DA62" s="1019"/>
      <c r="DB62" s="1017"/>
      <c r="DC62" s="1018"/>
      <c r="DD62" s="1018"/>
      <c r="DE62" s="1018"/>
      <c r="DF62" s="1019"/>
      <c r="DG62" s="1017"/>
      <c r="DH62" s="1018"/>
      <c r="DI62" s="1018"/>
      <c r="DJ62" s="1018"/>
      <c r="DK62" s="1019"/>
      <c r="DL62" s="1017"/>
      <c r="DM62" s="1018"/>
      <c r="DN62" s="1018"/>
      <c r="DO62" s="1018"/>
      <c r="DP62" s="1019"/>
      <c r="DQ62" s="1017"/>
      <c r="DR62" s="1018"/>
      <c r="DS62" s="1018"/>
      <c r="DT62" s="1018"/>
      <c r="DU62" s="1019"/>
      <c r="DV62" s="1020"/>
      <c r="DW62" s="1021"/>
      <c r="DX62" s="1021"/>
      <c r="DY62" s="1021"/>
      <c r="DZ62" s="1022"/>
      <c r="EA62" s="233"/>
    </row>
    <row r="63" spans="1:131" ht="26.25" customHeight="1" thickBot="1" x14ac:dyDescent="0.2">
      <c r="A63" s="243" t="s">
        <v>398</v>
      </c>
      <c r="B63" s="965" t="s">
        <v>418</v>
      </c>
      <c r="C63" s="966"/>
      <c r="D63" s="966"/>
      <c r="E63" s="966"/>
      <c r="F63" s="966"/>
      <c r="G63" s="966"/>
      <c r="H63" s="966"/>
      <c r="I63" s="966"/>
      <c r="J63" s="966"/>
      <c r="K63" s="966"/>
      <c r="L63" s="966"/>
      <c r="M63" s="966"/>
      <c r="N63" s="966"/>
      <c r="O63" s="966"/>
      <c r="P63" s="976"/>
      <c r="Q63" s="990"/>
      <c r="R63" s="991"/>
      <c r="S63" s="991"/>
      <c r="T63" s="991"/>
      <c r="U63" s="991"/>
      <c r="V63" s="991"/>
      <c r="W63" s="991"/>
      <c r="X63" s="991"/>
      <c r="Y63" s="991"/>
      <c r="Z63" s="991"/>
      <c r="AA63" s="991"/>
      <c r="AB63" s="991"/>
      <c r="AC63" s="991"/>
      <c r="AD63" s="991"/>
      <c r="AE63" s="1048"/>
      <c r="AF63" s="1049">
        <v>243</v>
      </c>
      <c r="AG63" s="987"/>
      <c r="AH63" s="987"/>
      <c r="AI63" s="987"/>
      <c r="AJ63" s="1050"/>
      <c r="AK63" s="1051"/>
      <c r="AL63" s="991"/>
      <c r="AM63" s="991"/>
      <c r="AN63" s="991"/>
      <c r="AO63" s="991"/>
      <c r="AP63" s="987">
        <v>3923</v>
      </c>
      <c r="AQ63" s="987"/>
      <c r="AR63" s="987"/>
      <c r="AS63" s="987"/>
      <c r="AT63" s="987"/>
      <c r="AU63" s="987">
        <v>3882</v>
      </c>
      <c r="AV63" s="987"/>
      <c r="AW63" s="987"/>
      <c r="AX63" s="987"/>
      <c r="AY63" s="987"/>
      <c r="AZ63" s="1045"/>
      <c r="BA63" s="1045"/>
      <c r="BB63" s="1045"/>
      <c r="BC63" s="1045"/>
      <c r="BD63" s="1045"/>
      <c r="BE63" s="988"/>
      <c r="BF63" s="988"/>
      <c r="BG63" s="988"/>
      <c r="BH63" s="988"/>
      <c r="BI63" s="989"/>
      <c r="BJ63" s="1046" t="s">
        <v>239</v>
      </c>
      <c r="BK63" s="981"/>
      <c r="BL63" s="981"/>
      <c r="BM63" s="981"/>
      <c r="BN63" s="1047"/>
      <c r="BO63" s="244"/>
      <c r="BP63" s="244"/>
      <c r="BQ63" s="241">
        <v>57</v>
      </c>
      <c r="BR63" s="242"/>
      <c r="BS63" s="1020"/>
      <c r="BT63" s="1021"/>
      <c r="BU63" s="1021"/>
      <c r="BV63" s="1021"/>
      <c r="BW63" s="1021"/>
      <c r="BX63" s="1021"/>
      <c r="BY63" s="1021"/>
      <c r="BZ63" s="1021"/>
      <c r="CA63" s="1021"/>
      <c r="CB63" s="1021"/>
      <c r="CC63" s="1021"/>
      <c r="CD63" s="1021"/>
      <c r="CE63" s="1021"/>
      <c r="CF63" s="1021"/>
      <c r="CG63" s="1042"/>
      <c r="CH63" s="1017"/>
      <c r="CI63" s="1018"/>
      <c r="CJ63" s="1018"/>
      <c r="CK63" s="1018"/>
      <c r="CL63" s="1019"/>
      <c r="CM63" s="1017"/>
      <c r="CN63" s="1018"/>
      <c r="CO63" s="1018"/>
      <c r="CP63" s="1018"/>
      <c r="CQ63" s="1019"/>
      <c r="CR63" s="1017"/>
      <c r="CS63" s="1018"/>
      <c r="CT63" s="1018"/>
      <c r="CU63" s="1018"/>
      <c r="CV63" s="1019"/>
      <c r="CW63" s="1017"/>
      <c r="CX63" s="1018"/>
      <c r="CY63" s="1018"/>
      <c r="CZ63" s="1018"/>
      <c r="DA63" s="1019"/>
      <c r="DB63" s="1017"/>
      <c r="DC63" s="1018"/>
      <c r="DD63" s="1018"/>
      <c r="DE63" s="1018"/>
      <c r="DF63" s="1019"/>
      <c r="DG63" s="1017"/>
      <c r="DH63" s="1018"/>
      <c r="DI63" s="1018"/>
      <c r="DJ63" s="1018"/>
      <c r="DK63" s="1019"/>
      <c r="DL63" s="1017"/>
      <c r="DM63" s="1018"/>
      <c r="DN63" s="1018"/>
      <c r="DO63" s="1018"/>
      <c r="DP63" s="1019"/>
      <c r="DQ63" s="1017"/>
      <c r="DR63" s="1018"/>
      <c r="DS63" s="1018"/>
      <c r="DT63" s="1018"/>
      <c r="DU63" s="1019"/>
      <c r="DV63" s="1020"/>
      <c r="DW63" s="1021"/>
      <c r="DX63" s="1021"/>
      <c r="DY63" s="1021"/>
      <c r="DZ63" s="1022"/>
      <c r="EA63" s="233"/>
    </row>
    <row r="64" spans="1:131" ht="26.25" customHeight="1" x14ac:dyDescent="0.15">
      <c r="A64" s="244"/>
      <c r="B64" s="244"/>
      <c r="C64" s="244"/>
      <c r="D64" s="244"/>
      <c r="E64" s="244"/>
      <c r="F64" s="244"/>
      <c r="G64" s="244"/>
      <c r="H64" s="244"/>
      <c r="I64" s="244"/>
      <c r="J64" s="244"/>
      <c r="K64" s="244"/>
      <c r="L64" s="244"/>
      <c r="M64" s="244"/>
      <c r="N64" s="244"/>
      <c r="O64" s="244"/>
      <c r="P64" s="244"/>
      <c r="Q64" s="244"/>
      <c r="R64" s="244"/>
      <c r="S64" s="244"/>
      <c r="T64" s="244"/>
      <c r="U64" s="244"/>
      <c r="V64" s="244"/>
      <c r="W64" s="244"/>
      <c r="X64" s="244"/>
      <c r="Y64" s="244"/>
      <c r="Z64" s="244"/>
      <c r="AA64" s="244"/>
      <c r="AB64" s="244"/>
      <c r="AC64" s="244"/>
      <c r="AD64" s="244"/>
      <c r="AE64" s="244"/>
      <c r="AF64" s="244"/>
      <c r="AG64" s="244"/>
      <c r="AH64" s="244"/>
      <c r="AI64" s="244"/>
      <c r="AJ64" s="244"/>
      <c r="AK64" s="244"/>
      <c r="AL64" s="244"/>
      <c r="AM64" s="244"/>
      <c r="AN64" s="244"/>
      <c r="AO64" s="244"/>
      <c r="AP64" s="244"/>
      <c r="AQ64" s="244"/>
      <c r="AR64" s="244"/>
      <c r="AS64" s="244"/>
      <c r="AT64" s="244"/>
      <c r="AU64" s="244"/>
      <c r="AV64" s="244"/>
      <c r="AW64" s="244"/>
      <c r="AX64" s="244"/>
      <c r="AY64" s="244"/>
      <c r="AZ64" s="244"/>
      <c r="BA64" s="244"/>
      <c r="BB64" s="244"/>
      <c r="BC64" s="244"/>
      <c r="BD64" s="244"/>
      <c r="BE64" s="244"/>
      <c r="BF64" s="244"/>
      <c r="BG64" s="244"/>
      <c r="BH64" s="244"/>
      <c r="BI64" s="244"/>
      <c r="BJ64" s="244"/>
      <c r="BK64" s="244"/>
      <c r="BL64" s="244"/>
      <c r="BM64" s="244"/>
      <c r="BN64" s="244"/>
      <c r="BO64" s="244"/>
      <c r="BP64" s="244"/>
      <c r="BQ64" s="241">
        <v>58</v>
      </c>
      <c r="BR64" s="242"/>
      <c r="BS64" s="1020"/>
      <c r="BT64" s="1021"/>
      <c r="BU64" s="1021"/>
      <c r="BV64" s="1021"/>
      <c r="BW64" s="1021"/>
      <c r="BX64" s="1021"/>
      <c r="BY64" s="1021"/>
      <c r="BZ64" s="1021"/>
      <c r="CA64" s="1021"/>
      <c r="CB64" s="1021"/>
      <c r="CC64" s="1021"/>
      <c r="CD64" s="1021"/>
      <c r="CE64" s="1021"/>
      <c r="CF64" s="1021"/>
      <c r="CG64" s="1042"/>
      <c r="CH64" s="1017"/>
      <c r="CI64" s="1018"/>
      <c r="CJ64" s="1018"/>
      <c r="CK64" s="1018"/>
      <c r="CL64" s="1019"/>
      <c r="CM64" s="1017"/>
      <c r="CN64" s="1018"/>
      <c r="CO64" s="1018"/>
      <c r="CP64" s="1018"/>
      <c r="CQ64" s="1019"/>
      <c r="CR64" s="1017"/>
      <c r="CS64" s="1018"/>
      <c r="CT64" s="1018"/>
      <c r="CU64" s="1018"/>
      <c r="CV64" s="1019"/>
      <c r="CW64" s="1017"/>
      <c r="CX64" s="1018"/>
      <c r="CY64" s="1018"/>
      <c r="CZ64" s="1018"/>
      <c r="DA64" s="1019"/>
      <c r="DB64" s="1017"/>
      <c r="DC64" s="1018"/>
      <c r="DD64" s="1018"/>
      <c r="DE64" s="1018"/>
      <c r="DF64" s="1019"/>
      <c r="DG64" s="1017"/>
      <c r="DH64" s="1018"/>
      <c r="DI64" s="1018"/>
      <c r="DJ64" s="1018"/>
      <c r="DK64" s="1019"/>
      <c r="DL64" s="1017"/>
      <c r="DM64" s="1018"/>
      <c r="DN64" s="1018"/>
      <c r="DO64" s="1018"/>
      <c r="DP64" s="1019"/>
      <c r="DQ64" s="1017"/>
      <c r="DR64" s="1018"/>
      <c r="DS64" s="1018"/>
      <c r="DT64" s="1018"/>
      <c r="DU64" s="1019"/>
      <c r="DV64" s="1020"/>
      <c r="DW64" s="1021"/>
      <c r="DX64" s="1021"/>
      <c r="DY64" s="1021"/>
      <c r="DZ64" s="1022"/>
      <c r="EA64" s="233"/>
    </row>
    <row r="65" spans="1:131" ht="26.25" customHeight="1" thickBot="1" x14ac:dyDescent="0.2">
      <c r="A65" s="235" t="s">
        <v>419</v>
      </c>
      <c r="B65" s="235"/>
      <c r="C65" s="235"/>
      <c r="D65" s="235"/>
      <c r="E65" s="235"/>
      <c r="F65" s="235"/>
      <c r="G65" s="235"/>
      <c r="H65" s="235"/>
      <c r="I65" s="235"/>
      <c r="J65" s="235"/>
      <c r="K65" s="235"/>
      <c r="L65" s="235"/>
      <c r="M65" s="235"/>
      <c r="N65" s="235"/>
      <c r="O65" s="235"/>
      <c r="P65" s="235"/>
      <c r="Q65" s="235"/>
      <c r="R65" s="235"/>
      <c r="S65" s="235"/>
      <c r="T65" s="235"/>
      <c r="U65" s="235"/>
      <c r="V65" s="235"/>
      <c r="W65" s="235"/>
      <c r="X65" s="235"/>
      <c r="Y65" s="235"/>
      <c r="Z65" s="235"/>
      <c r="AA65" s="235"/>
      <c r="AB65" s="235"/>
      <c r="AC65" s="235"/>
      <c r="AD65" s="235"/>
      <c r="AE65" s="235"/>
      <c r="AF65" s="235"/>
      <c r="AG65" s="235"/>
      <c r="AH65" s="235"/>
      <c r="AI65" s="235"/>
      <c r="AJ65" s="235"/>
      <c r="AK65" s="235"/>
      <c r="AL65" s="235"/>
      <c r="AM65" s="235"/>
      <c r="AN65" s="235"/>
      <c r="AO65" s="235"/>
      <c r="AP65" s="235"/>
      <c r="AQ65" s="235"/>
      <c r="AR65" s="235"/>
      <c r="AS65" s="235"/>
      <c r="AT65" s="235"/>
      <c r="AU65" s="235"/>
      <c r="AV65" s="235"/>
      <c r="AW65" s="235"/>
      <c r="AX65" s="235"/>
      <c r="AY65" s="235"/>
      <c r="AZ65" s="235"/>
      <c r="BA65" s="235"/>
      <c r="BB65" s="235"/>
      <c r="BC65" s="235"/>
      <c r="BD65" s="235"/>
      <c r="BE65" s="244"/>
      <c r="BF65" s="244"/>
      <c r="BG65" s="244"/>
      <c r="BH65" s="244"/>
      <c r="BI65" s="244"/>
      <c r="BJ65" s="244"/>
      <c r="BK65" s="244"/>
      <c r="BL65" s="244"/>
      <c r="BM65" s="244"/>
      <c r="BN65" s="244"/>
      <c r="BO65" s="244"/>
      <c r="BP65" s="244"/>
      <c r="BQ65" s="241">
        <v>59</v>
      </c>
      <c r="BR65" s="242"/>
      <c r="BS65" s="1020"/>
      <c r="BT65" s="1021"/>
      <c r="BU65" s="1021"/>
      <c r="BV65" s="1021"/>
      <c r="BW65" s="1021"/>
      <c r="BX65" s="1021"/>
      <c r="BY65" s="1021"/>
      <c r="BZ65" s="1021"/>
      <c r="CA65" s="1021"/>
      <c r="CB65" s="1021"/>
      <c r="CC65" s="1021"/>
      <c r="CD65" s="1021"/>
      <c r="CE65" s="1021"/>
      <c r="CF65" s="1021"/>
      <c r="CG65" s="1042"/>
      <c r="CH65" s="1017"/>
      <c r="CI65" s="1018"/>
      <c r="CJ65" s="1018"/>
      <c r="CK65" s="1018"/>
      <c r="CL65" s="1019"/>
      <c r="CM65" s="1017"/>
      <c r="CN65" s="1018"/>
      <c r="CO65" s="1018"/>
      <c r="CP65" s="1018"/>
      <c r="CQ65" s="1019"/>
      <c r="CR65" s="1017"/>
      <c r="CS65" s="1018"/>
      <c r="CT65" s="1018"/>
      <c r="CU65" s="1018"/>
      <c r="CV65" s="1019"/>
      <c r="CW65" s="1017"/>
      <c r="CX65" s="1018"/>
      <c r="CY65" s="1018"/>
      <c r="CZ65" s="1018"/>
      <c r="DA65" s="1019"/>
      <c r="DB65" s="1017"/>
      <c r="DC65" s="1018"/>
      <c r="DD65" s="1018"/>
      <c r="DE65" s="1018"/>
      <c r="DF65" s="1019"/>
      <c r="DG65" s="1017"/>
      <c r="DH65" s="1018"/>
      <c r="DI65" s="1018"/>
      <c r="DJ65" s="1018"/>
      <c r="DK65" s="1019"/>
      <c r="DL65" s="1017"/>
      <c r="DM65" s="1018"/>
      <c r="DN65" s="1018"/>
      <c r="DO65" s="1018"/>
      <c r="DP65" s="1019"/>
      <c r="DQ65" s="1017"/>
      <c r="DR65" s="1018"/>
      <c r="DS65" s="1018"/>
      <c r="DT65" s="1018"/>
      <c r="DU65" s="1019"/>
      <c r="DV65" s="1020"/>
      <c r="DW65" s="1021"/>
      <c r="DX65" s="1021"/>
      <c r="DY65" s="1021"/>
      <c r="DZ65" s="1022"/>
      <c r="EA65" s="233"/>
    </row>
    <row r="66" spans="1:131" ht="26.25" customHeight="1" x14ac:dyDescent="0.15">
      <c r="A66" s="1023" t="s">
        <v>420</v>
      </c>
      <c r="B66" s="1024"/>
      <c r="C66" s="1024"/>
      <c r="D66" s="1024"/>
      <c r="E66" s="1024"/>
      <c r="F66" s="1024"/>
      <c r="G66" s="1024"/>
      <c r="H66" s="1024"/>
      <c r="I66" s="1024"/>
      <c r="J66" s="1024"/>
      <c r="K66" s="1024"/>
      <c r="L66" s="1024"/>
      <c r="M66" s="1024"/>
      <c r="N66" s="1024"/>
      <c r="O66" s="1024"/>
      <c r="P66" s="1025"/>
      <c r="Q66" s="1029" t="s">
        <v>402</v>
      </c>
      <c r="R66" s="1030"/>
      <c r="S66" s="1030"/>
      <c r="T66" s="1030"/>
      <c r="U66" s="1031"/>
      <c r="V66" s="1029" t="s">
        <v>421</v>
      </c>
      <c r="W66" s="1030"/>
      <c r="X66" s="1030"/>
      <c r="Y66" s="1030"/>
      <c r="Z66" s="1031"/>
      <c r="AA66" s="1029" t="s">
        <v>404</v>
      </c>
      <c r="AB66" s="1030"/>
      <c r="AC66" s="1030"/>
      <c r="AD66" s="1030"/>
      <c r="AE66" s="1031"/>
      <c r="AF66" s="1035" t="s">
        <v>405</v>
      </c>
      <c r="AG66" s="1036"/>
      <c r="AH66" s="1036"/>
      <c r="AI66" s="1036"/>
      <c r="AJ66" s="1037"/>
      <c r="AK66" s="1029" t="s">
        <v>406</v>
      </c>
      <c r="AL66" s="1024"/>
      <c r="AM66" s="1024"/>
      <c r="AN66" s="1024"/>
      <c r="AO66" s="1025"/>
      <c r="AP66" s="1029" t="s">
        <v>407</v>
      </c>
      <c r="AQ66" s="1030"/>
      <c r="AR66" s="1030"/>
      <c r="AS66" s="1030"/>
      <c r="AT66" s="1031"/>
      <c r="AU66" s="1029" t="s">
        <v>422</v>
      </c>
      <c r="AV66" s="1030"/>
      <c r="AW66" s="1030"/>
      <c r="AX66" s="1030"/>
      <c r="AY66" s="1031"/>
      <c r="AZ66" s="1029" t="s">
        <v>386</v>
      </c>
      <c r="BA66" s="1030"/>
      <c r="BB66" s="1030"/>
      <c r="BC66" s="1030"/>
      <c r="BD66" s="1043"/>
      <c r="BE66" s="244"/>
      <c r="BF66" s="244"/>
      <c r="BG66" s="244"/>
      <c r="BH66" s="244"/>
      <c r="BI66" s="244"/>
      <c r="BJ66" s="244"/>
      <c r="BK66" s="244"/>
      <c r="BL66" s="244"/>
      <c r="BM66" s="244"/>
      <c r="BN66" s="244"/>
      <c r="BO66" s="244"/>
      <c r="BP66" s="244"/>
      <c r="BQ66" s="241">
        <v>60</v>
      </c>
      <c r="BR66" s="246"/>
      <c r="BS66" s="973"/>
      <c r="BT66" s="974"/>
      <c r="BU66" s="974"/>
      <c r="BV66" s="974"/>
      <c r="BW66" s="974"/>
      <c r="BX66" s="974"/>
      <c r="BY66" s="974"/>
      <c r="BZ66" s="974"/>
      <c r="CA66" s="974"/>
      <c r="CB66" s="974"/>
      <c r="CC66" s="974"/>
      <c r="CD66" s="974"/>
      <c r="CE66" s="974"/>
      <c r="CF66" s="974"/>
      <c r="CG66" s="983"/>
      <c r="CH66" s="984"/>
      <c r="CI66" s="985"/>
      <c r="CJ66" s="985"/>
      <c r="CK66" s="985"/>
      <c r="CL66" s="986"/>
      <c r="CM66" s="984"/>
      <c r="CN66" s="985"/>
      <c r="CO66" s="985"/>
      <c r="CP66" s="985"/>
      <c r="CQ66" s="986"/>
      <c r="CR66" s="984"/>
      <c r="CS66" s="985"/>
      <c r="CT66" s="985"/>
      <c r="CU66" s="985"/>
      <c r="CV66" s="986"/>
      <c r="CW66" s="984"/>
      <c r="CX66" s="985"/>
      <c r="CY66" s="985"/>
      <c r="CZ66" s="985"/>
      <c r="DA66" s="986"/>
      <c r="DB66" s="984"/>
      <c r="DC66" s="985"/>
      <c r="DD66" s="985"/>
      <c r="DE66" s="985"/>
      <c r="DF66" s="986"/>
      <c r="DG66" s="984"/>
      <c r="DH66" s="985"/>
      <c r="DI66" s="985"/>
      <c r="DJ66" s="985"/>
      <c r="DK66" s="986"/>
      <c r="DL66" s="984"/>
      <c r="DM66" s="985"/>
      <c r="DN66" s="985"/>
      <c r="DO66" s="985"/>
      <c r="DP66" s="986"/>
      <c r="DQ66" s="984"/>
      <c r="DR66" s="985"/>
      <c r="DS66" s="985"/>
      <c r="DT66" s="985"/>
      <c r="DU66" s="986"/>
      <c r="DV66" s="973"/>
      <c r="DW66" s="974"/>
      <c r="DX66" s="974"/>
      <c r="DY66" s="974"/>
      <c r="DZ66" s="975"/>
      <c r="EA66" s="233"/>
    </row>
    <row r="67" spans="1:131" ht="26.25" customHeight="1" thickBot="1" x14ac:dyDescent="0.2">
      <c r="A67" s="1026"/>
      <c r="B67" s="1027"/>
      <c r="C67" s="1027"/>
      <c r="D67" s="1027"/>
      <c r="E67" s="1027"/>
      <c r="F67" s="1027"/>
      <c r="G67" s="1027"/>
      <c r="H67" s="1027"/>
      <c r="I67" s="1027"/>
      <c r="J67" s="1027"/>
      <c r="K67" s="1027"/>
      <c r="L67" s="1027"/>
      <c r="M67" s="1027"/>
      <c r="N67" s="1027"/>
      <c r="O67" s="1027"/>
      <c r="P67" s="1028"/>
      <c r="Q67" s="1032"/>
      <c r="R67" s="1033"/>
      <c r="S67" s="1033"/>
      <c r="T67" s="1033"/>
      <c r="U67" s="1034"/>
      <c r="V67" s="1032"/>
      <c r="W67" s="1033"/>
      <c r="X67" s="1033"/>
      <c r="Y67" s="1033"/>
      <c r="Z67" s="1034"/>
      <c r="AA67" s="1032"/>
      <c r="AB67" s="1033"/>
      <c r="AC67" s="1033"/>
      <c r="AD67" s="1033"/>
      <c r="AE67" s="1034"/>
      <c r="AF67" s="1038"/>
      <c r="AG67" s="1039"/>
      <c r="AH67" s="1039"/>
      <c r="AI67" s="1039"/>
      <c r="AJ67" s="1040"/>
      <c r="AK67" s="1041"/>
      <c r="AL67" s="1027"/>
      <c r="AM67" s="1027"/>
      <c r="AN67" s="1027"/>
      <c r="AO67" s="1028"/>
      <c r="AP67" s="1032"/>
      <c r="AQ67" s="1033"/>
      <c r="AR67" s="1033"/>
      <c r="AS67" s="1033"/>
      <c r="AT67" s="1034"/>
      <c r="AU67" s="1032"/>
      <c r="AV67" s="1033"/>
      <c r="AW67" s="1033"/>
      <c r="AX67" s="1033"/>
      <c r="AY67" s="1034"/>
      <c r="AZ67" s="1032"/>
      <c r="BA67" s="1033"/>
      <c r="BB67" s="1033"/>
      <c r="BC67" s="1033"/>
      <c r="BD67" s="1044"/>
      <c r="BE67" s="244"/>
      <c r="BF67" s="244"/>
      <c r="BG67" s="244"/>
      <c r="BH67" s="244"/>
      <c r="BI67" s="244"/>
      <c r="BJ67" s="244"/>
      <c r="BK67" s="244"/>
      <c r="BL67" s="244"/>
      <c r="BM67" s="244"/>
      <c r="BN67" s="244"/>
      <c r="BO67" s="244"/>
      <c r="BP67" s="244"/>
      <c r="BQ67" s="241">
        <v>61</v>
      </c>
      <c r="BR67" s="246"/>
      <c r="BS67" s="973"/>
      <c r="BT67" s="974"/>
      <c r="BU67" s="974"/>
      <c r="BV67" s="974"/>
      <c r="BW67" s="974"/>
      <c r="BX67" s="974"/>
      <c r="BY67" s="974"/>
      <c r="BZ67" s="974"/>
      <c r="CA67" s="974"/>
      <c r="CB67" s="974"/>
      <c r="CC67" s="974"/>
      <c r="CD67" s="974"/>
      <c r="CE67" s="974"/>
      <c r="CF67" s="974"/>
      <c r="CG67" s="983"/>
      <c r="CH67" s="984"/>
      <c r="CI67" s="985"/>
      <c r="CJ67" s="985"/>
      <c r="CK67" s="985"/>
      <c r="CL67" s="986"/>
      <c r="CM67" s="984"/>
      <c r="CN67" s="985"/>
      <c r="CO67" s="985"/>
      <c r="CP67" s="985"/>
      <c r="CQ67" s="986"/>
      <c r="CR67" s="984"/>
      <c r="CS67" s="985"/>
      <c r="CT67" s="985"/>
      <c r="CU67" s="985"/>
      <c r="CV67" s="986"/>
      <c r="CW67" s="984"/>
      <c r="CX67" s="985"/>
      <c r="CY67" s="985"/>
      <c r="CZ67" s="985"/>
      <c r="DA67" s="986"/>
      <c r="DB67" s="984"/>
      <c r="DC67" s="985"/>
      <c r="DD67" s="985"/>
      <c r="DE67" s="985"/>
      <c r="DF67" s="986"/>
      <c r="DG67" s="984"/>
      <c r="DH67" s="985"/>
      <c r="DI67" s="985"/>
      <c r="DJ67" s="985"/>
      <c r="DK67" s="986"/>
      <c r="DL67" s="984"/>
      <c r="DM67" s="985"/>
      <c r="DN67" s="985"/>
      <c r="DO67" s="985"/>
      <c r="DP67" s="986"/>
      <c r="DQ67" s="984"/>
      <c r="DR67" s="985"/>
      <c r="DS67" s="985"/>
      <c r="DT67" s="985"/>
      <c r="DU67" s="986"/>
      <c r="DV67" s="973"/>
      <c r="DW67" s="974"/>
      <c r="DX67" s="974"/>
      <c r="DY67" s="974"/>
      <c r="DZ67" s="975"/>
      <c r="EA67" s="233"/>
    </row>
    <row r="68" spans="1:131" ht="26.25" customHeight="1" thickTop="1" x14ac:dyDescent="0.15">
      <c r="A68" s="239">
        <v>1</v>
      </c>
      <c r="B68" s="1013" t="s">
        <v>575</v>
      </c>
      <c r="C68" s="1014"/>
      <c r="D68" s="1014"/>
      <c r="E68" s="1014"/>
      <c r="F68" s="1014"/>
      <c r="G68" s="1014"/>
      <c r="H68" s="1014"/>
      <c r="I68" s="1014"/>
      <c r="J68" s="1014"/>
      <c r="K68" s="1014"/>
      <c r="L68" s="1014"/>
      <c r="M68" s="1014"/>
      <c r="N68" s="1014"/>
      <c r="O68" s="1014"/>
      <c r="P68" s="1015"/>
      <c r="Q68" s="1016">
        <v>5</v>
      </c>
      <c r="R68" s="1010"/>
      <c r="S68" s="1010"/>
      <c r="T68" s="1010"/>
      <c r="U68" s="1010"/>
      <c r="V68" s="1010">
        <v>5</v>
      </c>
      <c r="W68" s="1010"/>
      <c r="X68" s="1010"/>
      <c r="Y68" s="1010"/>
      <c r="Z68" s="1010"/>
      <c r="AA68" s="1010">
        <v>0</v>
      </c>
      <c r="AB68" s="1010"/>
      <c r="AC68" s="1010"/>
      <c r="AD68" s="1010"/>
      <c r="AE68" s="1010"/>
      <c r="AF68" s="1010">
        <v>0</v>
      </c>
      <c r="AG68" s="1010"/>
      <c r="AH68" s="1010"/>
      <c r="AI68" s="1010"/>
      <c r="AJ68" s="1010"/>
      <c r="AK68" s="1010">
        <v>1</v>
      </c>
      <c r="AL68" s="1010"/>
      <c r="AM68" s="1010"/>
      <c r="AN68" s="1010"/>
      <c r="AO68" s="1010"/>
      <c r="AP68" s="1010" t="s">
        <v>588</v>
      </c>
      <c r="AQ68" s="1010"/>
      <c r="AR68" s="1010"/>
      <c r="AS68" s="1010"/>
      <c r="AT68" s="1010"/>
      <c r="AU68" s="1010" t="s">
        <v>588</v>
      </c>
      <c r="AV68" s="1010"/>
      <c r="AW68" s="1010"/>
      <c r="AX68" s="1010"/>
      <c r="AY68" s="1010"/>
      <c r="AZ68" s="1011"/>
      <c r="BA68" s="1011"/>
      <c r="BB68" s="1011"/>
      <c r="BC68" s="1011"/>
      <c r="BD68" s="1012"/>
      <c r="BE68" s="244"/>
      <c r="BF68" s="244"/>
      <c r="BG68" s="244"/>
      <c r="BH68" s="244"/>
      <c r="BI68" s="244"/>
      <c r="BJ68" s="244"/>
      <c r="BK68" s="244"/>
      <c r="BL68" s="244"/>
      <c r="BM68" s="244"/>
      <c r="BN68" s="244"/>
      <c r="BO68" s="244"/>
      <c r="BP68" s="244"/>
      <c r="BQ68" s="241">
        <v>62</v>
      </c>
      <c r="BR68" s="246"/>
      <c r="BS68" s="973"/>
      <c r="BT68" s="974"/>
      <c r="BU68" s="974"/>
      <c r="BV68" s="974"/>
      <c r="BW68" s="974"/>
      <c r="BX68" s="974"/>
      <c r="BY68" s="974"/>
      <c r="BZ68" s="974"/>
      <c r="CA68" s="974"/>
      <c r="CB68" s="974"/>
      <c r="CC68" s="974"/>
      <c r="CD68" s="974"/>
      <c r="CE68" s="974"/>
      <c r="CF68" s="974"/>
      <c r="CG68" s="983"/>
      <c r="CH68" s="984"/>
      <c r="CI68" s="985"/>
      <c r="CJ68" s="985"/>
      <c r="CK68" s="985"/>
      <c r="CL68" s="986"/>
      <c r="CM68" s="984"/>
      <c r="CN68" s="985"/>
      <c r="CO68" s="985"/>
      <c r="CP68" s="985"/>
      <c r="CQ68" s="986"/>
      <c r="CR68" s="984"/>
      <c r="CS68" s="985"/>
      <c r="CT68" s="985"/>
      <c r="CU68" s="985"/>
      <c r="CV68" s="986"/>
      <c r="CW68" s="984"/>
      <c r="CX68" s="985"/>
      <c r="CY68" s="985"/>
      <c r="CZ68" s="985"/>
      <c r="DA68" s="986"/>
      <c r="DB68" s="984"/>
      <c r="DC68" s="985"/>
      <c r="DD68" s="985"/>
      <c r="DE68" s="985"/>
      <c r="DF68" s="986"/>
      <c r="DG68" s="984"/>
      <c r="DH68" s="985"/>
      <c r="DI68" s="985"/>
      <c r="DJ68" s="985"/>
      <c r="DK68" s="986"/>
      <c r="DL68" s="984"/>
      <c r="DM68" s="985"/>
      <c r="DN68" s="985"/>
      <c r="DO68" s="985"/>
      <c r="DP68" s="986"/>
      <c r="DQ68" s="984"/>
      <c r="DR68" s="985"/>
      <c r="DS68" s="985"/>
      <c r="DT68" s="985"/>
      <c r="DU68" s="986"/>
      <c r="DV68" s="973"/>
      <c r="DW68" s="974"/>
      <c r="DX68" s="974"/>
      <c r="DY68" s="974"/>
      <c r="DZ68" s="975"/>
      <c r="EA68" s="233"/>
    </row>
    <row r="69" spans="1:131" ht="26.25" customHeight="1" x14ac:dyDescent="0.15">
      <c r="A69" s="241">
        <v>2</v>
      </c>
      <c r="B69" s="1002" t="s">
        <v>576</v>
      </c>
      <c r="C69" s="1003"/>
      <c r="D69" s="1003"/>
      <c r="E69" s="1003"/>
      <c r="F69" s="1003"/>
      <c r="G69" s="1003"/>
      <c r="H69" s="1003"/>
      <c r="I69" s="1003"/>
      <c r="J69" s="1003"/>
      <c r="K69" s="1003"/>
      <c r="L69" s="1003"/>
      <c r="M69" s="1003"/>
      <c r="N69" s="1003"/>
      <c r="O69" s="1003"/>
      <c r="P69" s="1004"/>
      <c r="Q69" s="1005">
        <v>1</v>
      </c>
      <c r="R69" s="999"/>
      <c r="S69" s="999"/>
      <c r="T69" s="999"/>
      <c r="U69" s="999"/>
      <c r="V69" s="999">
        <v>0</v>
      </c>
      <c r="W69" s="999"/>
      <c r="X69" s="999"/>
      <c r="Y69" s="999"/>
      <c r="Z69" s="999"/>
      <c r="AA69" s="999">
        <v>0</v>
      </c>
      <c r="AB69" s="999"/>
      <c r="AC69" s="999"/>
      <c r="AD69" s="999"/>
      <c r="AE69" s="999"/>
      <c r="AF69" s="999">
        <v>0</v>
      </c>
      <c r="AG69" s="999"/>
      <c r="AH69" s="999"/>
      <c r="AI69" s="999"/>
      <c r="AJ69" s="999"/>
      <c r="AK69" s="999" t="s">
        <v>588</v>
      </c>
      <c r="AL69" s="999"/>
      <c r="AM69" s="999"/>
      <c r="AN69" s="999"/>
      <c r="AO69" s="999"/>
      <c r="AP69" s="999" t="s">
        <v>588</v>
      </c>
      <c r="AQ69" s="999"/>
      <c r="AR69" s="999"/>
      <c r="AS69" s="999"/>
      <c r="AT69" s="999"/>
      <c r="AU69" s="999" t="s">
        <v>588</v>
      </c>
      <c r="AV69" s="999"/>
      <c r="AW69" s="999"/>
      <c r="AX69" s="999"/>
      <c r="AY69" s="999"/>
      <c r="AZ69" s="1000"/>
      <c r="BA69" s="1000"/>
      <c r="BB69" s="1000"/>
      <c r="BC69" s="1000"/>
      <c r="BD69" s="1001"/>
      <c r="BE69" s="244"/>
      <c r="BF69" s="244"/>
      <c r="BG69" s="244"/>
      <c r="BH69" s="244"/>
      <c r="BI69" s="244"/>
      <c r="BJ69" s="244"/>
      <c r="BK69" s="244"/>
      <c r="BL69" s="244"/>
      <c r="BM69" s="244"/>
      <c r="BN69" s="244"/>
      <c r="BO69" s="244"/>
      <c r="BP69" s="244"/>
      <c r="BQ69" s="241">
        <v>63</v>
      </c>
      <c r="BR69" s="246"/>
      <c r="BS69" s="973"/>
      <c r="BT69" s="974"/>
      <c r="BU69" s="974"/>
      <c r="BV69" s="974"/>
      <c r="BW69" s="974"/>
      <c r="BX69" s="974"/>
      <c r="BY69" s="974"/>
      <c r="BZ69" s="974"/>
      <c r="CA69" s="974"/>
      <c r="CB69" s="974"/>
      <c r="CC69" s="974"/>
      <c r="CD69" s="974"/>
      <c r="CE69" s="974"/>
      <c r="CF69" s="974"/>
      <c r="CG69" s="983"/>
      <c r="CH69" s="984"/>
      <c r="CI69" s="985"/>
      <c r="CJ69" s="985"/>
      <c r="CK69" s="985"/>
      <c r="CL69" s="986"/>
      <c r="CM69" s="984"/>
      <c r="CN69" s="985"/>
      <c r="CO69" s="985"/>
      <c r="CP69" s="985"/>
      <c r="CQ69" s="986"/>
      <c r="CR69" s="984"/>
      <c r="CS69" s="985"/>
      <c r="CT69" s="985"/>
      <c r="CU69" s="985"/>
      <c r="CV69" s="986"/>
      <c r="CW69" s="984"/>
      <c r="CX69" s="985"/>
      <c r="CY69" s="985"/>
      <c r="CZ69" s="985"/>
      <c r="DA69" s="986"/>
      <c r="DB69" s="984"/>
      <c r="DC69" s="985"/>
      <c r="DD69" s="985"/>
      <c r="DE69" s="985"/>
      <c r="DF69" s="986"/>
      <c r="DG69" s="984"/>
      <c r="DH69" s="985"/>
      <c r="DI69" s="985"/>
      <c r="DJ69" s="985"/>
      <c r="DK69" s="986"/>
      <c r="DL69" s="984"/>
      <c r="DM69" s="985"/>
      <c r="DN69" s="985"/>
      <c r="DO69" s="985"/>
      <c r="DP69" s="986"/>
      <c r="DQ69" s="984"/>
      <c r="DR69" s="985"/>
      <c r="DS69" s="985"/>
      <c r="DT69" s="985"/>
      <c r="DU69" s="986"/>
      <c r="DV69" s="973"/>
      <c r="DW69" s="974"/>
      <c r="DX69" s="974"/>
      <c r="DY69" s="974"/>
      <c r="DZ69" s="975"/>
      <c r="EA69" s="233"/>
    </row>
    <row r="70" spans="1:131" ht="26.25" customHeight="1" x14ac:dyDescent="0.15">
      <c r="A70" s="241">
        <v>3</v>
      </c>
      <c r="B70" s="1002" t="s">
        <v>577</v>
      </c>
      <c r="C70" s="1003"/>
      <c r="D70" s="1003"/>
      <c r="E70" s="1003"/>
      <c r="F70" s="1003"/>
      <c r="G70" s="1003"/>
      <c r="H70" s="1003"/>
      <c r="I70" s="1003"/>
      <c r="J70" s="1003"/>
      <c r="K70" s="1003"/>
      <c r="L70" s="1003"/>
      <c r="M70" s="1003"/>
      <c r="N70" s="1003"/>
      <c r="O70" s="1003"/>
      <c r="P70" s="1004"/>
      <c r="Q70" s="1005">
        <v>968</v>
      </c>
      <c r="R70" s="999"/>
      <c r="S70" s="999"/>
      <c r="T70" s="999"/>
      <c r="U70" s="999"/>
      <c r="V70" s="999">
        <v>930</v>
      </c>
      <c r="W70" s="999"/>
      <c r="X70" s="999"/>
      <c r="Y70" s="999"/>
      <c r="Z70" s="999"/>
      <c r="AA70" s="999">
        <v>38</v>
      </c>
      <c r="AB70" s="999"/>
      <c r="AC70" s="999"/>
      <c r="AD70" s="999"/>
      <c r="AE70" s="999"/>
      <c r="AF70" s="999">
        <v>38</v>
      </c>
      <c r="AG70" s="999"/>
      <c r="AH70" s="999"/>
      <c r="AI70" s="999"/>
      <c r="AJ70" s="999"/>
      <c r="AK70" s="999">
        <v>30</v>
      </c>
      <c r="AL70" s="999"/>
      <c r="AM70" s="999"/>
      <c r="AN70" s="999"/>
      <c r="AO70" s="999"/>
      <c r="AP70" s="999">
        <v>233</v>
      </c>
      <c r="AQ70" s="999"/>
      <c r="AR70" s="999"/>
      <c r="AS70" s="999"/>
      <c r="AT70" s="999"/>
      <c r="AU70" s="999">
        <v>233</v>
      </c>
      <c r="AV70" s="999"/>
      <c r="AW70" s="999"/>
      <c r="AX70" s="999"/>
      <c r="AY70" s="999"/>
      <c r="AZ70" s="1000"/>
      <c r="BA70" s="1000"/>
      <c r="BB70" s="1000"/>
      <c r="BC70" s="1000"/>
      <c r="BD70" s="1001"/>
      <c r="BE70" s="244"/>
      <c r="BF70" s="244"/>
      <c r="BG70" s="244"/>
      <c r="BH70" s="244"/>
      <c r="BI70" s="244"/>
      <c r="BJ70" s="244"/>
      <c r="BK70" s="244"/>
      <c r="BL70" s="244"/>
      <c r="BM70" s="244"/>
      <c r="BN70" s="244"/>
      <c r="BO70" s="244"/>
      <c r="BP70" s="244"/>
      <c r="BQ70" s="241">
        <v>64</v>
      </c>
      <c r="BR70" s="246"/>
      <c r="BS70" s="973"/>
      <c r="BT70" s="974"/>
      <c r="BU70" s="974"/>
      <c r="BV70" s="974"/>
      <c r="BW70" s="974"/>
      <c r="BX70" s="974"/>
      <c r="BY70" s="974"/>
      <c r="BZ70" s="974"/>
      <c r="CA70" s="974"/>
      <c r="CB70" s="974"/>
      <c r="CC70" s="974"/>
      <c r="CD70" s="974"/>
      <c r="CE70" s="974"/>
      <c r="CF70" s="974"/>
      <c r="CG70" s="983"/>
      <c r="CH70" s="984"/>
      <c r="CI70" s="985"/>
      <c r="CJ70" s="985"/>
      <c r="CK70" s="985"/>
      <c r="CL70" s="986"/>
      <c r="CM70" s="984"/>
      <c r="CN70" s="985"/>
      <c r="CO70" s="985"/>
      <c r="CP70" s="985"/>
      <c r="CQ70" s="986"/>
      <c r="CR70" s="984"/>
      <c r="CS70" s="985"/>
      <c r="CT70" s="985"/>
      <c r="CU70" s="985"/>
      <c r="CV70" s="986"/>
      <c r="CW70" s="984"/>
      <c r="CX70" s="985"/>
      <c r="CY70" s="985"/>
      <c r="CZ70" s="985"/>
      <c r="DA70" s="986"/>
      <c r="DB70" s="984"/>
      <c r="DC70" s="985"/>
      <c r="DD70" s="985"/>
      <c r="DE70" s="985"/>
      <c r="DF70" s="986"/>
      <c r="DG70" s="984"/>
      <c r="DH70" s="985"/>
      <c r="DI70" s="985"/>
      <c r="DJ70" s="985"/>
      <c r="DK70" s="986"/>
      <c r="DL70" s="984"/>
      <c r="DM70" s="985"/>
      <c r="DN70" s="985"/>
      <c r="DO70" s="985"/>
      <c r="DP70" s="986"/>
      <c r="DQ70" s="984"/>
      <c r="DR70" s="985"/>
      <c r="DS70" s="985"/>
      <c r="DT70" s="985"/>
      <c r="DU70" s="986"/>
      <c r="DV70" s="973"/>
      <c r="DW70" s="974"/>
      <c r="DX70" s="974"/>
      <c r="DY70" s="974"/>
      <c r="DZ70" s="975"/>
      <c r="EA70" s="233"/>
    </row>
    <row r="71" spans="1:131" ht="26.25" customHeight="1" x14ac:dyDescent="0.15">
      <c r="A71" s="241">
        <v>4</v>
      </c>
      <c r="B71" s="1002" t="s">
        <v>578</v>
      </c>
      <c r="C71" s="1003"/>
      <c r="D71" s="1003"/>
      <c r="E71" s="1003"/>
      <c r="F71" s="1003"/>
      <c r="G71" s="1003"/>
      <c r="H71" s="1003"/>
      <c r="I71" s="1003"/>
      <c r="J71" s="1003"/>
      <c r="K71" s="1003"/>
      <c r="L71" s="1003"/>
      <c r="M71" s="1003"/>
      <c r="N71" s="1003"/>
      <c r="O71" s="1003"/>
      <c r="P71" s="1004"/>
      <c r="Q71" s="1005">
        <v>91</v>
      </c>
      <c r="R71" s="999"/>
      <c r="S71" s="999"/>
      <c r="T71" s="999"/>
      <c r="U71" s="999"/>
      <c r="V71" s="999">
        <v>88</v>
      </c>
      <c r="W71" s="999"/>
      <c r="X71" s="999"/>
      <c r="Y71" s="999"/>
      <c r="Z71" s="999"/>
      <c r="AA71" s="999">
        <v>3</v>
      </c>
      <c r="AB71" s="999"/>
      <c r="AC71" s="999"/>
      <c r="AD71" s="999"/>
      <c r="AE71" s="999"/>
      <c r="AF71" s="999">
        <v>3</v>
      </c>
      <c r="AG71" s="999"/>
      <c r="AH71" s="999"/>
      <c r="AI71" s="999"/>
      <c r="AJ71" s="999"/>
      <c r="AK71" s="999">
        <v>14</v>
      </c>
      <c r="AL71" s="999"/>
      <c r="AM71" s="999"/>
      <c r="AN71" s="999"/>
      <c r="AO71" s="999"/>
      <c r="AP71" s="999" t="s">
        <v>590</v>
      </c>
      <c r="AQ71" s="999"/>
      <c r="AR71" s="999"/>
      <c r="AS71" s="999"/>
      <c r="AT71" s="999"/>
      <c r="AU71" s="999" t="s">
        <v>590</v>
      </c>
      <c r="AV71" s="999"/>
      <c r="AW71" s="999"/>
      <c r="AX71" s="999"/>
      <c r="AY71" s="999"/>
      <c r="AZ71" s="1000"/>
      <c r="BA71" s="1000"/>
      <c r="BB71" s="1000"/>
      <c r="BC71" s="1000"/>
      <c r="BD71" s="1001"/>
      <c r="BE71" s="244"/>
      <c r="BF71" s="244"/>
      <c r="BG71" s="244"/>
      <c r="BH71" s="244"/>
      <c r="BI71" s="244"/>
      <c r="BJ71" s="244"/>
      <c r="BK71" s="244"/>
      <c r="BL71" s="244"/>
      <c r="BM71" s="244"/>
      <c r="BN71" s="244"/>
      <c r="BO71" s="244"/>
      <c r="BP71" s="244"/>
      <c r="BQ71" s="241">
        <v>65</v>
      </c>
      <c r="BR71" s="246"/>
      <c r="BS71" s="973"/>
      <c r="BT71" s="974"/>
      <c r="BU71" s="974"/>
      <c r="BV71" s="974"/>
      <c r="BW71" s="974"/>
      <c r="BX71" s="974"/>
      <c r="BY71" s="974"/>
      <c r="BZ71" s="974"/>
      <c r="CA71" s="974"/>
      <c r="CB71" s="974"/>
      <c r="CC71" s="974"/>
      <c r="CD71" s="974"/>
      <c r="CE71" s="974"/>
      <c r="CF71" s="974"/>
      <c r="CG71" s="983"/>
      <c r="CH71" s="984"/>
      <c r="CI71" s="985"/>
      <c r="CJ71" s="985"/>
      <c r="CK71" s="985"/>
      <c r="CL71" s="986"/>
      <c r="CM71" s="984"/>
      <c r="CN71" s="985"/>
      <c r="CO71" s="985"/>
      <c r="CP71" s="985"/>
      <c r="CQ71" s="986"/>
      <c r="CR71" s="984"/>
      <c r="CS71" s="985"/>
      <c r="CT71" s="985"/>
      <c r="CU71" s="985"/>
      <c r="CV71" s="986"/>
      <c r="CW71" s="984"/>
      <c r="CX71" s="985"/>
      <c r="CY71" s="985"/>
      <c r="CZ71" s="985"/>
      <c r="DA71" s="986"/>
      <c r="DB71" s="984"/>
      <c r="DC71" s="985"/>
      <c r="DD71" s="985"/>
      <c r="DE71" s="985"/>
      <c r="DF71" s="986"/>
      <c r="DG71" s="984"/>
      <c r="DH71" s="985"/>
      <c r="DI71" s="985"/>
      <c r="DJ71" s="985"/>
      <c r="DK71" s="986"/>
      <c r="DL71" s="984"/>
      <c r="DM71" s="985"/>
      <c r="DN71" s="985"/>
      <c r="DO71" s="985"/>
      <c r="DP71" s="986"/>
      <c r="DQ71" s="984"/>
      <c r="DR71" s="985"/>
      <c r="DS71" s="985"/>
      <c r="DT71" s="985"/>
      <c r="DU71" s="986"/>
      <c r="DV71" s="973"/>
      <c r="DW71" s="974"/>
      <c r="DX71" s="974"/>
      <c r="DY71" s="974"/>
      <c r="DZ71" s="975"/>
      <c r="EA71" s="233"/>
    </row>
    <row r="72" spans="1:131" ht="26.25" customHeight="1" x14ac:dyDescent="0.15">
      <c r="A72" s="241">
        <v>5</v>
      </c>
      <c r="B72" s="1002" t="s">
        <v>579</v>
      </c>
      <c r="C72" s="1003"/>
      <c r="D72" s="1003"/>
      <c r="E72" s="1003"/>
      <c r="F72" s="1003"/>
      <c r="G72" s="1003"/>
      <c r="H72" s="1003"/>
      <c r="I72" s="1003"/>
      <c r="J72" s="1003"/>
      <c r="K72" s="1003"/>
      <c r="L72" s="1003"/>
      <c r="M72" s="1003"/>
      <c r="N72" s="1003"/>
      <c r="O72" s="1003"/>
      <c r="P72" s="1004"/>
      <c r="Q72" s="1005">
        <v>3996</v>
      </c>
      <c r="R72" s="999"/>
      <c r="S72" s="999"/>
      <c r="T72" s="999"/>
      <c r="U72" s="999"/>
      <c r="V72" s="999">
        <v>3591</v>
      </c>
      <c r="W72" s="999"/>
      <c r="X72" s="999"/>
      <c r="Y72" s="999"/>
      <c r="Z72" s="999"/>
      <c r="AA72" s="999">
        <v>406</v>
      </c>
      <c r="AB72" s="999"/>
      <c r="AC72" s="999"/>
      <c r="AD72" s="999"/>
      <c r="AE72" s="999"/>
      <c r="AF72" s="999">
        <v>406</v>
      </c>
      <c r="AG72" s="999"/>
      <c r="AH72" s="999"/>
      <c r="AI72" s="999"/>
      <c r="AJ72" s="999"/>
      <c r="AK72" s="999" t="s">
        <v>590</v>
      </c>
      <c r="AL72" s="999"/>
      <c r="AM72" s="999"/>
      <c r="AN72" s="999"/>
      <c r="AO72" s="999"/>
      <c r="AP72" s="999" t="s">
        <v>590</v>
      </c>
      <c r="AQ72" s="999"/>
      <c r="AR72" s="999"/>
      <c r="AS72" s="999"/>
      <c r="AT72" s="999"/>
      <c r="AU72" s="999" t="s">
        <v>590</v>
      </c>
      <c r="AV72" s="999"/>
      <c r="AW72" s="999"/>
      <c r="AX72" s="999"/>
      <c r="AY72" s="999"/>
      <c r="AZ72" s="1000"/>
      <c r="BA72" s="1000"/>
      <c r="BB72" s="1000"/>
      <c r="BC72" s="1000"/>
      <c r="BD72" s="1001"/>
      <c r="BE72" s="244"/>
      <c r="BF72" s="244"/>
      <c r="BG72" s="244"/>
      <c r="BH72" s="244"/>
      <c r="BI72" s="244"/>
      <c r="BJ72" s="244"/>
      <c r="BK72" s="244"/>
      <c r="BL72" s="244"/>
      <c r="BM72" s="244"/>
      <c r="BN72" s="244"/>
      <c r="BO72" s="244"/>
      <c r="BP72" s="244"/>
      <c r="BQ72" s="241">
        <v>66</v>
      </c>
      <c r="BR72" s="246"/>
      <c r="BS72" s="973"/>
      <c r="BT72" s="974"/>
      <c r="BU72" s="974"/>
      <c r="BV72" s="974"/>
      <c r="BW72" s="974"/>
      <c r="BX72" s="974"/>
      <c r="BY72" s="974"/>
      <c r="BZ72" s="974"/>
      <c r="CA72" s="974"/>
      <c r="CB72" s="974"/>
      <c r="CC72" s="974"/>
      <c r="CD72" s="974"/>
      <c r="CE72" s="974"/>
      <c r="CF72" s="974"/>
      <c r="CG72" s="983"/>
      <c r="CH72" s="984"/>
      <c r="CI72" s="985"/>
      <c r="CJ72" s="985"/>
      <c r="CK72" s="985"/>
      <c r="CL72" s="986"/>
      <c r="CM72" s="984"/>
      <c r="CN72" s="985"/>
      <c r="CO72" s="985"/>
      <c r="CP72" s="985"/>
      <c r="CQ72" s="986"/>
      <c r="CR72" s="984"/>
      <c r="CS72" s="985"/>
      <c r="CT72" s="985"/>
      <c r="CU72" s="985"/>
      <c r="CV72" s="986"/>
      <c r="CW72" s="984"/>
      <c r="CX72" s="985"/>
      <c r="CY72" s="985"/>
      <c r="CZ72" s="985"/>
      <c r="DA72" s="986"/>
      <c r="DB72" s="984"/>
      <c r="DC72" s="985"/>
      <c r="DD72" s="985"/>
      <c r="DE72" s="985"/>
      <c r="DF72" s="986"/>
      <c r="DG72" s="984"/>
      <c r="DH72" s="985"/>
      <c r="DI72" s="985"/>
      <c r="DJ72" s="985"/>
      <c r="DK72" s="986"/>
      <c r="DL72" s="984"/>
      <c r="DM72" s="985"/>
      <c r="DN72" s="985"/>
      <c r="DO72" s="985"/>
      <c r="DP72" s="986"/>
      <c r="DQ72" s="984"/>
      <c r="DR72" s="985"/>
      <c r="DS72" s="985"/>
      <c r="DT72" s="985"/>
      <c r="DU72" s="986"/>
      <c r="DV72" s="973"/>
      <c r="DW72" s="974"/>
      <c r="DX72" s="974"/>
      <c r="DY72" s="974"/>
      <c r="DZ72" s="975"/>
      <c r="EA72" s="233"/>
    </row>
    <row r="73" spans="1:131" ht="26.25" customHeight="1" x14ac:dyDescent="0.15">
      <c r="A73" s="241">
        <v>6</v>
      </c>
      <c r="B73" s="1002" t="s">
        <v>580</v>
      </c>
      <c r="C73" s="1003"/>
      <c r="D73" s="1003"/>
      <c r="E73" s="1003"/>
      <c r="F73" s="1003"/>
      <c r="G73" s="1003"/>
      <c r="H73" s="1003"/>
      <c r="I73" s="1003"/>
      <c r="J73" s="1003"/>
      <c r="K73" s="1003"/>
      <c r="L73" s="1003"/>
      <c r="M73" s="1003"/>
      <c r="N73" s="1003"/>
      <c r="O73" s="1003"/>
      <c r="P73" s="1004"/>
      <c r="Q73" s="1005">
        <v>671</v>
      </c>
      <c r="R73" s="999"/>
      <c r="S73" s="999"/>
      <c r="T73" s="999"/>
      <c r="U73" s="999"/>
      <c r="V73" s="999">
        <v>594</v>
      </c>
      <c r="W73" s="999"/>
      <c r="X73" s="999"/>
      <c r="Y73" s="999"/>
      <c r="Z73" s="999"/>
      <c r="AA73" s="999">
        <v>76</v>
      </c>
      <c r="AB73" s="999"/>
      <c r="AC73" s="999"/>
      <c r="AD73" s="999"/>
      <c r="AE73" s="999"/>
      <c r="AF73" s="999">
        <v>76</v>
      </c>
      <c r="AG73" s="999"/>
      <c r="AH73" s="999"/>
      <c r="AI73" s="999"/>
      <c r="AJ73" s="999"/>
      <c r="AK73" s="999">
        <v>97</v>
      </c>
      <c r="AL73" s="999"/>
      <c r="AM73" s="999"/>
      <c r="AN73" s="999"/>
      <c r="AO73" s="999"/>
      <c r="AP73" s="999" t="s">
        <v>590</v>
      </c>
      <c r="AQ73" s="999"/>
      <c r="AR73" s="999"/>
      <c r="AS73" s="999"/>
      <c r="AT73" s="999"/>
      <c r="AU73" s="999" t="s">
        <v>590</v>
      </c>
      <c r="AV73" s="999"/>
      <c r="AW73" s="999"/>
      <c r="AX73" s="999"/>
      <c r="AY73" s="999"/>
      <c r="AZ73" s="1000"/>
      <c r="BA73" s="1000"/>
      <c r="BB73" s="1000"/>
      <c r="BC73" s="1000"/>
      <c r="BD73" s="1001"/>
      <c r="BE73" s="244"/>
      <c r="BF73" s="244"/>
      <c r="BG73" s="244"/>
      <c r="BH73" s="244"/>
      <c r="BI73" s="244"/>
      <c r="BJ73" s="244"/>
      <c r="BK73" s="244"/>
      <c r="BL73" s="244"/>
      <c r="BM73" s="244"/>
      <c r="BN73" s="244"/>
      <c r="BO73" s="244"/>
      <c r="BP73" s="244"/>
      <c r="BQ73" s="241">
        <v>67</v>
      </c>
      <c r="BR73" s="246"/>
      <c r="BS73" s="973"/>
      <c r="BT73" s="974"/>
      <c r="BU73" s="974"/>
      <c r="BV73" s="974"/>
      <c r="BW73" s="974"/>
      <c r="BX73" s="974"/>
      <c r="BY73" s="974"/>
      <c r="BZ73" s="974"/>
      <c r="CA73" s="974"/>
      <c r="CB73" s="974"/>
      <c r="CC73" s="974"/>
      <c r="CD73" s="974"/>
      <c r="CE73" s="974"/>
      <c r="CF73" s="974"/>
      <c r="CG73" s="983"/>
      <c r="CH73" s="984"/>
      <c r="CI73" s="985"/>
      <c r="CJ73" s="985"/>
      <c r="CK73" s="985"/>
      <c r="CL73" s="986"/>
      <c r="CM73" s="984"/>
      <c r="CN73" s="985"/>
      <c r="CO73" s="985"/>
      <c r="CP73" s="985"/>
      <c r="CQ73" s="986"/>
      <c r="CR73" s="984"/>
      <c r="CS73" s="985"/>
      <c r="CT73" s="985"/>
      <c r="CU73" s="985"/>
      <c r="CV73" s="986"/>
      <c r="CW73" s="984"/>
      <c r="CX73" s="985"/>
      <c r="CY73" s="985"/>
      <c r="CZ73" s="985"/>
      <c r="DA73" s="986"/>
      <c r="DB73" s="984"/>
      <c r="DC73" s="985"/>
      <c r="DD73" s="985"/>
      <c r="DE73" s="985"/>
      <c r="DF73" s="986"/>
      <c r="DG73" s="984"/>
      <c r="DH73" s="985"/>
      <c r="DI73" s="985"/>
      <c r="DJ73" s="985"/>
      <c r="DK73" s="986"/>
      <c r="DL73" s="984"/>
      <c r="DM73" s="985"/>
      <c r="DN73" s="985"/>
      <c r="DO73" s="985"/>
      <c r="DP73" s="986"/>
      <c r="DQ73" s="984"/>
      <c r="DR73" s="985"/>
      <c r="DS73" s="985"/>
      <c r="DT73" s="985"/>
      <c r="DU73" s="986"/>
      <c r="DV73" s="973"/>
      <c r="DW73" s="974"/>
      <c r="DX73" s="974"/>
      <c r="DY73" s="974"/>
      <c r="DZ73" s="975"/>
      <c r="EA73" s="233"/>
    </row>
    <row r="74" spans="1:131" ht="26.25" customHeight="1" x14ac:dyDescent="0.15">
      <c r="A74" s="241">
        <v>7</v>
      </c>
      <c r="B74" s="1002" t="s">
        <v>581</v>
      </c>
      <c r="C74" s="1003"/>
      <c r="D74" s="1003"/>
      <c r="E74" s="1003"/>
      <c r="F74" s="1003"/>
      <c r="G74" s="1003"/>
      <c r="H74" s="1003"/>
      <c r="I74" s="1003"/>
      <c r="J74" s="1003"/>
      <c r="K74" s="1003"/>
      <c r="L74" s="1003"/>
      <c r="M74" s="1003"/>
      <c r="N74" s="1003"/>
      <c r="O74" s="1003"/>
      <c r="P74" s="1004"/>
      <c r="Q74" s="1005">
        <v>150467</v>
      </c>
      <c r="R74" s="999"/>
      <c r="S74" s="999"/>
      <c r="T74" s="999"/>
      <c r="U74" s="999"/>
      <c r="V74" s="999">
        <v>145866</v>
      </c>
      <c r="W74" s="999"/>
      <c r="X74" s="999"/>
      <c r="Y74" s="999"/>
      <c r="Z74" s="999"/>
      <c r="AA74" s="999">
        <v>4601</v>
      </c>
      <c r="AB74" s="999"/>
      <c r="AC74" s="999"/>
      <c r="AD74" s="999"/>
      <c r="AE74" s="999"/>
      <c r="AF74" s="999">
        <v>4601</v>
      </c>
      <c r="AG74" s="999"/>
      <c r="AH74" s="999"/>
      <c r="AI74" s="999"/>
      <c r="AJ74" s="999"/>
      <c r="AK74" s="999">
        <v>3000</v>
      </c>
      <c r="AL74" s="999"/>
      <c r="AM74" s="999"/>
      <c r="AN74" s="999"/>
      <c r="AO74" s="999"/>
      <c r="AP74" s="999" t="s">
        <v>590</v>
      </c>
      <c r="AQ74" s="999"/>
      <c r="AR74" s="999"/>
      <c r="AS74" s="999"/>
      <c r="AT74" s="999"/>
      <c r="AU74" s="999" t="s">
        <v>590</v>
      </c>
      <c r="AV74" s="999"/>
      <c r="AW74" s="999"/>
      <c r="AX74" s="999"/>
      <c r="AY74" s="999"/>
      <c r="AZ74" s="1000"/>
      <c r="BA74" s="1000"/>
      <c r="BB74" s="1000"/>
      <c r="BC74" s="1000"/>
      <c r="BD74" s="1001"/>
      <c r="BE74" s="244"/>
      <c r="BF74" s="244"/>
      <c r="BG74" s="244"/>
      <c r="BH74" s="244"/>
      <c r="BI74" s="244"/>
      <c r="BJ74" s="244"/>
      <c r="BK74" s="244"/>
      <c r="BL74" s="244"/>
      <c r="BM74" s="244"/>
      <c r="BN74" s="244"/>
      <c r="BO74" s="244"/>
      <c r="BP74" s="244"/>
      <c r="BQ74" s="241">
        <v>68</v>
      </c>
      <c r="BR74" s="246"/>
      <c r="BS74" s="973"/>
      <c r="BT74" s="974"/>
      <c r="BU74" s="974"/>
      <c r="BV74" s="974"/>
      <c r="BW74" s="974"/>
      <c r="BX74" s="974"/>
      <c r="BY74" s="974"/>
      <c r="BZ74" s="974"/>
      <c r="CA74" s="974"/>
      <c r="CB74" s="974"/>
      <c r="CC74" s="974"/>
      <c r="CD74" s="974"/>
      <c r="CE74" s="974"/>
      <c r="CF74" s="974"/>
      <c r="CG74" s="983"/>
      <c r="CH74" s="984"/>
      <c r="CI74" s="985"/>
      <c r="CJ74" s="985"/>
      <c r="CK74" s="985"/>
      <c r="CL74" s="986"/>
      <c r="CM74" s="984"/>
      <c r="CN74" s="985"/>
      <c r="CO74" s="985"/>
      <c r="CP74" s="985"/>
      <c r="CQ74" s="986"/>
      <c r="CR74" s="984"/>
      <c r="CS74" s="985"/>
      <c r="CT74" s="985"/>
      <c r="CU74" s="985"/>
      <c r="CV74" s="986"/>
      <c r="CW74" s="984"/>
      <c r="CX74" s="985"/>
      <c r="CY74" s="985"/>
      <c r="CZ74" s="985"/>
      <c r="DA74" s="986"/>
      <c r="DB74" s="984"/>
      <c r="DC74" s="985"/>
      <c r="DD74" s="985"/>
      <c r="DE74" s="985"/>
      <c r="DF74" s="986"/>
      <c r="DG74" s="984"/>
      <c r="DH74" s="985"/>
      <c r="DI74" s="985"/>
      <c r="DJ74" s="985"/>
      <c r="DK74" s="986"/>
      <c r="DL74" s="984"/>
      <c r="DM74" s="985"/>
      <c r="DN74" s="985"/>
      <c r="DO74" s="985"/>
      <c r="DP74" s="986"/>
      <c r="DQ74" s="984"/>
      <c r="DR74" s="985"/>
      <c r="DS74" s="985"/>
      <c r="DT74" s="985"/>
      <c r="DU74" s="986"/>
      <c r="DV74" s="973"/>
      <c r="DW74" s="974"/>
      <c r="DX74" s="974"/>
      <c r="DY74" s="974"/>
      <c r="DZ74" s="975"/>
      <c r="EA74" s="233"/>
    </row>
    <row r="75" spans="1:131" ht="26.25" customHeight="1" x14ac:dyDescent="0.15">
      <c r="A75" s="241">
        <v>8</v>
      </c>
      <c r="B75" s="1002" t="s">
        <v>582</v>
      </c>
      <c r="C75" s="1003"/>
      <c r="D75" s="1003"/>
      <c r="E75" s="1003"/>
      <c r="F75" s="1003"/>
      <c r="G75" s="1003"/>
      <c r="H75" s="1003"/>
      <c r="I75" s="1003"/>
      <c r="J75" s="1003"/>
      <c r="K75" s="1003"/>
      <c r="L75" s="1003"/>
      <c r="M75" s="1003"/>
      <c r="N75" s="1003"/>
      <c r="O75" s="1003"/>
      <c r="P75" s="1004"/>
      <c r="Q75" s="1006">
        <v>21933</v>
      </c>
      <c r="R75" s="1007"/>
      <c r="S75" s="1007"/>
      <c r="T75" s="1007"/>
      <c r="U75" s="1008"/>
      <c r="V75" s="1009">
        <v>20389</v>
      </c>
      <c r="W75" s="1007"/>
      <c r="X75" s="1007"/>
      <c r="Y75" s="1007"/>
      <c r="Z75" s="1008"/>
      <c r="AA75" s="1009">
        <v>1544</v>
      </c>
      <c r="AB75" s="1007"/>
      <c r="AC75" s="1007"/>
      <c r="AD75" s="1007"/>
      <c r="AE75" s="1008"/>
      <c r="AF75" s="1009">
        <v>29459</v>
      </c>
      <c r="AG75" s="1007"/>
      <c r="AH75" s="1007"/>
      <c r="AI75" s="1007"/>
      <c r="AJ75" s="1008"/>
      <c r="AK75" s="1009" t="s">
        <v>590</v>
      </c>
      <c r="AL75" s="1007"/>
      <c r="AM75" s="1007"/>
      <c r="AN75" s="1007"/>
      <c r="AO75" s="1008"/>
      <c r="AP75" s="1009">
        <v>53900</v>
      </c>
      <c r="AQ75" s="1007"/>
      <c r="AR75" s="1007"/>
      <c r="AS75" s="1007"/>
      <c r="AT75" s="1008"/>
      <c r="AU75" s="1009">
        <v>54</v>
      </c>
      <c r="AV75" s="1007"/>
      <c r="AW75" s="1007"/>
      <c r="AX75" s="1007"/>
      <c r="AY75" s="1008"/>
      <c r="AZ75" s="1000" t="s">
        <v>599</v>
      </c>
      <c r="BA75" s="1000"/>
      <c r="BB75" s="1000"/>
      <c r="BC75" s="1000"/>
      <c r="BD75" s="1001"/>
      <c r="BE75" s="244"/>
      <c r="BF75" s="244"/>
      <c r="BG75" s="244"/>
      <c r="BH75" s="244"/>
      <c r="BI75" s="244"/>
      <c r="BJ75" s="244"/>
      <c r="BK75" s="244"/>
      <c r="BL75" s="244"/>
      <c r="BM75" s="244"/>
      <c r="BN75" s="244"/>
      <c r="BO75" s="244"/>
      <c r="BP75" s="244"/>
      <c r="BQ75" s="241">
        <v>69</v>
      </c>
      <c r="BR75" s="246"/>
      <c r="BS75" s="973"/>
      <c r="BT75" s="974"/>
      <c r="BU75" s="974"/>
      <c r="BV75" s="974"/>
      <c r="BW75" s="974"/>
      <c r="BX75" s="974"/>
      <c r="BY75" s="974"/>
      <c r="BZ75" s="974"/>
      <c r="CA75" s="974"/>
      <c r="CB75" s="974"/>
      <c r="CC75" s="974"/>
      <c r="CD75" s="974"/>
      <c r="CE75" s="974"/>
      <c r="CF75" s="974"/>
      <c r="CG75" s="983"/>
      <c r="CH75" s="984"/>
      <c r="CI75" s="985"/>
      <c r="CJ75" s="985"/>
      <c r="CK75" s="985"/>
      <c r="CL75" s="986"/>
      <c r="CM75" s="984"/>
      <c r="CN75" s="985"/>
      <c r="CO75" s="985"/>
      <c r="CP75" s="985"/>
      <c r="CQ75" s="986"/>
      <c r="CR75" s="984"/>
      <c r="CS75" s="985"/>
      <c r="CT75" s="985"/>
      <c r="CU75" s="985"/>
      <c r="CV75" s="986"/>
      <c r="CW75" s="984"/>
      <c r="CX75" s="985"/>
      <c r="CY75" s="985"/>
      <c r="CZ75" s="985"/>
      <c r="DA75" s="986"/>
      <c r="DB75" s="984"/>
      <c r="DC75" s="985"/>
      <c r="DD75" s="985"/>
      <c r="DE75" s="985"/>
      <c r="DF75" s="986"/>
      <c r="DG75" s="984"/>
      <c r="DH75" s="985"/>
      <c r="DI75" s="985"/>
      <c r="DJ75" s="985"/>
      <c r="DK75" s="986"/>
      <c r="DL75" s="984"/>
      <c r="DM75" s="985"/>
      <c r="DN75" s="985"/>
      <c r="DO75" s="985"/>
      <c r="DP75" s="986"/>
      <c r="DQ75" s="984"/>
      <c r="DR75" s="985"/>
      <c r="DS75" s="985"/>
      <c r="DT75" s="985"/>
      <c r="DU75" s="986"/>
      <c r="DV75" s="973"/>
      <c r="DW75" s="974"/>
      <c r="DX75" s="974"/>
      <c r="DY75" s="974"/>
      <c r="DZ75" s="975"/>
      <c r="EA75" s="233"/>
    </row>
    <row r="76" spans="1:131" ht="26.25" customHeight="1" x14ac:dyDescent="0.15">
      <c r="A76" s="241">
        <v>9</v>
      </c>
      <c r="B76" s="1002" t="s">
        <v>583</v>
      </c>
      <c r="C76" s="1003"/>
      <c r="D76" s="1003"/>
      <c r="E76" s="1003"/>
      <c r="F76" s="1003"/>
      <c r="G76" s="1003"/>
      <c r="H76" s="1003"/>
      <c r="I76" s="1003"/>
      <c r="J76" s="1003"/>
      <c r="K76" s="1003"/>
      <c r="L76" s="1003"/>
      <c r="M76" s="1003"/>
      <c r="N76" s="1003"/>
      <c r="O76" s="1003"/>
      <c r="P76" s="1004"/>
      <c r="Q76" s="1006">
        <v>751</v>
      </c>
      <c r="R76" s="1007"/>
      <c r="S76" s="1007"/>
      <c r="T76" s="1007"/>
      <c r="U76" s="1008"/>
      <c r="V76" s="1009">
        <v>643</v>
      </c>
      <c r="W76" s="1007"/>
      <c r="X76" s="1007"/>
      <c r="Y76" s="1007"/>
      <c r="Z76" s="1008"/>
      <c r="AA76" s="1009">
        <v>109</v>
      </c>
      <c r="AB76" s="1007"/>
      <c r="AC76" s="1007"/>
      <c r="AD76" s="1007"/>
      <c r="AE76" s="1008"/>
      <c r="AF76" s="1009">
        <v>1652</v>
      </c>
      <c r="AG76" s="1007"/>
      <c r="AH76" s="1007"/>
      <c r="AI76" s="1007"/>
      <c r="AJ76" s="1008"/>
      <c r="AK76" s="1009" t="s">
        <v>590</v>
      </c>
      <c r="AL76" s="1007"/>
      <c r="AM76" s="1007"/>
      <c r="AN76" s="1007"/>
      <c r="AO76" s="1008"/>
      <c r="AP76" s="1009">
        <v>1192</v>
      </c>
      <c r="AQ76" s="1007"/>
      <c r="AR76" s="1007"/>
      <c r="AS76" s="1007"/>
      <c r="AT76" s="1008"/>
      <c r="AU76" s="1009" t="s">
        <v>591</v>
      </c>
      <c r="AV76" s="1007"/>
      <c r="AW76" s="1007"/>
      <c r="AX76" s="1007"/>
      <c r="AY76" s="1008"/>
      <c r="AZ76" s="1000" t="s">
        <v>599</v>
      </c>
      <c r="BA76" s="1000"/>
      <c r="BB76" s="1000"/>
      <c r="BC76" s="1000"/>
      <c r="BD76" s="1001"/>
      <c r="BE76" s="244"/>
      <c r="BF76" s="244"/>
      <c r="BG76" s="244"/>
      <c r="BH76" s="244"/>
      <c r="BI76" s="244"/>
      <c r="BJ76" s="244"/>
      <c r="BK76" s="244"/>
      <c r="BL76" s="244"/>
      <c r="BM76" s="244"/>
      <c r="BN76" s="244"/>
      <c r="BO76" s="244"/>
      <c r="BP76" s="244"/>
      <c r="BQ76" s="241">
        <v>70</v>
      </c>
      <c r="BR76" s="246"/>
      <c r="BS76" s="973"/>
      <c r="BT76" s="974"/>
      <c r="BU76" s="974"/>
      <c r="BV76" s="974"/>
      <c r="BW76" s="974"/>
      <c r="BX76" s="974"/>
      <c r="BY76" s="974"/>
      <c r="BZ76" s="974"/>
      <c r="CA76" s="974"/>
      <c r="CB76" s="974"/>
      <c r="CC76" s="974"/>
      <c r="CD76" s="974"/>
      <c r="CE76" s="974"/>
      <c r="CF76" s="974"/>
      <c r="CG76" s="983"/>
      <c r="CH76" s="984"/>
      <c r="CI76" s="985"/>
      <c r="CJ76" s="985"/>
      <c r="CK76" s="985"/>
      <c r="CL76" s="986"/>
      <c r="CM76" s="984"/>
      <c r="CN76" s="985"/>
      <c r="CO76" s="985"/>
      <c r="CP76" s="985"/>
      <c r="CQ76" s="986"/>
      <c r="CR76" s="984"/>
      <c r="CS76" s="985"/>
      <c r="CT76" s="985"/>
      <c r="CU76" s="985"/>
      <c r="CV76" s="986"/>
      <c r="CW76" s="984"/>
      <c r="CX76" s="985"/>
      <c r="CY76" s="985"/>
      <c r="CZ76" s="985"/>
      <c r="DA76" s="986"/>
      <c r="DB76" s="984"/>
      <c r="DC76" s="985"/>
      <c r="DD76" s="985"/>
      <c r="DE76" s="985"/>
      <c r="DF76" s="986"/>
      <c r="DG76" s="984"/>
      <c r="DH76" s="985"/>
      <c r="DI76" s="985"/>
      <c r="DJ76" s="985"/>
      <c r="DK76" s="986"/>
      <c r="DL76" s="984"/>
      <c r="DM76" s="985"/>
      <c r="DN76" s="985"/>
      <c r="DO76" s="985"/>
      <c r="DP76" s="986"/>
      <c r="DQ76" s="984"/>
      <c r="DR76" s="985"/>
      <c r="DS76" s="985"/>
      <c r="DT76" s="985"/>
      <c r="DU76" s="986"/>
      <c r="DV76" s="973"/>
      <c r="DW76" s="974"/>
      <c r="DX76" s="974"/>
      <c r="DY76" s="974"/>
      <c r="DZ76" s="975"/>
      <c r="EA76" s="233"/>
    </row>
    <row r="77" spans="1:131" ht="26.25" customHeight="1" x14ac:dyDescent="0.15">
      <c r="A77" s="241">
        <v>10</v>
      </c>
      <c r="B77" s="1002"/>
      <c r="C77" s="1003"/>
      <c r="D77" s="1003"/>
      <c r="E77" s="1003"/>
      <c r="F77" s="1003"/>
      <c r="G77" s="1003"/>
      <c r="H77" s="1003"/>
      <c r="I77" s="1003"/>
      <c r="J77" s="1003"/>
      <c r="K77" s="1003"/>
      <c r="L77" s="1003"/>
      <c r="M77" s="1003"/>
      <c r="N77" s="1003"/>
      <c r="O77" s="1003"/>
      <c r="P77" s="1004"/>
      <c r="Q77" s="1006"/>
      <c r="R77" s="1007"/>
      <c r="S77" s="1007"/>
      <c r="T77" s="1007"/>
      <c r="U77" s="1008"/>
      <c r="V77" s="1009"/>
      <c r="W77" s="1007"/>
      <c r="X77" s="1007"/>
      <c r="Y77" s="1007"/>
      <c r="Z77" s="1008"/>
      <c r="AA77" s="1009"/>
      <c r="AB77" s="1007"/>
      <c r="AC77" s="1007"/>
      <c r="AD77" s="1007"/>
      <c r="AE77" s="1008"/>
      <c r="AF77" s="1009"/>
      <c r="AG77" s="1007"/>
      <c r="AH77" s="1007"/>
      <c r="AI77" s="1007"/>
      <c r="AJ77" s="1008"/>
      <c r="AK77" s="1009"/>
      <c r="AL77" s="1007"/>
      <c r="AM77" s="1007"/>
      <c r="AN77" s="1007"/>
      <c r="AO77" s="1008"/>
      <c r="AP77" s="1009"/>
      <c r="AQ77" s="1007"/>
      <c r="AR77" s="1007"/>
      <c r="AS77" s="1007"/>
      <c r="AT77" s="1008"/>
      <c r="AU77" s="1009"/>
      <c r="AV77" s="1007"/>
      <c r="AW77" s="1007"/>
      <c r="AX77" s="1007"/>
      <c r="AY77" s="1008"/>
      <c r="AZ77" s="1000"/>
      <c r="BA77" s="1000"/>
      <c r="BB77" s="1000"/>
      <c r="BC77" s="1000"/>
      <c r="BD77" s="1001"/>
      <c r="BE77" s="244"/>
      <c r="BF77" s="244"/>
      <c r="BG77" s="244"/>
      <c r="BH77" s="244"/>
      <c r="BI77" s="244"/>
      <c r="BJ77" s="244"/>
      <c r="BK77" s="244"/>
      <c r="BL77" s="244"/>
      <c r="BM77" s="244"/>
      <c r="BN77" s="244"/>
      <c r="BO77" s="244"/>
      <c r="BP77" s="244"/>
      <c r="BQ77" s="241">
        <v>71</v>
      </c>
      <c r="BR77" s="246"/>
      <c r="BS77" s="973"/>
      <c r="BT77" s="974"/>
      <c r="BU77" s="974"/>
      <c r="BV77" s="974"/>
      <c r="BW77" s="974"/>
      <c r="BX77" s="974"/>
      <c r="BY77" s="974"/>
      <c r="BZ77" s="974"/>
      <c r="CA77" s="974"/>
      <c r="CB77" s="974"/>
      <c r="CC77" s="974"/>
      <c r="CD77" s="974"/>
      <c r="CE77" s="974"/>
      <c r="CF77" s="974"/>
      <c r="CG77" s="983"/>
      <c r="CH77" s="984"/>
      <c r="CI77" s="985"/>
      <c r="CJ77" s="985"/>
      <c r="CK77" s="985"/>
      <c r="CL77" s="986"/>
      <c r="CM77" s="984"/>
      <c r="CN77" s="985"/>
      <c r="CO77" s="985"/>
      <c r="CP77" s="985"/>
      <c r="CQ77" s="986"/>
      <c r="CR77" s="984"/>
      <c r="CS77" s="985"/>
      <c r="CT77" s="985"/>
      <c r="CU77" s="985"/>
      <c r="CV77" s="986"/>
      <c r="CW77" s="984"/>
      <c r="CX77" s="985"/>
      <c r="CY77" s="985"/>
      <c r="CZ77" s="985"/>
      <c r="DA77" s="986"/>
      <c r="DB77" s="984"/>
      <c r="DC77" s="985"/>
      <c r="DD77" s="985"/>
      <c r="DE77" s="985"/>
      <c r="DF77" s="986"/>
      <c r="DG77" s="984"/>
      <c r="DH77" s="985"/>
      <c r="DI77" s="985"/>
      <c r="DJ77" s="985"/>
      <c r="DK77" s="986"/>
      <c r="DL77" s="984"/>
      <c r="DM77" s="985"/>
      <c r="DN77" s="985"/>
      <c r="DO77" s="985"/>
      <c r="DP77" s="986"/>
      <c r="DQ77" s="984"/>
      <c r="DR77" s="985"/>
      <c r="DS77" s="985"/>
      <c r="DT77" s="985"/>
      <c r="DU77" s="986"/>
      <c r="DV77" s="973"/>
      <c r="DW77" s="974"/>
      <c r="DX77" s="974"/>
      <c r="DY77" s="974"/>
      <c r="DZ77" s="975"/>
      <c r="EA77" s="233"/>
    </row>
    <row r="78" spans="1:131" ht="26.25" customHeight="1" x14ac:dyDescent="0.15">
      <c r="A78" s="241">
        <v>11</v>
      </c>
      <c r="B78" s="1002"/>
      <c r="C78" s="1003"/>
      <c r="D78" s="1003"/>
      <c r="E78" s="1003"/>
      <c r="F78" s="1003"/>
      <c r="G78" s="1003"/>
      <c r="H78" s="1003"/>
      <c r="I78" s="1003"/>
      <c r="J78" s="1003"/>
      <c r="K78" s="1003"/>
      <c r="L78" s="1003"/>
      <c r="M78" s="1003"/>
      <c r="N78" s="1003"/>
      <c r="O78" s="1003"/>
      <c r="P78" s="1004"/>
      <c r="Q78" s="1005"/>
      <c r="R78" s="999"/>
      <c r="S78" s="999"/>
      <c r="T78" s="999"/>
      <c r="U78" s="999"/>
      <c r="V78" s="999"/>
      <c r="W78" s="999"/>
      <c r="X78" s="999"/>
      <c r="Y78" s="999"/>
      <c r="Z78" s="999"/>
      <c r="AA78" s="999"/>
      <c r="AB78" s="999"/>
      <c r="AC78" s="999"/>
      <c r="AD78" s="999"/>
      <c r="AE78" s="999"/>
      <c r="AF78" s="999"/>
      <c r="AG78" s="999"/>
      <c r="AH78" s="999"/>
      <c r="AI78" s="999"/>
      <c r="AJ78" s="999"/>
      <c r="AK78" s="999"/>
      <c r="AL78" s="999"/>
      <c r="AM78" s="999"/>
      <c r="AN78" s="999"/>
      <c r="AO78" s="999"/>
      <c r="AP78" s="999"/>
      <c r="AQ78" s="999"/>
      <c r="AR78" s="999"/>
      <c r="AS78" s="999"/>
      <c r="AT78" s="999"/>
      <c r="AU78" s="999"/>
      <c r="AV78" s="999"/>
      <c r="AW78" s="999"/>
      <c r="AX78" s="999"/>
      <c r="AY78" s="999"/>
      <c r="AZ78" s="1000"/>
      <c r="BA78" s="1000"/>
      <c r="BB78" s="1000"/>
      <c r="BC78" s="1000"/>
      <c r="BD78" s="1001"/>
      <c r="BE78" s="244"/>
      <c r="BF78" s="244"/>
      <c r="BG78" s="244"/>
      <c r="BH78" s="244"/>
      <c r="BI78" s="244"/>
      <c r="BJ78" s="233"/>
      <c r="BK78" s="233"/>
      <c r="BL78" s="233"/>
      <c r="BM78" s="233"/>
      <c r="BN78" s="233"/>
      <c r="BO78" s="244"/>
      <c r="BP78" s="244"/>
      <c r="BQ78" s="241">
        <v>72</v>
      </c>
      <c r="BR78" s="246"/>
      <c r="BS78" s="973"/>
      <c r="BT78" s="974"/>
      <c r="BU78" s="974"/>
      <c r="BV78" s="974"/>
      <c r="BW78" s="974"/>
      <c r="BX78" s="974"/>
      <c r="BY78" s="974"/>
      <c r="BZ78" s="974"/>
      <c r="CA78" s="974"/>
      <c r="CB78" s="974"/>
      <c r="CC78" s="974"/>
      <c r="CD78" s="974"/>
      <c r="CE78" s="974"/>
      <c r="CF78" s="974"/>
      <c r="CG78" s="983"/>
      <c r="CH78" s="984"/>
      <c r="CI78" s="985"/>
      <c r="CJ78" s="985"/>
      <c r="CK78" s="985"/>
      <c r="CL78" s="986"/>
      <c r="CM78" s="984"/>
      <c r="CN78" s="985"/>
      <c r="CO78" s="985"/>
      <c r="CP78" s="985"/>
      <c r="CQ78" s="986"/>
      <c r="CR78" s="984"/>
      <c r="CS78" s="985"/>
      <c r="CT78" s="985"/>
      <c r="CU78" s="985"/>
      <c r="CV78" s="986"/>
      <c r="CW78" s="984"/>
      <c r="CX78" s="985"/>
      <c r="CY78" s="985"/>
      <c r="CZ78" s="985"/>
      <c r="DA78" s="986"/>
      <c r="DB78" s="984"/>
      <c r="DC78" s="985"/>
      <c r="DD78" s="985"/>
      <c r="DE78" s="985"/>
      <c r="DF78" s="986"/>
      <c r="DG78" s="984"/>
      <c r="DH78" s="985"/>
      <c r="DI78" s="985"/>
      <c r="DJ78" s="985"/>
      <c r="DK78" s="986"/>
      <c r="DL78" s="984"/>
      <c r="DM78" s="985"/>
      <c r="DN78" s="985"/>
      <c r="DO78" s="985"/>
      <c r="DP78" s="986"/>
      <c r="DQ78" s="984"/>
      <c r="DR78" s="985"/>
      <c r="DS78" s="985"/>
      <c r="DT78" s="985"/>
      <c r="DU78" s="986"/>
      <c r="DV78" s="973"/>
      <c r="DW78" s="974"/>
      <c r="DX78" s="974"/>
      <c r="DY78" s="974"/>
      <c r="DZ78" s="975"/>
      <c r="EA78" s="233"/>
    </row>
    <row r="79" spans="1:131" ht="26.25" customHeight="1" x14ac:dyDescent="0.15">
      <c r="A79" s="241">
        <v>12</v>
      </c>
      <c r="B79" s="1002"/>
      <c r="C79" s="1003"/>
      <c r="D79" s="1003"/>
      <c r="E79" s="1003"/>
      <c r="F79" s="1003"/>
      <c r="G79" s="1003"/>
      <c r="H79" s="1003"/>
      <c r="I79" s="1003"/>
      <c r="J79" s="1003"/>
      <c r="K79" s="1003"/>
      <c r="L79" s="1003"/>
      <c r="M79" s="1003"/>
      <c r="N79" s="1003"/>
      <c r="O79" s="1003"/>
      <c r="P79" s="1004"/>
      <c r="Q79" s="1005"/>
      <c r="R79" s="999"/>
      <c r="S79" s="999"/>
      <c r="T79" s="999"/>
      <c r="U79" s="999"/>
      <c r="V79" s="999"/>
      <c r="W79" s="999"/>
      <c r="X79" s="999"/>
      <c r="Y79" s="999"/>
      <c r="Z79" s="999"/>
      <c r="AA79" s="999"/>
      <c r="AB79" s="999"/>
      <c r="AC79" s="999"/>
      <c r="AD79" s="999"/>
      <c r="AE79" s="999"/>
      <c r="AF79" s="999"/>
      <c r="AG79" s="999"/>
      <c r="AH79" s="999"/>
      <c r="AI79" s="999"/>
      <c r="AJ79" s="999"/>
      <c r="AK79" s="999"/>
      <c r="AL79" s="999"/>
      <c r="AM79" s="999"/>
      <c r="AN79" s="999"/>
      <c r="AO79" s="999"/>
      <c r="AP79" s="999"/>
      <c r="AQ79" s="999"/>
      <c r="AR79" s="999"/>
      <c r="AS79" s="999"/>
      <c r="AT79" s="999"/>
      <c r="AU79" s="999"/>
      <c r="AV79" s="999"/>
      <c r="AW79" s="999"/>
      <c r="AX79" s="999"/>
      <c r="AY79" s="999"/>
      <c r="AZ79" s="1000"/>
      <c r="BA79" s="1000"/>
      <c r="BB79" s="1000"/>
      <c r="BC79" s="1000"/>
      <c r="BD79" s="1001"/>
      <c r="BE79" s="244"/>
      <c r="BF79" s="244"/>
      <c r="BG79" s="244"/>
      <c r="BH79" s="244"/>
      <c r="BI79" s="244"/>
      <c r="BJ79" s="233"/>
      <c r="BK79" s="233"/>
      <c r="BL79" s="233"/>
      <c r="BM79" s="233"/>
      <c r="BN79" s="233"/>
      <c r="BO79" s="244"/>
      <c r="BP79" s="244"/>
      <c r="BQ79" s="241">
        <v>73</v>
      </c>
      <c r="BR79" s="246"/>
      <c r="BS79" s="973"/>
      <c r="BT79" s="974"/>
      <c r="BU79" s="974"/>
      <c r="BV79" s="974"/>
      <c r="BW79" s="974"/>
      <c r="BX79" s="974"/>
      <c r="BY79" s="974"/>
      <c r="BZ79" s="974"/>
      <c r="CA79" s="974"/>
      <c r="CB79" s="974"/>
      <c r="CC79" s="974"/>
      <c r="CD79" s="974"/>
      <c r="CE79" s="974"/>
      <c r="CF79" s="974"/>
      <c r="CG79" s="983"/>
      <c r="CH79" s="984"/>
      <c r="CI79" s="985"/>
      <c r="CJ79" s="985"/>
      <c r="CK79" s="985"/>
      <c r="CL79" s="986"/>
      <c r="CM79" s="984"/>
      <c r="CN79" s="985"/>
      <c r="CO79" s="985"/>
      <c r="CP79" s="985"/>
      <c r="CQ79" s="986"/>
      <c r="CR79" s="984"/>
      <c r="CS79" s="985"/>
      <c r="CT79" s="985"/>
      <c r="CU79" s="985"/>
      <c r="CV79" s="986"/>
      <c r="CW79" s="984"/>
      <c r="CX79" s="985"/>
      <c r="CY79" s="985"/>
      <c r="CZ79" s="985"/>
      <c r="DA79" s="986"/>
      <c r="DB79" s="984"/>
      <c r="DC79" s="985"/>
      <c r="DD79" s="985"/>
      <c r="DE79" s="985"/>
      <c r="DF79" s="986"/>
      <c r="DG79" s="984"/>
      <c r="DH79" s="985"/>
      <c r="DI79" s="985"/>
      <c r="DJ79" s="985"/>
      <c r="DK79" s="986"/>
      <c r="DL79" s="984"/>
      <c r="DM79" s="985"/>
      <c r="DN79" s="985"/>
      <c r="DO79" s="985"/>
      <c r="DP79" s="986"/>
      <c r="DQ79" s="984"/>
      <c r="DR79" s="985"/>
      <c r="DS79" s="985"/>
      <c r="DT79" s="985"/>
      <c r="DU79" s="986"/>
      <c r="DV79" s="973"/>
      <c r="DW79" s="974"/>
      <c r="DX79" s="974"/>
      <c r="DY79" s="974"/>
      <c r="DZ79" s="975"/>
      <c r="EA79" s="233"/>
    </row>
    <row r="80" spans="1:131" ht="26.25" customHeight="1" x14ac:dyDescent="0.15">
      <c r="A80" s="241">
        <v>13</v>
      </c>
      <c r="B80" s="1002"/>
      <c r="C80" s="1003"/>
      <c r="D80" s="1003"/>
      <c r="E80" s="1003"/>
      <c r="F80" s="1003"/>
      <c r="G80" s="1003"/>
      <c r="H80" s="1003"/>
      <c r="I80" s="1003"/>
      <c r="J80" s="1003"/>
      <c r="K80" s="1003"/>
      <c r="L80" s="1003"/>
      <c r="M80" s="1003"/>
      <c r="N80" s="1003"/>
      <c r="O80" s="1003"/>
      <c r="P80" s="1004"/>
      <c r="Q80" s="1005"/>
      <c r="R80" s="999"/>
      <c r="S80" s="999"/>
      <c r="T80" s="999"/>
      <c r="U80" s="999"/>
      <c r="V80" s="999"/>
      <c r="W80" s="999"/>
      <c r="X80" s="999"/>
      <c r="Y80" s="999"/>
      <c r="Z80" s="999"/>
      <c r="AA80" s="999"/>
      <c r="AB80" s="999"/>
      <c r="AC80" s="999"/>
      <c r="AD80" s="999"/>
      <c r="AE80" s="999"/>
      <c r="AF80" s="999"/>
      <c r="AG80" s="999"/>
      <c r="AH80" s="999"/>
      <c r="AI80" s="999"/>
      <c r="AJ80" s="999"/>
      <c r="AK80" s="999"/>
      <c r="AL80" s="999"/>
      <c r="AM80" s="999"/>
      <c r="AN80" s="999"/>
      <c r="AO80" s="999"/>
      <c r="AP80" s="999"/>
      <c r="AQ80" s="999"/>
      <c r="AR80" s="999"/>
      <c r="AS80" s="999"/>
      <c r="AT80" s="999"/>
      <c r="AU80" s="999"/>
      <c r="AV80" s="999"/>
      <c r="AW80" s="999"/>
      <c r="AX80" s="999"/>
      <c r="AY80" s="999"/>
      <c r="AZ80" s="1000"/>
      <c r="BA80" s="1000"/>
      <c r="BB80" s="1000"/>
      <c r="BC80" s="1000"/>
      <c r="BD80" s="1001"/>
      <c r="BE80" s="244"/>
      <c r="BF80" s="244"/>
      <c r="BG80" s="244"/>
      <c r="BH80" s="244"/>
      <c r="BI80" s="244"/>
      <c r="BJ80" s="244"/>
      <c r="BK80" s="244"/>
      <c r="BL80" s="244"/>
      <c r="BM80" s="244"/>
      <c r="BN80" s="244"/>
      <c r="BO80" s="244"/>
      <c r="BP80" s="244"/>
      <c r="BQ80" s="241">
        <v>74</v>
      </c>
      <c r="BR80" s="246"/>
      <c r="BS80" s="973"/>
      <c r="BT80" s="974"/>
      <c r="BU80" s="974"/>
      <c r="BV80" s="974"/>
      <c r="BW80" s="974"/>
      <c r="BX80" s="974"/>
      <c r="BY80" s="974"/>
      <c r="BZ80" s="974"/>
      <c r="CA80" s="974"/>
      <c r="CB80" s="974"/>
      <c r="CC80" s="974"/>
      <c r="CD80" s="974"/>
      <c r="CE80" s="974"/>
      <c r="CF80" s="974"/>
      <c r="CG80" s="983"/>
      <c r="CH80" s="984"/>
      <c r="CI80" s="985"/>
      <c r="CJ80" s="985"/>
      <c r="CK80" s="985"/>
      <c r="CL80" s="986"/>
      <c r="CM80" s="984"/>
      <c r="CN80" s="985"/>
      <c r="CO80" s="985"/>
      <c r="CP80" s="985"/>
      <c r="CQ80" s="986"/>
      <c r="CR80" s="984"/>
      <c r="CS80" s="985"/>
      <c r="CT80" s="985"/>
      <c r="CU80" s="985"/>
      <c r="CV80" s="986"/>
      <c r="CW80" s="984"/>
      <c r="CX80" s="985"/>
      <c r="CY80" s="985"/>
      <c r="CZ80" s="985"/>
      <c r="DA80" s="986"/>
      <c r="DB80" s="984"/>
      <c r="DC80" s="985"/>
      <c r="DD80" s="985"/>
      <c r="DE80" s="985"/>
      <c r="DF80" s="986"/>
      <c r="DG80" s="984"/>
      <c r="DH80" s="985"/>
      <c r="DI80" s="985"/>
      <c r="DJ80" s="985"/>
      <c r="DK80" s="986"/>
      <c r="DL80" s="984"/>
      <c r="DM80" s="985"/>
      <c r="DN80" s="985"/>
      <c r="DO80" s="985"/>
      <c r="DP80" s="986"/>
      <c r="DQ80" s="984"/>
      <c r="DR80" s="985"/>
      <c r="DS80" s="985"/>
      <c r="DT80" s="985"/>
      <c r="DU80" s="986"/>
      <c r="DV80" s="973"/>
      <c r="DW80" s="974"/>
      <c r="DX80" s="974"/>
      <c r="DY80" s="974"/>
      <c r="DZ80" s="975"/>
      <c r="EA80" s="233"/>
    </row>
    <row r="81" spans="1:131" ht="26.25" customHeight="1" x14ac:dyDescent="0.15">
      <c r="A81" s="241">
        <v>14</v>
      </c>
      <c r="B81" s="1002"/>
      <c r="C81" s="1003"/>
      <c r="D81" s="1003"/>
      <c r="E81" s="1003"/>
      <c r="F81" s="1003"/>
      <c r="G81" s="1003"/>
      <c r="H81" s="1003"/>
      <c r="I81" s="1003"/>
      <c r="J81" s="1003"/>
      <c r="K81" s="1003"/>
      <c r="L81" s="1003"/>
      <c r="M81" s="1003"/>
      <c r="N81" s="1003"/>
      <c r="O81" s="1003"/>
      <c r="P81" s="1004"/>
      <c r="Q81" s="1005"/>
      <c r="R81" s="999"/>
      <c r="S81" s="999"/>
      <c r="T81" s="999"/>
      <c r="U81" s="999"/>
      <c r="V81" s="999"/>
      <c r="W81" s="999"/>
      <c r="X81" s="999"/>
      <c r="Y81" s="999"/>
      <c r="Z81" s="999"/>
      <c r="AA81" s="999"/>
      <c r="AB81" s="999"/>
      <c r="AC81" s="999"/>
      <c r="AD81" s="999"/>
      <c r="AE81" s="999"/>
      <c r="AF81" s="999"/>
      <c r="AG81" s="999"/>
      <c r="AH81" s="999"/>
      <c r="AI81" s="999"/>
      <c r="AJ81" s="999"/>
      <c r="AK81" s="999"/>
      <c r="AL81" s="999"/>
      <c r="AM81" s="999"/>
      <c r="AN81" s="999"/>
      <c r="AO81" s="999"/>
      <c r="AP81" s="999"/>
      <c r="AQ81" s="999"/>
      <c r="AR81" s="999"/>
      <c r="AS81" s="999"/>
      <c r="AT81" s="999"/>
      <c r="AU81" s="999"/>
      <c r="AV81" s="999"/>
      <c r="AW81" s="999"/>
      <c r="AX81" s="999"/>
      <c r="AY81" s="999"/>
      <c r="AZ81" s="1000"/>
      <c r="BA81" s="1000"/>
      <c r="BB81" s="1000"/>
      <c r="BC81" s="1000"/>
      <c r="BD81" s="1001"/>
      <c r="BE81" s="244"/>
      <c r="BF81" s="244"/>
      <c r="BG81" s="244"/>
      <c r="BH81" s="244"/>
      <c r="BI81" s="244"/>
      <c r="BJ81" s="244"/>
      <c r="BK81" s="244"/>
      <c r="BL81" s="244"/>
      <c r="BM81" s="244"/>
      <c r="BN81" s="244"/>
      <c r="BO81" s="244"/>
      <c r="BP81" s="244"/>
      <c r="BQ81" s="241">
        <v>75</v>
      </c>
      <c r="BR81" s="246"/>
      <c r="BS81" s="973"/>
      <c r="BT81" s="974"/>
      <c r="BU81" s="974"/>
      <c r="BV81" s="974"/>
      <c r="BW81" s="974"/>
      <c r="BX81" s="974"/>
      <c r="BY81" s="974"/>
      <c r="BZ81" s="974"/>
      <c r="CA81" s="974"/>
      <c r="CB81" s="974"/>
      <c r="CC81" s="974"/>
      <c r="CD81" s="974"/>
      <c r="CE81" s="974"/>
      <c r="CF81" s="974"/>
      <c r="CG81" s="983"/>
      <c r="CH81" s="984"/>
      <c r="CI81" s="985"/>
      <c r="CJ81" s="985"/>
      <c r="CK81" s="985"/>
      <c r="CL81" s="986"/>
      <c r="CM81" s="984"/>
      <c r="CN81" s="985"/>
      <c r="CO81" s="985"/>
      <c r="CP81" s="985"/>
      <c r="CQ81" s="986"/>
      <c r="CR81" s="984"/>
      <c r="CS81" s="985"/>
      <c r="CT81" s="985"/>
      <c r="CU81" s="985"/>
      <c r="CV81" s="986"/>
      <c r="CW81" s="984"/>
      <c r="CX81" s="985"/>
      <c r="CY81" s="985"/>
      <c r="CZ81" s="985"/>
      <c r="DA81" s="986"/>
      <c r="DB81" s="984"/>
      <c r="DC81" s="985"/>
      <c r="DD81" s="985"/>
      <c r="DE81" s="985"/>
      <c r="DF81" s="986"/>
      <c r="DG81" s="984"/>
      <c r="DH81" s="985"/>
      <c r="DI81" s="985"/>
      <c r="DJ81" s="985"/>
      <c r="DK81" s="986"/>
      <c r="DL81" s="984"/>
      <c r="DM81" s="985"/>
      <c r="DN81" s="985"/>
      <c r="DO81" s="985"/>
      <c r="DP81" s="986"/>
      <c r="DQ81" s="984"/>
      <c r="DR81" s="985"/>
      <c r="DS81" s="985"/>
      <c r="DT81" s="985"/>
      <c r="DU81" s="986"/>
      <c r="DV81" s="973"/>
      <c r="DW81" s="974"/>
      <c r="DX81" s="974"/>
      <c r="DY81" s="974"/>
      <c r="DZ81" s="975"/>
      <c r="EA81" s="233"/>
    </row>
    <row r="82" spans="1:131" ht="26.25" customHeight="1" x14ac:dyDescent="0.15">
      <c r="A82" s="241">
        <v>15</v>
      </c>
      <c r="B82" s="1002"/>
      <c r="C82" s="1003"/>
      <c r="D82" s="1003"/>
      <c r="E82" s="1003"/>
      <c r="F82" s="1003"/>
      <c r="G82" s="1003"/>
      <c r="H82" s="1003"/>
      <c r="I82" s="1003"/>
      <c r="J82" s="1003"/>
      <c r="K82" s="1003"/>
      <c r="L82" s="1003"/>
      <c r="M82" s="1003"/>
      <c r="N82" s="1003"/>
      <c r="O82" s="1003"/>
      <c r="P82" s="1004"/>
      <c r="Q82" s="1005"/>
      <c r="R82" s="999"/>
      <c r="S82" s="999"/>
      <c r="T82" s="999"/>
      <c r="U82" s="999"/>
      <c r="V82" s="999"/>
      <c r="W82" s="999"/>
      <c r="X82" s="999"/>
      <c r="Y82" s="999"/>
      <c r="Z82" s="999"/>
      <c r="AA82" s="999"/>
      <c r="AB82" s="999"/>
      <c r="AC82" s="999"/>
      <c r="AD82" s="999"/>
      <c r="AE82" s="999"/>
      <c r="AF82" s="999"/>
      <c r="AG82" s="999"/>
      <c r="AH82" s="999"/>
      <c r="AI82" s="999"/>
      <c r="AJ82" s="999"/>
      <c r="AK82" s="999"/>
      <c r="AL82" s="999"/>
      <c r="AM82" s="999"/>
      <c r="AN82" s="999"/>
      <c r="AO82" s="999"/>
      <c r="AP82" s="999"/>
      <c r="AQ82" s="999"/>
      <c r="AR82" s="999"/>
      <c r="AS82" s="999"/>
      <c r="AT82" s="999"/>
      <c r="AU82" s="999"/>
      <c r="AV82" s="999"/>
      <c r="AW82" s="999"/>
      <c r="AX82" s="999"/>
      <c r="AY82" s="999"/>
      <c r="AZ82" s="1000"/>
      <c r="BA82" s="1000"/>
      <c r="BB82" s="1000"/>
      <c r="BC82" s="1000"/>
      <c r="BD82" s="1001"/>
      <c r="BE82" s="244"/>
      <c r="BF82" s="244"/>
      <c r="BG82" s="244"/>
      <c r="BH82" s="244"/>
      <c r="BI82" s="244"/>
      <c r="BJ82" s="244"/>
      <c r="BK82" s="244"/>
      <c r="BL82" s="244"/>
      <c r="BM82" s="244"/>
      <c r="BN82" s="244"/>
      <c r="BO82" s="244"/>
      <c r="BP82" s="244"/>
      <c r="BQ82" s="241">
        <v>76</v>
      </c>
      <c r="BR82" s="246"/>
      <c r="BS82" s="973"/>
      <c r="BT82" s="974"/>
      <c r="BU82" s="974"/>
      <c r="BV82" s="974"/>
      <c r="BW82" s="974"/>
      <c r="BX82" s="974"/>
      <c r="BY82" s="974"/>
      <c r="BZ82" s="974"/>
      <c r="CA82" s="974"/>
      <c r="CB82" s="974"/>
      <c r="CC82" s="974"/>
      <c r="CD82" s="974"/>
      <c r="CE82" s="974"/>
      <c r="CF82" s="974"/>
      <c r="CG82" s="983"/>
      <c r="CH82" s="984"/>
      <c r="CI82" s="985"/>
      <c r="CJ82" s="985"/>
      <c r="CK82" s="985"/>
      <c r="CL82" s="986"/>
      <c r="CM82" s="984"/>
      <c r="CN82" s="985"/>
      <c r="CO82" s="985"/>
      <c r="CP82" s="985"/>
      <c r="CQ82" s="986"/>
      <c r="CR82" s="984"/>
      <c r="CS82" s="985"/>
      <c r="CT82" s="985"/>
      <c r="CU82" s="985"/>
      <c r="CV82" s="986"/>
      <c r="CW82" s="984"/>
      <c r="CX82" s="985"/>
      <c r="CY82" s="985"/>
      <c r="CZ82" s="985"/>
      <c r="DA82" s="986"/>
      <c r="DB82" s="984"/>
      <c r="DC82" s="985"/>
      <c r="DD82" s="985"/>
      <c r="DE82" s="985"/>
      <c r="DF82" s="986"/>
      <c r="DG82" s="984"/>
      <c r="DH82" s="985"/>
      <c r="DI82" s="985"/>
      <c r="DJ82" s="985"/>
      <c r="DK82" s="986"/>
      <c r="DL82" s="984"/>
      <c r="DM82" s="985"/>
      <c r="DN82" s="985"/>
      <c r="DO82" s="985"/>
      <c r="DP82" s="986"/>
      <c r="DQ82" s="984"/>
      <c r="DR82" s="985"/>
      <c r="DS82" s="985"/>
      <c r="DT82" s="985"/>
      <c r="DU82" s="986"/>
      <c r="DV82" s="973"/>
      <c r="DW82" s="974"/>
      <c r="DX82" s="974"/>
      <c r="DY82" s="974"/>
      <c r="DZ82" s="975"/>
      <c r="EA82" s="233"/>
    </row>
    <row r="83" spans="1:131" ht="26.25" customHeight="1" x14ac:dyDescent="0.15">
      <c r="A83" s="241">
        <v>16</v>
      </c>
      <c r="B83" s="1002"/>
      <c r="C83" s="1003"/>
      <c r="D83" s="1003"/>
      <c r="E83" s="1003"/>
      <c r="F83" s="1003"/>
      <c r="G83" s="1003"/>
      <c r="H83" s="1003"/>
      <c r="I83" s="1003"/>
      <c r="J83" s="1003"/>
      <c r="K83" s="1003"/>
      <c r="L83" s="1003"/>
      <c r="M83" s="1003"/>
      <c r="N83" s="1003"/>
      <c r="O83" s="1003"/>
      <c r="P83" s="1004"/>
      <c r="Q83" s="1005"/>
      <c r="R83" s="999"/>
      <c r="S83" s="999"/>
      <c r="T83" s="999"/>
      <c r="U83" s="999"/>
      <c r="V83" s="999"/>
      <c r="W83" s="999"/>
      <c r="X83" s="999"/>
      <c r="Y83" s="999"/>
      <c r="Z83" s="999"/>
      <c r="AA83" s="999"/>
      <c r="AB83" s="999"/>
      <c r="AC83" s="999"/>
      <c r="AD83" s="999"/>
      <c r="AE83" s="999"/>
      <c r="AF83" s="999"/>
      <c r="AG83" s="999"/>
      <c r="AH83" s="999"/>
      <c r="AI83" s="999"/>
      <c r="AJ83" s="999"/>
      <c r="AK83" s="999"/>
      <c r="AL83" s="999"/>
      <c r="AM83" s="999"/>
      <c r="AN83" s="999"/>
      <c r="AO83" s="999"/>
      <c r="AP83" s="999"/>
      <c r="AQ83" s="999"/>
      <c r="AR83" s="999"/>
      <c r="AS83" s="999"/>
      <c r="AT83" s="999"/>
      <c r="AU83" s="999"/>
      <c r="AV83" s="999"/>
      <c r="AW83" s="999"/>
      <c r="AX83" s="999"/>
      <c r="AY83" s="999"/>
      <c r="AZ83" s="1000"/>
      <c r="BA83" s="1000"/>
      <c r="BB83" s="1000"/>
      <c r="BC83" s="1000"/>
      <c r="BD83" s="1001"/>
      <c r="BE83" s="244"/>
      <c r="BF83" s="244"/>
      <c r="BG83" s="244"/>
      <c r="BH83" s="244"/>
      <c r="BI83" s="244"/>
      <c r="BJ83" s="244"/>
      <c r="BK83" s="244"/>
      <c r="BL83" s="244"/>
      <c r="BM83" s="244"/>
      <c r="BN83" s="244"/>
      <c r="BO83" s="244"/>
      <c r="BP83" s="244"/>
      <c r="BQ83" s="241">
        <v>77</v>
      </c>
      <c r="BR83" s="246"/>
      <c r="BS83" s="973"/>
      <c r="BT83" s="974"/>
      <c r="BU83" s="974"/>
      <c r="BV83" s="974"/>
      <c r="BW83" s="974"/>
      <c r="BX83" s="974"/>
      <c r="BY83" s="974"/>
      <c r="BZ83" s="974"/>
      <c r="CA83" s="974"/>
      <c r="CB83" s="974"/>
      <c r="CC83" s="974"/>
      <c r="CD83" s="974"/>
      <c r="CE83" s="974"/>
      <c r="CF83" s="974"/>
      <c r="CG83" s="983"/>
      <c r="CH83" s="984"/>
      <c r="CI83" s="985"/>
      <c r="CJ83" s="985"/>
      <c r="CK83" s="985"/>
      <c r="CL83" s="986"/>
      <c r="CM83" s="984"/>
      <c r="CN83" s="985"/>
      <c r="CO83" s="985"/>
      <c r="CP83" s="985"/>
      <c r="CQ83" s="986"/>
      <c r="CR83" s="984"/>
      <c r="CS83" s="985"/>
      <c r="CT83" s="985"/>
      <c r="CU83" s="985"/>
      <c r="CV83" s="986"/>
      <c r="CW83" s="984"/>
      <c r="CX83" s="985"/>
      <c r="CY83" s="985"/>
      <c r="CZ83" s="985"/>
      <c r="DA83" s="986"/>
      <c r="DB83" s="984"/>
      <c r="DC83" s="985"/>
      <c r="DD83" s="985"/>
      <c r="DE83" s="985"/>
      <c r="DF83" s="986"/>
      <c r="DG83" s="984"/>
      <c r="DH83" s="985"/>
      <c r="DI83" s="985"/>
      <c r="DJ83" s="985"/>
      <c r="DK83" s="986"/>
      <c r="DL83" s="984"/>
      <c r="DM83" s="985"/>
      <c r="DN83" s="985"/>
      <c r="DO83" s="985"/>
      <c r="DP83" s="986"/>
      <c r="DQ83" s="984"/>
      <c r="DR83" s="985"/>
      <c r="DS83" s="985"/>
      <c r="DT83" s="985"/>
      <c r="DU83" s="986"/>
      <c r="DV83" s="973"/>
      <c r="DW83" s="974"/>
      <c r="DX83" s="974"/>
      <c r="DY83" s="974"/>
      <c r="DZ83" s="975"/>
      <c r="EA83" s="233"/>
    </row>
    <row r="84" spans="1:131" ht="26.25" customHeight="1" x14ac:dyDescent="0.15">
      <c r="A84" s="241">
        <v>17</v>
      </c>
      <c r="B84" s="1002"/>
      <c r="C84" s="1003"/>
      <c r="D84" s="1003"/>
      <c r="E84" s="1003"/>
      <c r="F84" s="1003"/>
      <c r="G84" s="1003"/>
      <c r="H84" s="1003"/>
      <c r="I84" s="1003"/>
      <c r="J84" s="1003"/>
      <c r="K84" s="1003"/>
      <c r="L84" s="1003"/>
      <c r="M84" s="1003"/>
      <c r="N84" s="1003"/>
      <c r="O84" s="1003"/>
      <c r="P84" s="1004"/>
      <c r="Q84" s="1005"/>
      <c r="R84" s="999"/>
      <c r="S84" s="999"/>
      <c r="T84" s="999"/>
      <c r="U84" s="999"/>
      <c r="V84" s="999"/>
      <c r="W84" s="999"/>
      <c r="X84" s="999"/>
      <c r="Y84" s="999"/>
      <c r="Z84" s="999"/>
      <c r="AA84" s="999"/>
      <c r="AB84" s="999"/>
      <c r="AC84" s="999"/>
      <c r="AD84" s="999"/>
      <c r="AE84" s="999"/>
      <c r="AF84" s="999"/>
      <c r="AG84" s="999"/>
      <c r="AH84" s="999"/>
      <c r="AI84" s="999"/>
      <c r="AJ84" s="999"/>
      <c r="AK84" s="999"/>
      <c r="AL84" s="999"/>
      <c r="AM84" s="999"/>
      <c r="AN84" s="999"/>
      <c r="AO84" s="999"/>
      <c r="AP84" s="999"/>
      <c r="AQ84" s="999"/>
      <c r="AR84" s="999"/>
      <c r="AS84" s="999"/>
      <c r="AT84" s="999"/>
      <c r="AU84" s="999"/>
      <c r="AV84" s="999"/>
      <c r="AW84" s="999"/>
      <c r="AX84" s="999"/>
      <c r="AY84" s="999"/>
      <c r="AZ84" s="1000"/>
      <c r="BA84" s="1000"/>
      <c r="BB84" s="1000"/>
      <c r="BC84" s="1000"/>
      <c r="BD84" s="1001"/>
      <c r="BE84" s="244"/>
      <c r="BF84" s="244"/>
      <c r="BG84" s="244"/>
      <c r="BH84" s="244"/>
      <c r="BI84" s="244"/>
      <c r="BJ84" s="244"/>
      <c r="BK84" s="244"/>
      <c r="BL84" s="244"/>
      <c r="BM84" s="244"/>
      <c r="BN84" s="244"/>
      <c r="BO84" s="244"/>
      <c r="BP84" s="244"/>
      <c r="BQ84" s="241">
        <v>78</v>
      </c>
      <c r="BR84" s="246"/>
      <c r="BS84" s="973"/>
      <c r="BT84" s="974"/>
      <c r="BU84" s="974"/>
      <c r="BV84" s="974"/>
      <c r="BW84" s="974"/>
      <c r="BX84" s="974"/>
      <c r="BY84" s="974"/>
      <c r="BZ84" s="974"/>
      <c r="CA84" s="974"/>
      <c r="CB84" s="974"/>
      <c r="CC84" s="974"/>
      <c r="CD84" s="974"/>
      <c r="CE84" s="974"/>
      <c r="CF84" s="974"/>
      <c r="CG84" s="983"/>
      <c r="CH84" s="984"/>
      <c r="CI84" s="985"/>
      <c r="CJ84" s="985"/>
      <c r="CK84" s="985"/>
      <c r="CL84" s="986"/>
      <c r="CM84" s="984"/>
      <c r="CN84" s="985"/>
      <c r="CO84" s="985"/>
      <c r="CP84" s="985"/>
      <c r="CQ84" s="986"/>
      <c r="CR84" s="984"/>
      <c r="CS84" s="985"/>
      <c r="CT84" s="985"/>
      <c r="CU84" s="985"/>
      <c r="CV84" s="986"/>
      <c r="CW84" s="984"/>
      <c r="CX84" s="985"/>
      <c r="CY84" s="985"/>
      <c r="CZ84" s="985"/>
      <c r="DA84" s="986"/>
      <c r="DB84" s="984"/>
      <c r="DC84" s="985"/>
      <c r="DD84" s="985"/>
      <c r="DE84" s="985"/>
      <c r="DF84" s="986"/>
      <c r="DG84" s="984"/>
      <c r="DH84" s="985"/>
      <c r="DI84" s="985"/>
      <c r="DJ84" s="985"/>
      <c r="DK84" s="986"/>
      <c r="DL84" s="984"/>
      <c r="DM84" s="985"/>
      <c r="DN84" s="985"/>
      <c r="DO84" s="985"/>
      <c r="DP84" s="986"/>
      <c r="DQ84" s="984"/>
      <c r="DR84" s="985"/>
      <c r="DS84" s="985"/>
      <c r="DT84" s="985"/>
      <c r="DU84" s="986"/>
      <c r="DV84" s="973"/>
      <c r="DW84" s="974"/>
      <c r="DX84" s="974"/>
      <c r="DY84" s="974"/>
      <c r="DZ84" s="975"/>
      <c r="EA84" s="233"/>
    </row>
    <row r="85" spans="1:131" ht="26.25" customHeight="1" x14ac:dyDescent="0.15">
      <c r="A85" s="241">
        <v>18</v>
      </c>
      <c r="B85" s="1002"/>
      <c r="C85" s="1003"/>
      <c r="D85" s="1003"/>
      <c r="E85" s="1003"/>
      <c r="F85" s="1003"/>
      <c r="G85" s="1003"/>
      <c r="H85" s="1003"/>
      <c r="I85" s="1003"/>
      <c r="J85" s="1003"/>
      <c r="K85" s="1003"/>
      <c r="L85" s="1003"/>
      <c r="M85" s="1003"/>
      <c r="N85" s="1003"/>
      <c r="O85" s="1003"/>
      <c r="P85" s="1004"/>
      <c r="Q85" s="1005"/>
      <c r="R85" s="999"/>
      <c r="S85" s="999"/>
      <c r="T85" s="999"/>
      <c r="U85" s="999"/>
      <c r="V85" s="999"/>
      <c r="W85" s="999"/>
      <c r="X85" s="999"/>
      <c r="Y85" s="999"/>
      <c r="Z85" s="999"/>
      <c r="AA85" s="999"/>
      <c r="AB85" s="999"/>
      <c r="AC85" s="999"/>
      <c r="AD85" s="999"/>
      <c r="AE85" s="999"/>
      <c r="AF85" s="999"/>
      <c r="AG85" s="999"/>
      <c r="AH85" s="999"/>
      <c r="AI85" s="999"/>
      <c r="AJ85" s="999"/>
      <c r="AK85" s="999"/>
      <c r="AL85" s="999"/>
      <c r="AM85" s="999"/>
      <c r="AN85" s="999"/>
      <c r="AO85" s="999"/>
      <c r="AP85" s="999"/>
      <c r="AQ85" s="999"/>
      <c r="AR85" s="999"/>
      <c r="AS85" s="999"/>
      <c r="AT85" s="999"/>
      <c r="AU85" s="999"/>
      <c r="AV85" s="999"/>
      <c r="AW85" s="999"/>
      <c r="AX85" s="999"/>
      <c r="AY85" s="999"/>
      <c r="AZ85" s="1000"/>
      <c r="BA85" s="1000"/>
      <c r="BB85" s="1000"/>
      <c r="BC85" s="1000"/>
      <c r="BD85" s="1001"/>
      <c r="BE85" s="244"/>
      <c r="BF85" s="244"/>
      <c r="BG85" s="244"/>
      <c r="BH85" s="244"/>
      <c r="BI85" s="244"/>
      <c r="BJ85" s="244"/>
      <c r="BK85" s="244"/>
      <c r="BL85" s="244"/>
      <c r="BM85" s="244"/>
      <c r="BN85" s="244"/>
      <c r="BO85" s="244"/>
      <c r="BP85" s="244"/>
      <c r="BQ85" s="241">
        <v>79</v>
      </c>
      <c r="BR85" s="246"/>
      <c r="BS85" s="973"/>
      <c r="BT85" s="974"/>
      <c r="BU85" s="974"/>
      <c r="BV85" s="974"/>
      <c r="BW85" s="974"/>
      <c r="BX85" s="974"/>
      <c r="BY85" s="974"/>
      <c r="BZ85" s="974"/>
      <c r="CA85" s="974"/>
      <c r="CB85" s="974"/>
      <c r="CC85" s="974"/>
      <c r="CD85" s="974"/>
      <c r="CE85" s="974"/>
      <c r="CF85" s="974"/>
      <c r="CG85" s="983"/>
      <c r="CH85" s="984"/>
      <c r="CI85" s="985"/>
      <c r="CJ85" s="985"/>
      <c r="CK85" s="985"/>
      <c r="CL85" s="986"/>
      <c r="CM85" s="984"/>
      <c r="CN85" s="985"/>
      <c r="CO85" s="985"/>
      <c r="CP85" s="985"/>
      <c r="CQ85" s="986"/>
      <c r="CR85" s="984"/>
      <c r="CS85" s="985"/>
      <c r="CT85" s="985"/>
      <c r="CU85" s="985"/>
      <c r="CV85" s="986"/>
      <c r="CW85" s="984"/>
      <c r="CX85" s="985"/>
      <c r="CY85" s="985"/>
      <c r="CZ85" s="985"/>
      <c r="DA85" s="986"/>
      <c r="DB85" s="984"/>
      <c r="DC85" s="985"/>
      <c r="DD85" s="985"/>
      <c r="DE85" s="985"/>
      <c r="DF85" s="986"/>
      <c r="DG85" s="984"/>
      <c r="DH85" s="985"/>
      <c r="DI85" s="985"/>
      <c r="DJ85" s="985"/>
      <c r="DK85" s="986"/>
      <c r="DL85" s="984"/>
      <c r="DM85" s="985"/>
      <c r="DN85" s="985"/>
      <c r="DO85" s="985"/>
      <c r="DP85" s="986"/>
      <c r="DQ85" s="984"/>
      <c r="DR85" s="985"/>
      <c r="DS85" s="985"/>
      <c r="DT85" s="985"/>
      <c r="DU85" s="986"/>
      <c r="DV85" s="973"/>
      <c r="DW85" s="974"/>
      <c r="DX85" s="974"/>
      <c r="DY85" s="974"/>
      <c r="DZ85" s="975"/>
      <c r="EA85" s="233"/>
    </row>
    <row r="86" spans="1:131" ht="26.25" customHeight="1" x14ac:dyDescent="0.15">
      <c r="A86" s="241">
        <v>19</v>
      </c>
      <c r="B86" s="1002"/>
      <c r="C86" s="1003"/>
      <c r="D86" s="1003"/>
      <c r="E86" s="1003"/>
      <c r="F86" s="1003"/>
      <c r="G86" s="1003"/>
      <c r="H86" s="1003"/>
      <c r="I86" s="1003"/>
      <c r="J86" s="1003"/>
      <c r="K86" s="1003"/>
      <c r="L86" s="1003"/>
      <c r="M86" s="1003"/>
      <c r="N86" s="1003"/>
      <c r="O86" s="1003"/>
      <c r="P86" s="1004"/>
      <c r="Q86" s="1005"/>
      <c r="R86" s="999"/>
      <c r="S86" s="999"/>
      <c r="T86" s="999"/>
      <c r="U86" s="999"/>
      <c r="V86" s="999"/>
      <c r="W86" s="999"/>
      <c r="X86" s="999"/>
      <c r="Y86" s="999"/>
      <c r="Z86" s="999"/>
      <c r="AA86" s="999"/>
      <c r="AB86" s="999"/>
      <c r="AC86" s="999"/>
      <c r="AD86" s="999"/>
      <c r="AE86" s="999"/>
      <c r="AF86" s="999"/>
      <c r="AG86" s="999"/>
      <c r="AH86" s="999"/>
      <c r="AI86" s="999"/>
      <c r="AJ86" s="999"/>
      <c r="AK86" s="999"/>
      <c r="AL86" s="999"/>
      <c r="AM86" s="999"/>
      <c r="AN86" s="999"/>
      <c r="AO86" s="999"/>
      <c r="AP86" s="999"/>
      <c r="AQ86" s="999"/>
      <c r="AR86" s="999"/>
      <c r="AS86" s="999"/>
      <c r="AT86" s="999"/>
      <c r="AU86" s="999"/>
      <c r="AV86" s="999"/>
      <c r="AW86" s="999"/>
      <c r="AX86" s="999"/>
      <c r="AY86" s="999"/>
      <c r="AZ86" s="1000"/>
      <c r="BA86" s="1000"/>
      <c r="BB86" s="1000"/>
      <c r="BC86" s="1000"/>
      <c r="BD86" s="1001"/>
      <c r="BE86" s="244"/>
      <c r="BF86" s="244"/>
      <c r="BG86" s="244"/>
      <c r="BH86" s="244"/>
      <c r="BI86" s="244"/>
      <c r="BJ86" s="244"/>
      <c r="BK86" s="244"/>
      <c r="BL86" s="244"/>
      <c r="BM86" s="244"/>
      <c r="BN86" s="244"/>
      <c r="BO86" s="244"/>
      <c r="BP86" s="244"/>
      <c r="BQ86" s="241">
        <v>80</v>
      </c>
      <c r="BR86" s="246"/>
      <c r="BS86" s="973"/>
      <c r="BT86" s="974"/>
      <c r="BU86" s="974"/>
      <c r="BV86" s="974"/>
      <c r="BW86" s="974"/>
      <c r="BX86" s="974"/>
      <c r="BY86" s="974"/>
      <c r="BZ86" s="974"/>
      <c r="CA86" s="974"/>
      <c r="CB86" s="974"/>
      <c r="CC86" s="974"/>
      <c r="CD86" s="974"/>
      <c r="CE86" s="974"/>
      <c r="CF86" s="974"/>
      <c r="CG86" s="983"/>
      <c r="CH86" s="984"/>
      <c r="CI86" s="985"/>
      <c r="CJ86" s="985"/>
      <c r="CK86" s="985"/>
      <c r="CL86" s="986"/>
      <c r="CM86" s="984"/>
      <c r="CN86" s="985"/>
      <c r="CO86" s="985"/>
      <c r="CP86" s="985"/>
      <c r="CQ86" s="986"/>
      <c r="CR86" s="984"/>
      <c r="CS86" s="985"/>
      <c r="CT86" s="985"/>
      <c r="CU86" s="985"/>
      <c r="CV86" s="986"/>
      <c r="CW86" s="984"/>
      <c r="CX86" s="985"/>
      <c r="CY86" s="985"/>
      <c r="CZ86" s="985"/>
      <c r="DA86" s="986"/>
      <c r="DB86" s="984"/>
      <c r="DC86" s="985"/>
      <c r="DD86" s="985"/>
      <c r="DE86" s="985"/>
      <c r="DF86" s="986"/>
      <c r="DG86" s="984"/>
      <c r="DH86" s="985"/>
      <c r="DI86" s="985"/>
      <c r="DJ86" s="985"/>
      <c r="DK86" s="986"/>
      <c r="DL86" s="984"/>
      <c r="DM86" s="985"/>
      <c r="DN86" s="985"/>
      <c r="DO86" s="985"/>
      <c r="DP86" s="986"/>
      <c r="DQ86" s="984"/>
      <c r="DR86" s="985"/>
      <c r="DS86" s="985"/>
      <c r="DT86" s="985"/>
      <c r="DU86" s="986"/>
      <c r="DV86" s="973"/>
      <c r="DW86" s="974"/>
      <c r="DX86" s="974"/>
      <c r="DY86" s="974"/>
      <c r="DZ86" s="975"/>
      <c r="EA86" s="233"/>
    </row>
    <row r="87" spans="1:131" ht="26.25" customHeight="1" x14ac:dyDescent="0.15">
      <c r="A87" s="247">
        <v>20</v>
      </c>
      <c r="B87" s="992"/>
      <c r="C87" s="993"/>
      <c r="D87" s="993"/>
      <c r="E87" s="993"/>
      <c r="F87" s="993"/>
      <c r="G87" s="993"/>
      <c r="H87" s="993"/>
      <c r="I87" s="993"/>
      <c r="J87" s="993"/>
      <c r="K87" s="993"/>
      <c r="L87" s="993"/>
      <c r="M87" s="993"/>
      <c r="N87" s="993"/>
      <c r="O87" s="993"/>
      <c r="P87" s="994"/>
      <c r="Q87" s="995"/>
      <c r="R87" s="996"/>
      <c r="S87" s="996"/>
      <c r="T87" s="996"/>
      <c r="U87" s="996"/>
      <c r="V87" s="996"/>
      <c r="W87" s="996"/>
      <c r="X87" s="996"/>
      <c r="Y87" s="996"/>
      <c r="Z87" s="996"/>
      <c r="AA87" s="996"/>
      <c r="AB87" s="996"/>
      <c r="AC87" s="996"/>
      <c r="AD87" s="996"/>
      <c r="AE87" s="996"/>
      <c r="AF87" s="996"/>
      <c r="AG87" s="996"/>
      <c r="AH87" s="996"/>
      <c r="AI87" s="996"/>
      <c r="AJ87" s="996"/>
      <c r="AK87" s="996"/>
      <c r="AL87" s="996"/>
      <c r="AM87" s="996"/>
      <c r="AN87" s="996"/>
      <c r="AO87" s="996"/>
      <c r="AP87" s="996"/>
      <c r="AQ87" s="996"/>
      <c r="AR87" s="996"/>
      <c r="AS87" s="996"/>
      <c r="AT87" s="996"/>
      <c r="AU87" s="996"/>
      <c r="AV87" s="996"/>
      <c r="AW87" s="996"/>
      <c r="AX87" s="996"/>
      <c r="AY87" s="996"/>
      <c r="AZ87" s="997"/>
      <c r="BA87" s="997"/>
      <c r="BB87" s="997"/>
      <c r="BC87" s="997"/>
      <c r="BD87" s="998"/>
      <c r="BE87" s="244"/>
      <c r="BF87" s="244"/>
      <c r="BG87" s="244"/>
      <c r="BH87" s="244"/>
      <c r="BI87" s="244"/>
      <c r="BJ87" s="244"/>
      <c r="BK87" s="244"/>
      <c r="BL87" s="244"/>
      <c r="BM87" s="244"/>
      <c r="BN87" s="244"/>
      <c r="BO87" s="244"/>
      <c r="BP87" s="244"/>
      <c r="BQ87" s="241">
        <v>81</v>
      </c>
      <c r="BR87" s="246"/>
      <c r="BS87" s="973"/>
      <c r="BT87" s="974"/>
      <c r="BU87" s="974"/>
      <c r="BV87" s="974"/>
      <c r="BW87" s="974"/>
      <c r="BX87" s="974"/>
      <c r="BY87" s="974"/>
      <c r="BZ87" s="974"/>
      <c r="CA87" s="974"/>
      <c r="CB87" s="974"/>
      <c r="CC87" s="974"/>
      <c r="CD87" s="974"/>
      <c r="CE87" s="974"/>
      <c r="CF87" s="974"/>
      <c r="CG87" s="983"/>
      <c r="CH87" s="984"/>
      <c r="CI87" s="985"/>
      <c r="CJ87" s="985"/>
      <c r="CK87" s="985"/>
      <c r="CL87" s="986"/>
      <c r="CM87" s="984"/>
      <c r="CN87" s="985"/>
      <c r="CO87" s="985"/>
      <c r="CP87" s="985"/>
      <c r="CQ87" s="986"/>
      <c r="CR87" s="984"/>
      <c r="CS87" s="985"/>
      <c r="CT87" s="985"/>
      <c r="CU87" s="985"/>
      <c r="CV87" s="986"/>
      <c r="CW87" s="984"/>
      <c r="CX87" s="985"/>
      <c r="CY87" s="985"/>
      <c r="CZ87" s="985"/>
      <c r="DA87" s="986"/>
      <c r="DB87" s="984"/>
      <c r="DC87" s="985"/>
      <c r="DD87" s="985"/>
      <c r="DE87" s="985"/>
      <c r="DF87" s="986"/>
      <c r="DG87" s="984"/>
      <c r="DH87" s="985"/>
      <c r="DI87" s="985"/>
      <c r="DJ87" s="985"/>
      <c r="DK87" s="986"/>
      <c r="DL87" s="984"/>
      <c r="DM87" s="985"/>
      <c r="DN87" s="985"/>
      <c r="DO87" s="985"/>
      <c r="DP87" s="986"/>
      <c r="DQ87" s="984"/>
      <c r="DR87" s="985"/>
      <c r="DS87" s="985"/>
      <c r="DT87" s="985"/>
      <c r="DU87" s="986"/>
      <c r="DV87" s="973"/>
      <c r="DW87" s="974"/>
      <c r="DX87" s="974"/>
      <c r="DY87" s="974"/>
      <c r="DZ87" s="975"/>
      <c r="EA87" s="233"/>
    </row>
    <row r="88" spans="1:131" ht="26.25" customHeight="1" thickBot="1" x14ac:dyDescent="0.2">
      <c r="A88" s="243" t="s">
        <v>398</v>
      </c>
      <c r="B88" s="965" t="s">
        <v>423</v>
      </c>
      <c r="C88" s="966"/>
      <c r="D88" s="966"/>
      <c r="E88" s="966"/>
      <c r="F88" s="966"/>
      <c r="G88" s="966"/>
      <c r="H88" s="966"/>
      <c r="I88" s="966"/>
      <c r="J88" s="966"/>
      <c r="K88" s="966"/>
      <c r="L88" s="966"/>
      <c r="M88" s="966"/>
      <c r="N88" s="966"/>
      <c r="O88" s="966"/>
      <c r="P88" s="976"/>
      <c r="Q88" s="990"/>
      <c r="R88" s="991"/>
      <c r="S88" s="991"/>
      <c r="T88" s="991"/>
      <c r="U88" s="991"/>
      <c r="V88" s="991"/>
      <c r="W88" s="991"/>
      <c r="X88" s="991"/>
      <c r="Y88" s="991"/>
      <c r="Z88" s="991"/>
      <c r="AA88" s="991"/>
      <c r="AB88" s="991"/>
      <c r="AC88" s="991"/>
      <c r="AD88" s="991"/>
      <c r="AE88" s="991"/>
      <c r="AF88" s="987">
        <v>36234</v>
      </c>
      <c r="AG88" s="987"/>
      <c r="AH88" s="987"/>
      <c r="AI88" s="987"/>
      <c r="AJ88" s="987"/>
      <c r="AK88" s="991"/>
      <c r="AL88" s="991"/>
      <c r="AM88" s="991"/>
      <c r="AN88" s="991"/>
      <c r="AO88" s="991"/>
      <c r="AP88" s="987">
        <v>55324</v>
      </c>
      <c r="AQ88" s="987"/>
      <c r="AR88" s="987"/>
      <c r="AS88" s="987"/>
      <c r="AT88" s="987"/>
      <c r="AU88" s="987">
        <v>286</v>
      </c>
      <c r="AV88" s="987"/>
      <c r="AW88" s="987"/>
      <c r="AX88" s="987"/>
      <c r="AY88" s="987"/>
      <c r="AZ88" s="988"/>
      <c r="BA88" s="988"/>
      <c r="BB88" s="988"/>
      <c r="BC88" s="988"/>
      <c r="BD88" s="989"/>
      <c r="BE88" s="244"/>
      <c r="BF88" s="244"/>
      <c r="BG88" s="244"/>
      <c r="BH88" s="244"/>
      <c r="BI88" s="244"/>
      <c r="BJ88" s="244"/>
      <c r="BK88" s="244"/>
      <c r="BL88" s="244"/>
      <c r="BM88" s="244"/>
      <c r="BN88" s="244"/>
      <c r="BO88" s="244"/>
      <c r="BP88" s="244"/>
      <c r="BQ88" s="241">
        <v>82</v>
      </c>
      <c r="BR88" s="246"/>
      <c r="BS88" s="973"/>
      <c r="BT88" s="974"/>
      <c r="BU88" s="974"/>
      <c r="BV88" s="974"/>
      <c r="BW88" s="974"/>
      <c r="BX88" s="974"/>
      <c r="BY88" s="974"/>
      <c r="BZ88" s="974"/>
      <c r="CA88" s="974"/>
      <c r="CB88" s="974"/>
      <c r="CC88" s="974"/>
      <c r="CD88" s="974"/>
      <c r="CE88" s="974"/>
      <c r="CF88" s="974"/>
      <c r="CG88" s="983"/>
      <c r="CH88" s="984"/>
      <c r="CI88" s="985"/>
      <c r="CJ88" s="985"/>
      <c r="CK88" s="985"/>
      <c r="CL88" s="986"/>
      <c r="CM88" s="984"/>
      <c r="CN88" s="985"/>
      <c r="CO88" s="985"/>
      <c r="CP88" s="985"/>
      <c r="CQ88" s="986"/>
      <c r="CR88" s="984"/>
      <c r="CS88" s="985"/>
      <c r="CT88" s="985"/>
      <c r="CU88" s="985"/>
      <c r="CV88" s="986"/>
      <c r="CW88" s="984"/>
      <c r="CX88" s="985"/>
      <c r="CY88" s="985"/>
      <c r="CZ88" s="985"/>
      <c r="DA88" s="986"/>
      <c r="DB88" s="984"/>
      <c r="DC88" s="985"/>
      <c r="DD88" s="985"/>
      <c r="DE88" s="985"/>
      <c r="DF88" s="986"/>
      <c r="DG88" s="984"/>
      <c r="DH88" s="985"/>
      <c r="DI88" s="985"/>
      <c r="DJ88" s="985"/>
      <c r="DK88" s="986"/>
      <c r="DL88" s="984"/>
      <c r="DM88" s="985"/>
      <c r="DN88" s="985"/>
      <c r="DO88" s="985"/>
      <c r="DP88" s="986"/>
      <c r="DQ88" s="984"/>
      <c r="DR88" s="985"/>
      <c r="DS88" s="985"/>
      <c r="DT88" s="985"/>
      <c r="DU88" s="986"/>
      <c r="DV88" s="973"/>
      <c r="DW88" s="974"/>
      <c r="DX88" s="974"/>
      <c r="DY88" s="974"/>
      <c r="DZ88" s="975"/>
      <c r="EA88" s="233"/>
    </row>
    <row r="89" spans="1:131" ht="26.25" hidden="1" customHeight="1" x14ac:dyDescent="0.15">
      <c r="A89" s="248"/>
      <c r="B89" s="249"/>
      <c r="C89" s="249"/>
      <c r="D89" s="249"/>
      <c r="E89" s="249"/>
      <c r="F89" s="249"/>
      <c r="G89" s="249"/>
      <c r="H89" s="249"/>
      <c r="I89" s="249"/>
      <c r="J89" s="249"/>
      <c r="K89" s="249"/>
      <c r="L89" s="249"/>
      <c r="M89" s="249"/>
      <c r="N89" s="249"/>
      <c r="O89" s="249"/>
      <c r="P89" s="249"/>
      <c r="Q89" s="250"/>
      <c r="R89" s="250"/>
      <c r="S89" s="250"/>
      <c r="T89" s="250"/>
      <c r="U89" s="250"/>
      <c r="V89" s="250"/>
      <c r="W89" s="250"/>
      <c r="X89" s="250"/>
      <c r="Y89" s="250"/>
      <c r="Z89" s="250"/>
      <c r="AA89" s="250"/>
      <c r="AB89" s="250"/>
      <c r="AC89" s="250"/>
      <c r="AD89" s="250"/>
      <c r="AE89" s="250"/>
      <c r="AF89" s="250"/>
      <c r="AG89" s="250"/>
      <c r="AH89" s="250"/>
      <c r="AI89" s="250"/>
      <c r="AJ89" s="250"/>
      <c r="AK89" s="250"/>
      <c r="AL89" s="250"/>
      <c r="AM89" s="250"/>
      <c r="AN89" s="250"/>
      <c r="AO89" s="250"/>
      <c r="AP89" s="250"/>
      <c r="AQ89" s="250"/>
      <c r="AR89" s="250"/>
      <c r="AS89" s="250"/>
      <c r="AT89" s="250"/>
      <c r="AU89" s="250"/>
      <c r="AV89" s="250"/>
      <c r="AW89" s="250"/>
      <c r="AX89" s="250"/>
      <c r="AY89" s="250"/>
      <c r="AZ89" s="251"/>
      <c r="BA89" s="251"/>
      <c r="BB89" s="251"/>
      <c r="BC89" s="251"/>
      <c r="BD89" s="251"/>
      <c r="BE89" s="244"/>
      <c r="BF89" s="244"/>
      <c r="BG89" s="244"/>
      <c r="BH89" s="244"/>
      <c r="BI89" s="244"/>
      <c r="BJ89" s="244"/>
      <c r="BK89" s="244"/>
      <c r="BL89" s="244"/>
      <c r="BM89" s="244"/>
      <c r="BN89" s="244"/>
      <c r="BO89" s="244"/>
      <c r="BP89" s="244"/>
      <c r="BQ89" s="241">
        <v>83</v>
      </c>
      <c r="BR89" s="246"/>
      <c r="BS89" s="973"/>
      <c r="BT89" s="974"/>
      <c r="BU89" s="974"/>
      <c r="BV89" s="974"/>
      <c r="BW89" s="974"/>
      <c r="BX89" s="974"/>
      <c r="BY89" s="974"/>
      <c r="BZ89" s="974"/>
      <c r="CA89" s="974"/>
      <c r="CB89" s="974"/>
      <c r="CC89" s="974"/>
      <c r="CD89" s="974"/>
      <c r="CE89" s="974"/>
      <c r="CF89" s="974"/>
      <c r="CG89" s="983"/>
      <c r="CH89" s="984"/>
      <c r="CI89" s="985"/>
      <c r="CJ89" s="985"/>
      <c r="CK89" s="985"/>
      <c r="CL89" s="986"/>
      <c r="CM89" s="984"/>
      <c r="CN89" s="985"/>
      <c r="CO89" s="985"/>
      <c r="CP89" s="985"/>
      <c r="CQ89" s="986"/>
      <c r="CR89" s="984"/>
      <c r="CS89" s="985"/>
      <c r="CT89" s="985"/>
      <c r="CU89" s="985"/>
      <c r="CV89" s="986"/>
      <c r="CW89" s="984"/>
      <c r="CX89" s="985"/>
      <c r="CY89" s="985"/>
      <c r="CZ89" s="985"/>
      <c r="DA89" s="986"/>
      <c r="DB89" s="984"/>
      <c r="DC89" s="985"/>
      <c r="DD89" s="985"/>
      <c r="DE89" s="985"/>
      <c r="DF89" s="986"/>
      <c r="DG89" s="984"/>
      <c r="DH89" s="985"/>
      <c r="DI89" s="985"/>
      <c r="DJ89" s="985"/>
      <c r="DK89" s="986"/>
      <c r="DL89" s="984"/>
      <c r="DM89" s="985"/>
      <c r="DN89" s="985"/>
      <c r="DO89" s="985"/>
      <c r="DP89" s="986"/>
      <c r="DQ89" s="984"/>
      <c r="DR89" s="985"/>
      <c r="DS89" s="985"/>
      <c r="DT89" s="985"/>
      <c r="DU89" s="986"/>
      <c r="DV89" s="973"/>
      <c r="DW89" s="974"/>
      <c r="DX89" s="974"/>
      <c r="DY89" s="974"/>
      <c r="DZ89" s="975"/>
      <c r="EA89" s="233"/>
    </row>
    <row r="90" spans="1:131" ht="26.25" hidden="1" customHeight="1" x14ac:dyDescent="0.15">
      <c r="A90" s="248"/>
      <c r="B90" s="249"/>
      <c r="C90" s="249"/>
      <c r="D90" s="249"/>
      <c r="E90" s="249"/>
      <c r="F90" s="249"/>
      <c r="G90" s="249"/>
      <c r="H90" s="249"/>
      <c r="I90" s="249"/>
      <c r="J90" s="249"/>
      <c r="K90" s="249"/>
      <c r="L90" s="249"/>
      <c r="M90" s="249"/>
      <c r="N90" s="249"/>
      <c r="O90" s="249"/>
      <c r="P90" s="249"/>
      <c r="Q90" s="250"/>
      <c r="R90" s="250"/>
      <c r="S90" s="250"/>
      <c r="T90" s="250"/>
      <c r="U90" s="250"/>
      <c r="V90" s="250"/>
      <c r="W90" s="250"/>
      <c r="X90" s="250"/>
      <c r="Y90" s="250"/>
      <c r="Z90" s="250"/>
      <c r="AA90" s="250"/>
      <c r="AB90" s="250"/>
      <c r="AC90" s="250"/>
      <c r="AD90" s="250"/>
      <c r="AE90" s="250"/>
      <c r="AF90" s="250"/>
      <c r="AG90" s="250"/>
      <c r="AH90" s="250"/>
      <c r="AI90" s="250"/>
      <c r="AJ90" s="250"/>
      <c r="AK90" s="250"/>
      <c r="AL90" s="250"/>
      <c r="AM90" s="250"/>
      <c r="AN90" s="250"/>
      <c r="AO90" s="250"/>
      <c r="AP90" s="250"/>
      <c r="AQ90" s="250"/>
      <c r="AR90" s="250"/>
      <c r="AS90" s="250"/>
      <c r="AT90" s="250"/>
      <c r="AU90" s="250"/>
      <c r="AV90" s="250"/>
      <c r="AW90" s="250"/>
      <c r="AX90" s="250"/>
      <c r="AY90" s="250"/>
      <c r="AZ90" s="251"/>
      <c r="BA90" s="251"/>
      <c r="BB90" s="251"/>
      <c r="BC90" s="251"/>
      <c r="BD90" s="251"/>
      <c r="BE90" s="244"/>
      <c r="BF90" s="244"/>
      <c r="BG90" s="244"/>
      <c r="BH90" s="244"/>
      <c r="BI90" s="244"/>
      <c r="BJ90" s="244"/>
      <c r="BK90" s="244"/>
      <c r="BL90" s="244"/>
      <c r="BM90" s="244"/>
      <c r="BN90" s="244"/>
      <c r="BO90" s="244"/>
      <c r="BP90" s="244"/>
      <c r="BQ90" s="241">
        <v>84</v>
      </c>
      <c r="BR90" s="246"/>
      <c r="BS90" s="973"/>
      <c r="BT90" s="974"/>
      <c r="BU90" s="974"/>
      <c r="BV90" s="974"/>
      <c r="BW90" s="974"/>
      <c r="BX90" s="974"/>
      <c r="BY90" s="974"/>
      <c r="BZ90" s="974"/>
      <c r="CA90" s="974"/>
      <c r="CB90" s="974"/>
      <c r="CC90" s="974"/>
      <c r="CD90" s="974"/>
      <c r="CE90" s="974"/>
      <c r="CF90" s="974"/>
      <c r="CG90" s="983"/>
      <c r="CH90" s="984"/>
      <c r="CI90" s="985"/>
      <c r="CJ90" s="985"/>
      <c r="CK90" s="985"/>
      <c r="CL90" s="986"/>
      <c r="CM90" s="984"/>
      <c r="CN90" s="985"/>
      <c r="CO90" s="985"/>
      <c r="CP90" s="985"/>
      <c r="CQ90" s="986"/>
      <c r="CR90" s="984"/>
      <c r="CS90" s="985"/>
      <c r="CT90" s="985"/>
      <c r="CU90" s="985"/>
      <c r="CV90" s="986"/>
      <c r="CW90" s="984"/>
      <c r="CX90" s="985"/>
      <c r="CY90" s="985"/>
      <c r="CZ90" s="985"/>
      <c r="DA90" s="986"/>
      <c r="DB90" s="984"/>
      <c r="DC90" s="985"/>
      <c r="DD90" s="985"/>
      <c r="DE90" s="985"/>
      <c r="DF90" s="986"/>
      <c r="DG90" s="984"/>
      <c r="DH90" s="985"/>
      <c r="DI90" s="985"/>
      <c r="DJ90" s="985"/>
      <c r="DK90" s="986"/>
      <c r="DL90" s="984"/>
      <c r="DM90" s="985"/>
      <c r="DN90" s="985"/>
      <c r="DO90" s="985"/>
      <c r="DP90" s="986"/>
      <c r="DQ90" s="984"/>
      <c r="DR90" s="985"/>
      <c r="DS90" s="985"/>
      <c r="DT90" s="985"/>
      <c r="DU90" s="986"/>
      <c r="DV90" s="973"/>
      <c r="DW90" s="974"/>
      <c r="DX90" s="974"/>
      <c r="DY90" s="974"/>
      <c r="DZ90" s="975"/>
      <c r="EA90" s="233"/>
    </row>
    <row r="91" spans="1:131" ht="26.25" hidden="1" customHeight="1" x14ac:dyDescent="0.15">
      <c r="A91" s="248"/>
      <c r="B91" s="249"/>
      <c r="C91" s="249"/>
      <c r="D91" s="249"/>
      <c r="E91" s="249"/>
      <c r="F91" s="249"/>
      <c r="G91" s="249"/>
      <c r="H91" s="249"/>
      <c r="I91" s="249"/>
      <c r="J91" s="249"/>
      <c r="K91" s="249"/>
      <c r="L91" s="249"/>
      <c r="M91" s="249"/>
      <c r="N91" s="249"/>
      <c r="O91" s="249"/>
      <c r="P91" s="249"/>
      <c r="Q91" s="250"/>
      <c r="R91" s="250"/>
      <c r="S91" s="250"/>
      <c r="T91" s="250"/>
      <c r="U91" s="250"/>
      <c r="V91" s="250"/>
      <c r="W91" s="250"/>
      <c r="X91" s="250"/>
      <c r="Y91" s="250"/>
      <c r="Z91" s="250"/>
      <c r="AA91" s="250"/>
      <c r="AB91" s="250"/>
      <c r="AC91" s="250"/>
      <c r="AD91" s="250"/>
      <c r="AE91" s="250"/>
      <c r="AF91" s="250"/>
      <c r="AG91" s="250"/>
      <c r="AH91" s="250"/>
      <c r="AI91" s="250"/>
      <c r="AJ91" s="250"/>
      <c r="AK91" s="250"/>
      <c r="AL91" s="250"/>
      <c r="AM91" s="250"/>
      <c r="AN91" s="250"/>
      <c r="AO91" s="250"/>
      <c r="AP91" s="250"/>
      <c r="AQ91" s="250"/>
      <c r="AR91" s="250"/>
      <c r="AS91" s="250"/>
      <c r="AT91" s="250"/>
      <c r="AU91" s="250"/>
      <c r="AV91" s="250"/>
      <c r="AW91" s="250"/>
      <c r="AX91" s="250"/>
      <c r="AY91" s="250"/>
      <c r="AZ91" s="251"/>
      <c r="BA91" s="251"/>
      <c r="BB91" s="251"/>
      <c r="BC91" s="251"/>
      <c r="BD91" s="251"/>
      <c r="BE91" s="244"/>
      <c r="BF91" s="244"/>
      <c r="BG91" s="244"/>
      <c r="BH91" s="244"/>
      <c r="BI91" s="244"/>
      <c r="BJ91" s="244"/>
      <c r="BK91" s="244"/>
      <c r="BL91" s="244"/>
      <c r="BM91" s="244"/>
      <c r="BN91" s="244"/>
      <c r="BO91" s="244"/>
      <c r="BP91" s="244"/>
      <c r="BQ91" s="241">
        <v>85</v>
      </c>
      <c r="BR91" s="246"/>
      <c r="BS91" s="973"/>
      <c r="BT91" s="974"/>
      <c r="BU91" s="974"/>
      <c r="BV91" s="974"/>
      <c r="BW91" s="974"/>
      <c r="BX91" s="974"/>
      <c r="BY91" s="974"/>
      <c r="BZ91" s="974"/>
      <c r="CA91" s="974"/>
      <c r="CB91" s="974"/>
      <c r="CC91" s="974"/>
      <c r="CD91" s="974"/>
      <c r="CE91" s="974"/>
      <c r="CF91" s="974"/>
      <c r="CG91" s="983"/>
      <c r="CH91" s="984"/>
      <c r="CI91" s="985"/>
      <c r="CJ91" s="985"/>
      <c r="CK91" s="985"/>
      <c r="CL91" s="986"/>
      <c r="CM91" s="984"/>
      <c r="CN91" s="985"/>
      <c r="CO91" s="985"/>
      <c r="CP91" s="985"/>
      <c r="CQ91" s="986"/>
      <c r="CR91" s="984"/>
      <c r="CS91" s="985"/>
      <c r="CT91" s="985"/>
      <c r="CU91" s="985"/>
      <c r="CV91" s="986"/>
      <c r="CW91" s="984"/>
      <c r="CX91" s="985"/>
      <c r="CY91" s="985"/>
      <c r="CZ91" s="985"/>
      <c r="DA91" s="986"/>
      <c r="DB91" s="984"/>
      <c r="DC91" s="985"/>
      <c r="DD91" s="985"/>
      <c r="DE91" s="985"/>
      <c r="DF91" s="986"/>
      <c r="DG91" s="984"/>
      <c r="DH91" s="985"/>
      <c r="DI91" s="985"/>
      <c r="DJ91" s="985"/>
      <c r="DK91" s="986"/>
      <c r="DL91" s="984"/>
      <c r="DM91" s="985"/>
      <c r="DN91" s="985"/>
      <c r="DO91" s="985"/>
      <c r="DP91" s="986"/>
      <c r="DQ91" s="984"/>
      <c r="DR91" s="985"/>
      <c r="DS91" s="985"/>
      <c r="DT91" s="985"/>
      <c r="DU91" s="986"/>
      <c r="DV91" s="973"/>
      <c r="DW91" s="974"/>
      <c r="DX91" s="974"/>
      <c r="DY91" s="974"/>
      <c r="DZ91" s="975"/>
      <c r="EA91" s="233"/>
    </row>
    <row r="92" spans="1:131" ht="26.25" hidden="1" customHeight="1" x14ac:dyDescent="0.15">
      <c r="A92" s="248"/>
      <c r="B92" s="249"/>
      <c r="C92" s="249"/>
      <c r="D92" s="249"/>
      <c r="E92" s="249"/>
      <c r="F92" s="249"/>
      <c r="G92" s="249"/>
      <c r="H92" s="249"/>
      <c r="I92" s="249"/>
      <c r="J92" s="249"/>
      <c r="K92" s="249"/>
      <c r="L92" s="249"/>
      <c r="M92" s="249"/>
      <c r="N92" s="249"/>
      <c r="O92" s="249"/>
      <c r="P92" s="249"/>
      <c r="Q92" s="250"/>
      <c r="R92" s="250"/>
      <c r="S92" s="250"/>
      <c r="T92" s="250"/>
      <c r="U92" s="250"/>
      <c r="V92" s="250"/>
      <c r="W92" s="250"/>
      <c r="X92" s="250"/>
      <c r="Y92" s="250"/>
      <c r="Z92" s="250"/>
      <c r="AA92" s="250"/>
      <c r="AB92" s="250"/>
      <c r="AC92" s="250"/>
      <c r="AD92" s="250"/>
      <c r="AE92" s="250"/>
      <c r="AF92" s="250"/>
      <c r="AG92" s="250"/>
      <c r="AH92" s="250"/>
      <c r="AI92" s="250"/>
      <c r="AJ92" s="250"/>
      <c r="AK92" s="250"/>
      <c r="AL92" s="250"/>
      <c r="AM92" s="250"/>
      <c r="AN92" s="250"/>
      <c r="AO92" s="250"/>
      <c r="AP92" s="250"/>
      <c r="AQ92" s="250"/>
      <c r="AR92" s="250"/>
      <c r="AS92" s="250"/>
      <c r="AT92" s="250"/>
      <c r="AU92" s="250"/>
      <c r="AV92" s="250"/>
      <c r="AW92" s="250"/>
      <c r="AX92" s="250"/>
      <c r="AY92" s="250"/>
      <c r="AZ92" s="251"/>
      <c r="BA92" s="251"/>
      <c r="BB92" s="251"/>
      <c r="BC92" s="251"/>
      <c r="BD92" s="251"/>
      <c r="BE92" s="244"/>
      <c r="BF92" s="244"/>
      <c r="BG92" s="244"/>
      <c r="BH92" s="244"/>
      <c r="BI92" s="244"/>
      <c r="BJ92" s="244"/>
      <c r="BK92" s="244"/>
      <c r="BL92" s="244"/>
      <c r="BM92" s="244"/>
      <c r="BN92" s="244"/>
      <c r="BO92" s="244"/>
      <c r="BP92" s="244"/>
      <c r="BQ92" s="241">
        <v>86</v>
      </c>
      <c r="BR92" s="246"/>
      <c r="BS92" s="973"/>
      <c r="BT92" s="974"/>
      <c r="BU92" s="974"/>
      <c r="BV92" s="974"/>
      <c r="BW92" s="974"/>
      <c r="BX92" s="974"/>
      <c r="BY92" s="974"/>
      <c r="BZ92" s="974"/>
      <c r="CA92" s="974"/>
      <c r="CB92" s="974"/>
      <c r="CC92" s="974"/>
      <c r="CD92" s="974"/>
      <c r="CE92" s="974"/>
      <c r="CF92" s="974"/>
      <c r="CG92" s="983"/>
      <c r="CH92" s="984"/>
      <c r="CI92" s="985"/>
      <c r="CJ92" s="985"/>
      <c r="CK92" s="985"/>
      <c r="CL92" s="986"/>
      <c r="CM92" s="984"/>
      <c r="CN92" s="985"/>
      <c r="CO92" s="985"/>
      <c r="CP92" s="985"/>
      <c r="CQ92" s="986"/>
      <c r="CR92" s="984"/>
      <c r="CS92" s="985"/>
      <c r="CT92" s="985"/>
      <c r="CU92" s="985"/>
      <c r="CV92" s="986"/>
      <c r="CW92" s="984"/>
      <c r="CX92" s="985"/>
      <c r="CY92" s="985"/>
      <c r="CZ92" s="985"/>
      <c r="DA92" s="986"/>
      <c r="DB92" s="984"/>
      <c r="DC92" s="985"/>
      <c r="DD92" s="985"/>
      <c r="DE92" s="985"/>
      <c r="DF92" s="986"/>
      <c r="DG92" s="984"/>
      <c r="DH92" s="985"/>
      <c r="DI92" s="985"/>
      <c r="DJ92" s="985"/>
      <c r="DK92" s="986"/>
      <c r="DL92" s="984"/>
      <c r="DM92" s="985"/>
      <c r="DN92" s="985"/>
      <c r="DO92" s="985"/>
      <c r="DP92" s="986"/>
      <c r="DQ92" s="984"/>
      <c r="DR92" s="985"/>
      <c r="DS92" s="985"/>
      <c r="DT92" s="985"/>
      <c r="DU92" s="986"/>
      <c r="DV92" s="973"/>
      <c r="DW92" s="974"/>
      <c r="DX92" s="974"/>
      <c r="DY92" s="974"/>
      <c r="DZ92" s="975"/>
      <c r="EA92" s="233"/>
    </row>
    <row r="93" spans="1:131" ht="26.25" hidden="1" customHeight="1" x14ac:dyDescent="0.15">
      <c r="A93" s="248"/>
      <c r="B93" s="249"/>
      <c r="C93" s="249"/>
      <c r="D93" s="249"/>
      <c r="E93" s="249"/>
      <c r="F93" s="249"/>
      <c r="G93" s="249"/>
      <c r="H93" s="249"/>
      <c r="I93" s="249"/>
      <c r="J93" s="249"/>
      <c r="K93" s="249"/>
      <c r="L93" s="249"/>
      <c r="M93" s="249"/>
      <c r="N93" s="249"/>
      <c r="O93" s="249"/>
      <c r="P93" s="249"/>
      <c r="Q93" s="250"/>
      <c r="R93" s="250"/>
      <c r="S93" s="250"/>
      <c r="T93" s="250"/>
      <c r="U93" s="250"/>
      <c r="V93" s="250"/>
      <c r="W93" s="250"/>
      <c r="X93" s="250"/>
      <c r="Y93" s="250"/>
      <c r="Z93" s="250"/>
      <c r="AA93" s="250"/>
      <c r="AB93" s="250"/>
      <c r="AC93" s="250"/>
      <c r="AD93" s="250"/>
      <c r="AE93" s="250"/>
      <c r="AF93" s="250"/>
      <c r="AG93" s="250"/>
      <c r="AH93" s="250"/>
      <c r="AI93" s="250"/>
      <c r="AJ93" s="250"/>
      <c r="AK93" s="250"/>
      <c r="AL93" s="250"/>
      <c r="AM93" s="250"/>
      <c r="AN93" s="250"/>
      <c r="AO93" s="250"/>
      <c r="AP93" s="250"/>
      <c r="AQ93" s="250"/>
      <c r="AR93" s="250"/>
      <c r="AS93" s="250"/>
      <c r="AT93" s="250"/>
      <c r="AU93" s="250"/>
      <c r="AV93" s="250"/>
      <c r="AW93" s="250"/>
      <c r="AX93" s="250"/>
      <c r="AY93" s="250"/>
      <c r="AZ93" s="251"/>
      <c r="BA93" s="251"/>
      <c r="BB93" s="251"/>
      <c r="BC93" s="251"/>
      <c r="BD93" s="251"/>
      <c r="BE93" s="244"/>
      <c r="BF93" s="244"/>
      <c r="BG93" s="244"/>
      <c r="BH93" s="244"/>
      <c r="BI93" s="244"/>
      <c r="BJ93" s="244"/>
      <c r="BK93" s="244"/>
      <c r="BL93" s="244"/>
      <c r="BM93" s="244"/>
      <c r="BN93" s="244"/>
      <c r="BO93" s="244"/>
      <c r="BP93" s="244"/>
      <c r="BQ93" s="241">
        <v>87</v>
      </c>
      <c r="BR93" s="246"/>
      <c r="BS93" s="973"/>
      <c r="BT93" s="974"/>
      <c r="BU93" s="974"/>
      <c r="BV93" s="974"/>
      <c r="BW93" s="974"/>
      <c r="BX93" s="974"/>
      <c r="BY93" s="974"/>
      <c r="BZ93" s="974"/>
      <c r="CA93" s="974"/>
      <c r="CB93" s="974"/>
      <c r="CC93" s="974"/>
      <c r="CD93" s="974"/>
      <c r="CE93" s="974"/>
      <c r="CF93" s="974"/>
      <c r="CG93" s="983"/>
      <c r="CH93" s="984"/>
      <c r="CI93" s="985"/>
      <c r="CJ93" s="985"/>
      <c r="CK93" s="985"/>
      <c r="CL93" s="986"/>
      <c r="CM93" s="984"/>
      <c r="CN93" s="985"/>
      <c r="CO93" s="985"/>
      <c r="CP93" s="985"/>
      <c r="CQ93" s="986"/>
      <c r="CR93" s="984"/>
      <c r="CS93" s="985"/>
      <c r="CT93" s="985"/>
      <c r="CU93" s="985"/>
      <c r="CV93" s="986"/>
      <c r="CW93" s="984"/>
      <c r="CX93" s="985"/>
      <c r="CY93" s="985"/>
      <c r="CZ93" s="985"/>
      <c r="DA93" s="986"/>
      <c r="DB93" s="984"/>
      <c r="DC93" s="985"/>
      <c r="DD93" s="985"/>
      <c r="DE93" s="985"/>
      <c r="DF93" s="986"/>
      <c r="DG93" s="984"/>
      <c r="DH93" s="985"/>
      <c r="DI93" s="985"/>
      <c r="DJ93" s="985"/>
      <c r="DK93" s="986"/>
      <c r="DL93" s="984"/>
      <c r="DM93" s="985"/>
      <c r="DN93" s="985"/>
      <c r="DO93" s="985"/>
      <c r="DP93" s="986"/>
      <c r="DQ93" s="984"/>
      <c r="DR93" s="985"/>
      <c r="DS93" s="985"/>
      <c r="DT93" s="985"/>
      <c r="DU93" s="986"/>
      <c r="DV93" s="973"/>
      <c r="DW93" s="974"/>
      <c r="DX93" s="974"/>
      <c r="DY93" s="974"/>
      <c r="DZ93" s="975"/>
      <c r="EA93" s="233"/>
    </row>
    <row r="94" spans="1:131" ht="26.25" hidden="1" customHeight="1" x14ac:dyDescent="0.15">
      <c r="A94" s="248"/>
      <c r="B94" s="249"/>
      <c r="C94" s="249"/>
      <c r="D94" s="249"/>
      <c r="E94" s="249"/>
      <c r="F94" s="249"/>
      <c r="G94" s="249"/>
      <c r="H94" s="249"/>
      <c r="I94" s="249"/>
      <c r="J94" s="249"/>
      <c r="K94" s="249"/>
      <c r="L94" s="249"/>
      <c r="M94" s="249"/>
      <c r="N94" s="249"/>
      <c r="O94" s="249"/>
      <c r="P94" s="249"/>
      <c r="Q94" s="250"/>
      <c r="R94" s="250"/>
      <c r="S94" s="250"/>
      <c r="T94" s="250"/>
      <c r="U94" s="250"/>
      <c r="V94" s="250"/>
      <c r="W94" s="250"/>
      <c r="X94" s="250"/>
      <c r="Y94" s="250"/>
      <c r="Z94" s="250"/>
      <c r="AA94" s="250"/>
      <c r="AB94" s="250"/>
      <c r="AC94" s="250"/>
      <c r="AD94" s="250"/>
      <c r="AE94" s="250"/>
      <c r="AF94" s="250"/>
      <c r="AG94" s="250"/>
      <c r="AH94" s="250"/>
      <c r="AI94" s="250"/>
      <c r="AJ94" s="250"/>
      <c r="AK94" s="250"/>
      <c r="AL94" s="250"/>
      <c r="AM94" s="250"/>
      <c r="AN94" s="250"/>
      <c r="AO94" s="250"/>
      <c r="AP94" s="250"/>
      <c r="AQ94" s="250"/>
      <c r="AR94" s="250"/>
      <c r="AS94" s="250"/>
      <c r="AT94" s="250"/>
      <c r="AU94" s="250"/>
      <c r="AV94" s="250"/>
      <c r="AW94" s="250"/>
      <c r="AX94" s="250"/>
      <c r="AY94" s="250"/>
      <c r="AZ94" s="251"/>
      <c r="BA94" s="251"/>
      <c r="BB94" s="251"/>
      <c r="BC94" s="251"/>
      <c r="BD94" s="251"/>
      <c r="BE94" s="244"/>
      <c r="BF94" s="244"/>
      <c r="BG94" s="244"/>
      <c r="BH94" s="244"/>
      <c r="BI94" s="244"/>
      <c r="BJ94" s="244"/>
      <c r="BK94" s="244"/>
      <c r="BL94" s="244"/>
      <c r="BM94" s="244"/>
      <c r="BN94" s="244"/>
      <c r="BO94" s="244"/>
      <c r="BP94" s="244"/>
      <c r="BQ94" s="241">
        <v>88</v>
      </c>
      <c r="BR94" s="246"/>
      <c r="BS94" s="973"/>
      <c r="BT94" s="974"/>
      <c r="BU94" s="974"/>
      <c r="BV94" s="974"/>
      <c r="BW94" s="974"/>
      <c r="BX94" s="974"/>
      <c r="BY94" s="974"/>
      <c r="BZ94" s="974"/>
      <c r="CA94" s="974"/>
      <c r="CB94" s="974"/>
      <c r="CC94" s="974"/>
      <c r="CD94" s="974"/>
      <c r="CE94" s="974"/>
      <c r="CF94" s="974"/>
      <c r="CG94" s="983"/>
      <c r="CH94" s="984"/>
      <c r="CI94" s="985"/>
      <c r="CJ94" s="985"/>
      <c r="CK94" s="985"/>
      <c r="CL94" s="986"/>
      <c r="CM94" s="984"/>
      <c r="CN94" s="985"/>
      <c r="CO94" s="985"/>
      <c r="CP94" s="985"/>
      <c r="CQ94" s="986"/>
      <c r="CR94" s="984"/>
      <c r="CS94" s="985"/>
      <c r="CT94" s="985"/>
      <c r="CU94" s="985"/>
      <c r="CV94" s="986"/>
      <c r="CW94" s="984"/>
      <c r="CX94" s="985"/>
      <c r="CY94" s="985"/>
      <c r="CZ94" s="985"/>
      <c r="DA94" s="986"/>
      <c r="DB94" s="984"/>
      <c r="DC94" s="985"/>
      <c r="DD94" s="985"/>
      <c r="DE94" s="985"/>
      <c r="DF94" s="986"/>
      <c r="DG94" s="984"/>
      <c r="DH94" s="985"/>
      <c r="DI94" s="985"/>
      <c r="DJ94" s="985"/>
      <c r="DK94" s="986"/>
      <c r="DL94" s="984"/>
      <c r="DM94" s="985"/>
      <c r="DN94" s="985"/>
      <c r="DO94" s="985"/>
      <c r="DP94" s="986"/>
      <c r="DQ94" s="984"/>
      <c r="DR94" s="985"/>
      <c r="DS94" s="985"/>
      <c r="DT94" s="985"/>
      <c r="DU94" s="986"/>
      <c r="DV94" s="973"/>
      <c r="DW94" s="974"/>
      <c r="DX94" s="974"/>
      <c r="DY94" s="974"/>
      <c r="DZ94" s="975"/>
      <c r="EA94" s="233"/>
    </row>
    <row r="95" spans="1:131" ht="26.25" hidden="1" customHeight="1" x14ac:dyDescent="0.15">
      <c r="A95" s="248"/>
      <c r="B95" s="249"/>
      <c r="C95" s="249"/>
      <c r="D95" s="249"/>
      <c r="E95" s="249"/>
      <c r="F95" s="249"/>
      <c r="G95" s="249"/>
      <c r="H95" s="249"/>
      <c r="I95" s="249"/>
      <c r="J95" s="249"/>
      <c r="K95" s="249"/>
      <c r="L95" s="249"/>
      <c r="M95" s="249"/>
      <c r="N95" s="249"/>
      <c r="O95" s="249"/>
      <c r="P95" s="249"/>
      <c r="Q95" s="250"/>
      <c r="R95" s="250"/>
      <c r="S95" s="250"/>
      <c r="T95" s="250"/>
      <c r="U95" s="250"/>
      <c r="V95" s="250"/>
      <c r="W95" s="250"/>
      <c r="X95" s="250"/>
      <c r="Y95" s="250"/>
      <c r="Z95" s="250"/>
      <c r="AA95" s="250"/>
      <c r="AB95" s="250"/>
      <c r="AC95" s="250"/>
      <c r="AD95" s="250"/>
      <c r="AE95" s="250"/>
      <c r="AF95" s="250"/>
      <c r="AG95" s="250"/>
      <c r="AH95" s="250"/>
      <c r="AI95" s="250"/>
      <c r="AJ95" s="250"/>
      <c r="AK95" s="250"/>
      <c r="AL95" s="250"/>
      <c r="AM95" s="250"/>
      <c r="AN95" s="250"/>
      <c r="AO95" s="250"/>
      <c r="AP95" s="250"/>
      <c r="AQ95" s="250"/>
      <c r="AR95" s="250"/>
      <c r="AS95" s="250"/>
      <c r="AT95" s="250"/>
      <c r="AU95" s="250"/>
      <c r="AV95" s="250"/>
      <c r="AW95" s="250"/>
      <c r="AX95" s="250"/>
      <c r="AY95" s="250"/>
      <c r="AZ95" s="251"/>
      <c r="BA95" s="251"/>
      <c r="BB95" s="251"/>
      <c r="BC95" s="251"/>
      <c r="BD95" s="251"/>
      <c r="BE95" s="244"/>
      <c r="BF95" s="244"/>
      <c r="BG95" s="244"/>
      <c r="BH95" s="244"/>
      <c r="BI95" s="244"/>
      <c r="BJ95" s="244"/>
      <c r="BK95" s="244"/>
      <c r="BL95" s="244"/>
      <c r="BM95" s="244"/>
      <c r="BN95" s="244"/>
      <c r="BO95" s="244"/>
      <c r="BP95" s="244"/>
      <c r="BQ95" s="241">
        <v>89</v>
      </c>
      <c r="BR95" s="246"/>
      <c r="BS95" s="973"/>
      <c r="BT95" s="974"/>
      <c r="BU95" s="974"/>
      <c r="BV95" s="974"/>
      <c r="BW95" s="974"/>
      <c r="BX95" s="974"/>
      <c r="BY95" s="974"/>
      <c r="BZ95" s="974"/>
      <c r="CA95" s="974"/>
      <c r="CB95" s="974"/>
      <c r="CC95" s="974"/>
      <c r="CD95" s="974"/>
      <c r="CE95" s="974"/>
      <c r="CF95" s="974"/>
      <c r="CG95" s="983"/>
      <c r="CH95" s="984"/>
      <c r="CI95" s="985"/>
      <c r="CJ95" s="985"/>
      <c r="CK95" s="985"/>
      <c r="CL95" s="986"/>
      <c r="CM95" s="984"/>
      <c r="CN95" s="985"/>
      <c r="CO95" s="985"/>
      <c r="CP95" s="985"/>
      <c r="CQ95" s="986"/>
      <c r="CR95" s="984"/>
      <c r="CS95" s="985"/>
      <c r="CT95" s="985"/>
      <c r="CU95" s="985"/>
      <c r="CV95" s="986"/>
      <c r="CW95" s="984"/>
      <c r="CX95" s="985"/>
      <c r="CY95" s="985"/>
      <c r="CZ95" s="985"/>
      <c r="DA95" s="986"/>
      <c r="DB95" s="984"/>
      <c r="DC95" s="985"/>
      <c r="DD95" s="985"/>
      <c r="DE95" s="985"/>
      <c r="DF95" s="986"/>
      <c r="DG95" s="984"/>
      <c r="DH95" s="985"/>
      <c r="DI95" s="985"/>
      <c r="DJ95" s="985"/>
      <c r="DK95" s="986"/>
      <c r="DL95" s="984"/>
      <c r="DM95" s="985"/>
      <c r="DN95" s="985"/>
      <c r="DO95" s="985"/>
      <c r="DP95" s="986"/>
      <c r="DQ95" s="984"/>
      <c r="DR95" s="985"/>
      <c r="DS95" s="985"/>
      <c r="DT95" s="985"/>
      <c r="DU95" s="986"/>
      <c r="DV95" s="973"/>
      <c r="DW95" s="974"/>
      <c r="DX95" s="974"/>
      <c r="DY95" s="974"/>
      <c r="DZ95" s="975"/>
      <c r="EA95" s="233"/>
    </row>
    <row r="96" spans="1:131" ht="26.25" hidden="1" customHeight="1" x14ac:dyDescent="0.15">
      <c r="A96" s="248"/>
      <c r="B96" s="249"/>
      <c r="C96" s="249"/>
      <c r="D96" s="249"/>
      <c r="E96" s="249"/>
      <c r="F96" s="249"/>
      <c r="G96" s="249"/>
      <c r="H96" s="249"/>
      <c r="I96" s="249"/>
      <c r="J96" s="249"/>
      <c r="K96" s="249"/>
      <c r="L96" s="249"/>
      <c r="M96" s="249"/>
      <c r="N96" s="249"/>
      <c r="O96" s="249"/>
      <c r="P96" s="249"/>
      <c r="Q96" s="250"/>
      <c r="R96" s="250"/>
      <c r="S96" s="250"/>
      <c r="T96" s="250"/>
      <c r="U96" s="250"/>
      <c r="V96" s="250"/>
      <c r="W96" s="250"/>
      <c r="X96" s="250"/>
      <c r="Y96" s="250"/>
      <c r="Z96" s="250"/>
      <c r="AA96" s="250"/>
      <c r="AB96" s="250"/>
      <c r="AC96" s="250"/>
      <c r="AD96" s="250"/>
      <c r="AE96" s="250"/>
      <c r="AF96" s="250"/>
      <c r="AG96" s="250"/>
      <c r="AH96" s="250"/>
      <c r="AI96" s="250"/>
      <c r="AJ96" s="250"/>
      <c r="AK96" s="250"/>
      <c r="AL96" s="250"/>
      <c r="AM96" s="250"/>
      <c r="AN96" s="250"/>
      <c r="AO96" s="250"/>
      <c r="AP96" s="250"/>
      <c r="AQ96" s="250"/>
      <c r="AR96" s="250"/>
      <c r="AS96" s="250"/>
      <c r="AT96" s="250"/>
      <c r="AU96" s="250"/>
      <c r="AV96" s="250"/>
      <c r="AW96" s="250"/>
      <c r="AX96" s="250"/>
      <c r="AY96" s="250"/>
      <c r="AZ96" s="251"/>
      <c r="BA96" s="251"/>
      <c r="BB96" s="251"/>
      <c r="BC96" s="251"/>
      <c r="BD96" s="251"/>
      <c r="BE96" s="244"/>
      <c r="BF96" s="244"/>
      <c r="BG96" s="244"/>
      <c r="BH96" s="244"/>
      <c r="BI96" s="244"/>
      <c r="BJ96" s="244"/>
      <c r="BK96" s="244"/>
      <c r="BL96" s="244"/>
      <c r="BM96" s="244"/>
      <c r="BN96" s="244"/>
      <c r="BO96" s="244"/>
      <c r="BP96" s="244"/>
      <c r="BQ96" s="241">
        <v>90</v>
      </c>
      <c r="BR96" s="246"/>
      <c r="BS96" s="973"/>
      <c r="BT96" s="974"/>
      <c r="BU96" s="974"/>
      <c r="BV96" s="974"/>
      <c r="BW96" s="974"/>
      <c r="BX96" s="974"/>
      <c r="BY96" s="974"/>
      <c r="BZ96" s="974"/>
      <c r="CA96" s="974"/>
      <c r="CB96" s="974"/>
      <c r="CC96" s="974"/>
      <c r="CD96" s="974"/>
      <c r="CE96" s="974"/>
      <c r="CF96" s="974"/>
      <c r="CG96" s="983"/>
      <c r="CH96" s="984"/>
      <c r="CI96" s="985"/>
      <c r="CJ96" s="985"/>
      <c r="CK96" s="985"/>
      <c r="CL96" s="986"/>
      <c r="CM96" s="984"/>
      <c r="CN96" s="985"/>
      <c r="CO96" s="985"/>
      <c r="CP96" s="985"/>
      <c r="CQ96" s="986"/>
      <c r="CR96" s="984"/>
      <c r="CS96" s="985"/>
      <c r="CT96" s="985"/>
      <c r="CU96" s="985"/>
      <c r="CV96" s="986"/>
      <c r="CW96" s="984"/>
      <c r="CX96" s="985"/>
      <c r="CY96" s="985"/>
      <c r="CZ96" s="985"/>
      <c r="DA96" s="986"/>
      <c r="DB96" s="984"/>
      <c r="DC96" s="985"/>
      <c r="DD96" s="985"/>
      <c r="DE96" s="985"/>
      <c r="DF96" s="986"/>
      <c r="DG96" s="984"/>
      <c r="DH96" s="985"/>
      <c r="DI96" s="985"/>
      <c r="DJ96" s="985"/>
      <c r="DK96" s="986"/>
      <c r="DL96" s="984"/>
      <c r="DM96" s="985"/>
      <c r="DN96" s="985"/>
      <c r="DO96" s="985"/>
      <c r="DP96" s="986"/>
      <c r="DQ96" s="984"/>
      <c r="DR96" s="985"/>
      <c r="DS96" s="985"/>
      <c r="DT96" s="985"/>
      <c r="DU96" s="986"/>
      <c r="DV96" s="973"/>
      <c r="DW96" s="974"/>
      <c r="DX96" s="974"/>
      <c r="DY96" s="974"/>
      <c r="DZ96" s="975"/>
      <c r="EA96" s="233"/>
    </row>
    <row r="97" spans="1:131" ht="26.25" hidden="1" customHeight="1" x14ac:dyDescent="0.15">
      <c r="A97" s="248"/>
      <c r="B97" s="249"/>
      <c r="C97" s="249"/>
      <c r="D97" s="249"/>
      <c r="E97" s="249"/>
      <c r="F97" s="249"/>
      <c r="G97" s="249"/>
      <c r="H97" s="249"/>
      <c r="I97" s="249"/>
      <c r="J97" s="249"/>
      <c r="K97" s="249"/>
      <c r="L97" s="249"/>
      <c r="M97" s="249"/>
      <c r="N97" s="249"/>
      <c r="O97" s="249"/>
      <c r="P97" s="249"/>
      <c r="Q97" s="250"/>
      <c r="R97" s="250"/>
      <c r="S97" s="250"/>
      <c r="T97" s="250"/>
      <c r="U97" s="250"/>
      <c r="V97" s="250"/>
      <c r="W97" s="250"/>
      <c r="X97" s="250"/>
      <c r="Y97" s="250"/>
      <c r="Z97" s="250"/>
      <c r="AA97" s="250"/>
      <c r="AB97" s="250"/>
      <c r="AC97" s="250"/>
      <c r="AD97" s="250"/>
      <c r="AE97" s="250"/>
      <c r="AF97" s="250"/>
      <c r="AG97" s="250"/>
      <c r="AH97" s="250"/>
      <c r="AI97" s="250"/>
      <c r="AJ97" s="250"/>
      <c r="AK97" s="250"/>
      <c r="AL97" s="250"/>
      <c r="AM97" s="250"/>
      <c r="AN97" s="250"/>
      <c r="AO97" s="250"/>
      <c r="AP97" s="250"/>
      <c r="AQ97" s="250"/>
      <c r="AR97" s="250"/>
      <c r="AS97" s="250"/>
      <c r="AT97" s="250"/>
      <c r="AU97" s="250"/>
      <c r="AV97" s="250"/>
      <c r="AW97" s="250"/>
      <c r="AX97" s="250"/>
      <c r="AY97" s="250"/>
      <c r="AZ97" s="251"/>
      <c r="BA97" s="251"/>
      <c r="BB97" s="251"/>
      <c r="BC97" s="251"/>
      <c r="BD97" s="251"/>
      <c r="BE97" s="244"/>
      <c r="BF97" s="244"/>
      <c r="BG97" s="244"/>
      <c r="BH97" s="244"/>
      <c r="BI97" s="244"/>
      <c r="BJ97" s="244"/>
      <c r="BK97" s="244"/>
      <c r="BL97" s="244"/>
      <c r="BM97" s="244"/>
      <c r="BN97" s="244"/>
      <c r="BO97" s="244"/>
      <c r="BP97" s="244"/>
      <c r="BQ97" s="241">
        <v>91</v>
      </c>
      <c r="BR97" s="246"/>
      <c r="BS97" s="973"/>
      <c r="BT97" s="974"/>
      <c r="BU97" s="974"/>
      <c r="BV97" s="974"/>
      <c r="BW97" s="974"/>
      <c r="BX97" s="974"/>
      <c r="BY97" s="974"/>
      <c r="BZ97" s="974"/>
      <c r="CA97" s="974"/>
      <c r="CB97" s="974"/>
      <c r="CC97" s="974"/>
      <c r="CD97" s="974"/>
      <c r="CE97" s="974"/>
      <c r="CF97" s="974"/>
      <c r="CG97" s="983"/>
      <c r="CH97" s="984"/>
      <c r="CI97" s="985"/>
      <c r="CJ97" s="985"/>
      <c r="CK97" s="985"/>
      <c r="CL97" s="986"/>
      <c r="CM97" s="984"/>
      <c r="CN97" s="985"/>
      <c r="CO97" s="985"/>
      <c r="CP97" s="985"/>
      <c r="CQ97" s="986"/>
      <c r="CR97" s="984"/>
      <c r="CS97" s="985"/>
      <c r="CT97" s="985"/>
      <c r="CU97" s="985"/>
      <c r="CV97" s="986"/>
      <c r="CW97" s="984"/>
      <c r="CX97" s="985"/>
      <c r="CY97" s="985"/>
      <c r="CZ97" s="985"/>
      <c r="DA97" s="986"/>
      <c r="DB97" s="984"/>
      <c r="DC97" s="985"/>
      <c r="DD97" s="985"/>
      <c r="DE97" s="985"/>
      <c r="DF97" s="986"/>
      <c r="DG97" s="984"/>
      <c r="DH97" s="985"/>
      <c r="DI97" s="985"/>
      <c r="DJ97" s="985"/>
      <c r="DK97" s="986"/>
      <c r="DL97" s="984"/>
      <c r="DM97" s="985"/>
      <c r="DN97" s="985"/>
      <c r="DO97" s="985"/>
      <c r="DP97" s="986"/>
      <c r="DQ97" s="984"/>
      <c r="DR97" s="985"/>
      <c r="DS97" s="985"/>
      <c r="DT97" s="985"/>
      <c r="DU97" s="986"/>
      <c r="DV97" s="973"/>
      <c r="DW97" s="974"/>
      <c r="DX97" s="974"/>
      <c r="DY97" s="974"/>
      <c r="DZ97" s="975"/>
      <c r="EA97" s="233"/>
    </row>
    <row r="98" spans="1:131" ht="26.25" hidden="1" customHeight="1" x14ac:dyDescent="0.15">
      <c r="A98" s="248"/>
      <c r="B98" s="249"/>
      <c r="C98" s="249"/>
      <c r="D98" s="249"/>
      <c r="E98" s="249"/>
      <c r="F98" s="249"/>
      <c r="G98" s="249"/>
      <c r="H98" s="249"/>
      <c r="I98" s="249"/>
      <c r="J98" s="249"/>
      <c r="K98" s="249"/>
      <c r="L98" s="249"/>
      <c r="M98" s="249"/>
      <c r="N98" s="249"/>
      <c r="O98" s="249"/>
      <c r="P98" s="249"/>
      <c r="Q98" s="250"/>
      <c r="R98" s="250"/>
      <c r="S98" s="250"/>
      <c r="T98" s="250"/>
      <c r="U98" s="250"/>
      <c r="V98" s="250"/>
      <c r="W98" s="250"/>
      <c r="X98" s="250"/>
      <c r="Y98" s="250"/>
      <c r="Z98" s="250"/>
      <c r="AA98" s="250"/>
      <c r="AB98" s="250"/>
      <c r="AC98" s="250"/>
      <c r="AD98" s="250"/>
      <c r="AE98" s="250"/>
      <c r="AF98" s="250"/>
      <c r="AG98" s="250"/>
      <c r="AH98" s="250"/>
      <c r="AI98" s="250"/>
      <c r="AJ98" s="250"/>
      <c r="AK98" s="250"/>
      <c r="AL98" s="250"/>
      <c r="AM98" s="250"/>
      <c r="AN98" s="250"/>
      <c r="AO98" s="250"/>
      <c r="AP98" s="250"/>
      <c r="AQ98" s="250"/>
      <c r="AR98" s="250"/>
      <c r="AS98" s="250"/>
      <c r="AT98" s="250"/>
      <c r="AU98" s="250"/>
      <c r="AV98" s="250"/>
      <c r="AW98" s="250"/>
      <c r="AX98" s="250"/>
      <c r="AY98" s="250"/>
      <c r="AZ98" s="251"/>
      <c r="BA98" s="251"/>
      <c r="BB98" s="251"/>
      <c r="BC98" s="251"/>
      <c r="BD98" s="251"/>
      <c r="BE98" s="244"/>
      <c r="BF98" s="244"/>
      <c r="BG98" s="244"/>
      <c r="BH98" s="244"/>
      <c r="BI98" s="244"/>
      <c r="BJ98" s="244"/>
      <c r="BK98" s="244"/>
      <c r="BL98" s="244"/>
      <c r="BM98" s="244"/>
      <c r="BN98" s="244"/>
      <c r="BO98" s="244"/>
      <c r="BP98" s="244"/>
      <c r="BQ98" s="241">
        <v>92</v>
      </c>
      <c r="BR98" s="246"/>
      <c r="BS98" s="973"/>
      <c r="BT98" s="974"/>
      <c r="BU98" s="974"/>
      <c r="BV98" s="974"/>
      <c r="BW98" s="974"/>
      <c r="BX98" s="974"/>
      <c r="BY98" s="974"/>
      <c r="BZ98" s="974"/>
      <c r="CA98" s="974"/>
      <c r="CB98" s="974"/>
      <c r="CC98" s="974"/>
      <c r="CD98" s="974"/>
      <c r="CE98" s="974"/>
      <c r="CF98" s="974"/>
      <c r="CG98" s="983"/>
      <c r="CH98" s="984"/>
      <c r="CI98" s="985"/>
      <c r="CJ98" s="985"/>
      <c r="CK98" s="985"/>
      <c r="CL98" s="986"/>
      <c r="CM98" s="984"/>
      <c r="CN98" s="985"/>
      <c r="CO98" s="985"/>
      <c r="CP98" s="985"/>
      <c r="CQ98" s="986"/>
      <c r="CR98" s="984"/>
      <c r="CS98" s="985"/>
      <c r="CT98" s="985"/>
      <c r="CU98" s="985"/>
      <c r="CV98" s="986"/>
      <c r="CW98" s="984"/>
      <c r="CX98" s="985"/>
      <c r="CY98" s="985"/>
      <c r="CZ98" s="985"/>
      <c r="DA98" s="986"/>
      <c r="DB98" s="984"/>
      <c r="DC98" s="985"/>
      <c r="DD98" s="985"/>
      <c r="DE98" s="985"/>
      <c r="DF98" s="986"/>
      <c r="DG98" s="984"/>
      <c r="DH98" s="985"/>
      <c r="DI98" s="985"/>
      <c r="DJ98" s="985"/>
      <c r="DK98" s="986"/>
      <c r="DL98" s="984"/>
      <c r="DM98" s="985"/>
      <c r="DN98" s="985"/>
      <c r="DO98" s="985"/>
      <c r="DP98" s="986"/>
      <c r="DQ98" s="984"/>
      <c r="DR98" s="985"/>
      <c r="DS98" s="985"/>
      <c r="DT98" s="985"/>
      <c r="DU98" s="986"/>
      <c r="DV98" s="973"/>
      <c r="DW98" s="974"/>
      <c r="DX98" s="974"/>
      <c r="DY98" s="974"/>
      <c r="DZ98" s="975"/>
      <c r="EA98" s="233"/>
    </row>
    <row r="99" spans="1:131" ht="26.25" hidden="1" customHeight="1" x14ac:dyDescent="0.15">
      <c r="A99" s="248"/>
      <c r="B99" s="249"/>
      <c r="C99" s="249"/>
      <c r="D99" s="249"/>
      <c r="E99" s="249"/>
      <c r="F99" s="249"/>
      <c r="G99" s="249"/>
      <c r="H99" s="249"/>
      <c r="I99" s="249"/>
      <c r="J99" s="249"/>
      <c r="K99" s="249"/>
      <c r="L99" s="249"/>
      <c r="M99" s="249"/>
      <c r="N99" s="249"/>
      <c r="O99" s="249"/>
      <c r="P99" s="249"/>
      <c r="Q99" s="250"/>
      <c r="R99" s="250"/>
      <c r="S99" s="250"/>
      <c r="T99" s="250"/>
      <c r="U99" s="250"/>
      <c r="V99" s="250"/>
      <c r="W99" s="250"/>
      <c r="X99" s="250"/>
      <c r="Y99" s="250"/>
      <c r="Z99" s="250"/>
      <c r="AA99" s="250"/>
      <c r="AB99" s="250"/>
      <c r="AC99" s="250"/>
      <c r="AD99" s="250"/>
      <c r="AE99" s="250"/>
      <c r="AF99" s="250"/>
      <c r="AG99" s="250"/>
      <c r="AH99" s="250"/>
      <c r="AI99" s="250"/>
      <c r="AJ99" s="250"/>
      <c r="AK99" s="250"/>
      <c r="AL99" s="250"/>
      <c r="AM99" s="250"/>
      <c r="AN99" s="250"/>
      <c r="AO99" s="250"/>
      <c r="AP99" s="250"/>
      <c r="AQ99" s="250"/>
      <c r="AR99" s="250"/>
      <c r="AS99" s="250"/>
      <c r="AT99" s="250"/>
      <c r="AU99" s="250"/>
      <c r="AV99" s="250"/>
      <c r="AW99" s="250"/>
      <c r="AX99" s="250"/>
      <c r="AY99" s="250"/>
      <c r="AZ99" s="251"/>
      <c r="BA99" s="251"/>
      <c r="BB99" s="251"/>
      <c r="BC99" s="251"/>
      <c r="BD99" s="251"/>
      <c r="BE99" s="244"/>
      <c r="BF99" s="244"/>
      <c r="BG99" s="244"/>
      <c r="BH99" s="244"/>
      <c r="BI99" s="244"/>
      <c r="BJ99" s="244"/>
      <c r="BK99" s="244"/>
      <c r="BL99" s="244"/>
      <c r="BM99" s="244"/>
      <c r="BN99" s="244"/>
      <c r="BO99" s="244"/>
      <c r="BP99" s="244"/>
      <c r="BQ99" s="241">
        <v>93</v>
      </c>
      <c r="BR99" s="246"/>
      <c r="BS99" s="973"/>
      <c r="BT99" s="974"/>
      <c r="BU99" s="974"/>
      <c r="BV99" s="974"/>
      <c r="BW99" s="974"/>
      <c r="BX99" s="974"/>
      <c r="BY99" s="974"/>
      <c r="BZ99" s="974"/>
      <c r="CA99" s="974"/>
      <c r="CB99" s="974"/>
      <c r="CC99" s="974"/>
      <c r="CD99" s="974"/>
      <c r="CE99" s="974"/>
      <c r="CF99" s="974"/>
      <c r="CG99" s="983"/>
      <c r="CH99" s="984"/>
      <c r="CI99" s="985"/>
      <c r="CJ99" s="985"/>
      <c r="CK99" s="985"/>
      <c r="CL99" s="986"/>
      <c r="CM99" s="984"/>
      <c r="CN99" s="985"/>
      <c r="CO99" s="985"/>
      <c r="CP99" s="985"/>
      <c r="CQ99" s="986"/>
      <c r="CR99" s="984"/>
      <c r="CS99" s="985"/>
      <c r="CT99" s="985"/>
      <c r="CU99" s="985"/>
      <c r="CV99" s="986"/>
      <c r="CW99" s="984"/>
      <c r="CX99" s="985"/>
      <c r="CY99" s="985"/>
      <c r="CZ99" s="985"/>
      <c r="DA99" s="986"/>
      <c r="DB99" s="984"/>
      <c r="DC99" s="985"/>
      <c r="DD99" s="985"/>
      <c r="DE99" s="985"/>
      <c r="DF99" s="986"/>
      <c r="DG99" s="984"/>
      <c r="DH99" s="985"/>
      <c r="DI99" s="985"/>
      <c r="DJ99" s="985"/>
      <c r="DK99" s="986"/>
      <c r="DL99" s="984"/>
      <c r="DM99" s="985"/>
      <c r="DN99" s="985"/>
      <c r="DO99" s="985"/>
      <c r="DP99" s="986"/>
      <c r="DQ99" s="984"/>
      <c r="DR99" s="985"/>
      <c r="DS99" s="985"/>
      <c r="DT99" s="985"/>
      <c r="DU99" s="986"/>
      <c r="DV99" s="973"/>
      <c r="DW99" s="974"/>
      <c r="DX99" s="974"/>
      <c r="DY99" s="974"/>
      <c r="DZ99" s="975"/>
      <c r="EA99" s="233"/>
    </row>
    <row r="100" spans="1:131" ht="26.25" hidden="1" customHeight="1" x14ac:dyDescent="0.15">
      <c r="A100" s="248"/>
      <c r="B100" s="249"/>
      <c r="C100" s="249"/>
      <c r="D100" s="249"/>
      <c r="E100" s="249"/>
      <c r="F100" s="249"/>
      <c r="G100" s="249"/>
      <c r="H100" s="249"/>
      <c r="I100" s="249"/>
      <c r="J100" s="249"/>
      <c r="K100" s="249"/>
      <c r="L100" s="249"/>
      <c r="M100" s="249"/>
      <c r="N100" s="249"/>
      <c r="O100" s="249"/>
      <c r="P100" s="249"/>
      <c r="Q100" s="250"/>
      <c r="R100" s="250"/>
      <c r="S100" s="250"/>
      <c r="T100" s="250"/>
      <c r="U100" s="250"/>
      <c r="V100" s="250"/>
      <c r="W100" s="250"/>
      <c r="X100" s="250"/>
      <c r="Y100" s="250"/>
      <c r="Z100" s="250"/>
      <c r="AA100" s="250"/>
      <c r="AB100" s="250"/>
      <c r="AC100" s="250"/>
      <c r="AD100" s="250"/>
      <c r="AE100" s="250"/>
      <c r="AF100" s="250"/>
      <c r="AG100" s="250"/>
      <c r="AH100" s="250"/>
      <c r="AI100" s="250"/>
      <c r="AJ100" s="250"/>
      <c r="AK100" s="250"/>
      <c r="AL100" s="250"/>
      <c r="AM100" s="250"/>
      <c r="AN100" s="250"/>
      <c r="AO100" s="250"/>
      <c r="AP100" s="250"/>
      <c r="AQ100" s="250"/>
      <c r="AR100" s="250"/>
      <c r="AS100" s="250"/>
      <c r="AT100" s="250"/>
      <c r="AU100" s="250"/>
      <c r="AV100" s="250"/>
      <c r="AW100" s="250"/>
      <c r="AX100" s="250"/>
      <c r="AY100" s="250"/>
      <c r="AZ100" s="251"/>
      <c r="BA100" s="251"/>
      <c r="BB100" s="251"/>
      <c r="BC100" s="251"/>
      <c r="BD100" s="251"/>
      <c r="BE100" s="244"/>
      <c r="BF100" s="244"/>
      <c r="BG100" s="244"/>
      <c r="BH100" s="244"/>
      <c r="BI100" s="244"/>
      <c r="BJ100" s="244"/>
      <c r="BK100" s="244"/>
      <c r="BL100" s="244"/>
      <c r="BM100" s="244"/>
      <c r="BN100" s="244"/>
      <c r="BO100" s="244"/>
      <c r="BP100" s="244"/>
      <c r="BQ100" s="241">
        <v>94</v>
      </c>
      <c r="BR100" s="246"/>
      <c r="BS100" s="973"/>
      <c r="BT100" s="974"/>
      <c r="BU100" s="974"/>
      <c r="BV100" s="974"/>
      <c r="BW100" s="974"/>
      <c r="BX100" s="974"/>
      <c r="BY100" s="974"/>
      <c r="BZ100" s="974"/>
      <c r="CA100" s="974"/>
      <c r="CB100" s="974"/>
      <c r="CC100" s="974"/>
      <c r="CD100" s="974"/>
      <c r="CE100" s="974"/>
      <c r="CF100" s="974"/>
      <c r="CG100" s="983"/>
      <c r="CH100" s="984"/>
      <c r="CI100" s="985"/>
      <c r="CJ100" s="985"/>
      <c r="CK100" s="985"/>
      <c r="CL100" s="986"/>
      <c r="CM100" s="984"/>
      <c r="CN100" s="985"/>
      <c r="CO100" s="985"/>
      <c r="CP100" s="985"/>
      <c r="CQ100" s="986"/>
      <c r="CR100" s="984"/>
      <c r="CS100" s="985"/>
      <c r="CT100" s="985"/>
      <c r="CU100" s="985"/>
      <c r="CV100" s="986"/>
      <c r="CW100" s="984"/>
      <c r="CX100" s="985"/>
      <c r="CY100" s="985"/>
      <c r="CZ100" s="985"/>
      <c r="DA100" s="986"/>
      <c r="DB100" s="984"/>
      <c r="DC100" s="985"/>
      <c r="DD100" s="985"/>
      <c r="DE100" s="985"/>
      <c r="DF100" s="986"/>
      <c r="DG100" s="984"/>
      <c r="DH100" s="985"/>
      <c r="DI100" s="985"/>
      <c r="DJ100" s="985"/>
      <c r="DK100" s="986"/>
      <c r="DL100" s="984"/>
      <c r="DM100" s="985"/>
      <c r="DN100" s="985"/>
      <c r="DO100" s="985"/>
      <c r="DP100" s="986"/>
      <c r="DQ100" s="984"/>
      <c r="DR100" s="985"/>
      <c r="DS100" s="985"/>
      <c r="DT100" s="985"/>
      <c r="DU100" s="986"/>
      <c r="DV100" s="973"/>
      <c r="DW100" s="974"/>
      <c r="DX100" s="974"/>
      <c r="DY100" s="974"/>
      <c r="DZ100" s="975"/>
      <c r="EA100" s="233"/>
    </row>
    <row r="101" spans="1:131" ht="26.25" hidden="1" customHeight="1" x14ac:dyDescent="0.15">
      <c r="A101" s="248"/>
      <c r="B101" s="249"/>
      <c r="C101" s="249"/>
      <c r="D101" s="249"/>
      <c r="E101" s="249"/>
      <c r="F101" s="249"/>
      <c r="G101" s="249"/>
      <c r="H101" s="249"/>
      <c r="I101" s="249"/>
      <c r="J101" s="249"/>
      <c r="K101" s="249"/>
      <c r="L101" s="249"/>
      <c r="M101" s="249"/>
      <c r="N101" s="249"/>
      <c r="O101" s="249"/>
      <c r="P101" s="249"/>
      <c r="Q101" s="250"/>
      <c r="R101" s="250"/>
      <c r="S101" s="250"/>
      <c r="T101" s="250"/>
      <c r="U101" s="250"/>
      <c r="V101" s="250"/>
      <c r="W101" s="250"/>
      <c r="X101" s="250"/>
      <c r="Y101" s="250"/>
      <c r="Z101" s="250"/>
      <c r="AA101" s="250"/>
      <c r="AB101" s="250"/>
      <c r="AC101" s="250"/>
      <c r="AD101" s="250"/>
      <c r="AE101" s="250"/>
      <c r="AF101" s="250"/>
      <c r="AG101" s="250"/>
      <c r="AH101" s="250"/>
      <c r="AI101" s="250"/>
      <c r="AJ101" s="250"/>
      <c r="AK101" s="250"/>
      <c r="AL101" s="250"/>
      <c r="AM101" s="250"/>
      <c r="AN101" s="250"/>
      <c r="AO101" s="250"/>
      <c r="AP101" s="250"/>
      <c r="AQ101" s="250"/>
      <c r="AR101" s="250"/>
      <c r="AS101" s="250"/>
      <c r="AT101" s="250"/>
      <c r="AU101" s="250"/>
      <c r="AV101" s="250"/>
      <c r="AW101" s="250"/>
      <c r="AX101" s="250"/>
      <c r="AY101" s="250"/>
      <c r="AZ101" s="251"/>
      <c r="BA101" s="251"/>
      <c r="BB101" s="251"/>
      <c r="BC101" s="251"/>
      <c r="BD101" s="251"/>
      <c r="BE101" s="244"/>
      <c r="BF101" s="244"/>
      <c r="BG101" s="244"/>
      <c r="BH101" s="244"/>
      <c r="BI101" s="244"/>
      <c r="BJ101" s="244"/>
      <c r="BK101" s="244"/>
      <c r="BL101" s="244"/>
      <c r="BM101" s="244"/>
      <c r="BN101" s="244"/>
      <c r="BO101" s="244"/>
      <c r="BP101" s="244"/>
      <c r="BQ101" s="241">
        <v>95</v>
      </c>
      <c r="BR101" s="246"/>
      <c r="BS101" s="973"/>
      <c r="BT101" s="974"/>
      <c r="BU101" s="974"/>
      <c r="BV101" s="974"/>
      <c r="BW101" s="974"/>
      <c r="BX101" s="974"/>
      <c r="BY101" s="974"/>
      <c r="BZ101" s="974"/>
      <c r="CA101" s="974"/>
      <c r="CB101" s="974"/>
      <c r="CC101" s="974"/>
      <c r="CD101" s="974"/>
      <c r="CE101" s="974"/>
      <c r="CF101" s="974"/>
      <c r="CG101" s="983"/>
      <c r="CH101" s="984"/>
      <c r="CI101" s="985"/>
      <c r="CJ101" s="985"/>
      <c r="CK101" s="985"/>
      <c r="CL101" s="986"/>
      <c r="CM101" s="984"/>
      <c r="CN101" s="985"/>
      <c r="CO101" s="985"/>
      <c r="CP101" s="985"/>
      <c r="CQ101" s="986"/>
      <c r="CR101" s="984"/>
      <c r="CS101" s="985"/>
      <c r="CT101" s="985"/>
      <c r="CU101" s="985"/>
      <c r="CV101" s="986"/>
      <c r="CW101" s="984"/>
      <c r="CX101" s="985"/>
      <c r="CY101" s="985"/>
      <c r="CZ101" s="985"/>
      <c r="DA101" s="986"/>
      <c r="DB101" s="984"/>
      <c r="DC101" s="985"/>
      <c r="DD101" s="985"/>
      <c r="DE101" s="985"/>
      <c r="DF101" s="986"/>
      <c r="DG101" s="984"/>
      <c r="DH101" s="985"/>
      <c r="DI101" s="985"/>
      <c r="DJ101" s="985"/>
      <c r="DK101" s="986"/>
      <c r="DL101" s="984"/>
      <c r="DM101" s="985"/>
      <c r="DN101" s="985"/>
      <c r="DO101" s="985"/>
      <c r="DP101" s="986"/>
      <c r="DQ101" s="984"/>
      <c r="DR101" s="985"/>
      <c r="DS101" s="985"/>
      <c r="DT101" s="985"/>
      <c r="DU101" s="986"/>
      <c r="DV101" s="973"/>
      <c r="DW101" s="974"/>
      <c r="DX101" s="974"/>
      <c r="DY101" s="974"/>
      <c r="DZ101" s="975"/>
      <c r="EA101" s="233"/>
    </row>
    <row r="102" spans="1:131" ht="26.25" customHeight="1" thickBot="1" x14ac:dyDescent="0.2">
      <c r="A102" s="248"/>
      <c r="B102" s="249"/>
      <c r="C102" s="249"/>
      <c r="D102" s="249"/>
      <c r="E102" s="249"/>
      <c r="F102" s="249"/>
      <c r="G102" s="249"/>
      <c r="H102" s="249"/>
      <c r="I102" s="249"/>
      <c r="J102" s="249"/>
      <c r="K102" s="249"/>
      <c r="L102" s="249"/>
      <c r="M102" s="249"/>
      <c r="N102" s="249"/>
      <c r="O102" s="249"/>
      <c r="P102" s="249"/>
      <c r="Q102" s="250"/>
      <c r="R102" s="250"/>
      <c r="S102" s="250"/>
      <c r="T102" s="250"/>
      <c r="U102" s="250"/>
      <c r="V102" s="250"/>
      <c r="W102" s="250"/>
      <c r="X102" s="250"/>
      <c r="Y102" s="250"/>
      <c r="Z102" s="250"/>
      <c r="AA102" s="250"/>
      <c r="AB102" s="250"/>
      <c r="AC102" s="250"/>
      <c r="AD102" s="250"/>
      <c r="AE102" s="250"/>
      <c r="AF102" s="250"/>
      <c r="AG102" s="250"/>
      <c r="AH102" s="250"/>
      <c r="AI102" s="250"/>
      <c r="AJ102" s="250"/>
      <c r="AK102" s="250"/>
      <c r="AL102" s="250"/>
      <c r="AM102" s="250"/>
      <c r="AN102" s="250"/>
      <c r="AO102" s="250"/>
      <c r="AP102" s="250"/>
      <c r="AQ102" s="250"/>
      <c r="AR102" s="250"/>
      <c r="AS102" s="250"/>
      <c r="AT102" s="250"/>
      <c r="AU102" s="250"/>
      <c r="AV102" s="250"/>
      <c r="AW102" s="250"/>
      <c r="AX102" s="250"/>
      <c r="AY102" s="250"/>
      <c r="AZ102" s="251"/>
      <c r="BA102" s="251"/>
      <c r="BB102" s="251"/>
      <c r="BC102" s="251"/>
      <c r="BD102" s="251"/>
      <c r="BE102" s="244"/>
      <c r="BF102" s="244"/>
      <c r="BG102" s="244"/>
      <c r="BH102" s="244"/>
      <c r="BI102" s="244"/>
      <c r="BJ102" s="244"/>
      <c r="BK102" s="244"/>
      <c r="BL102" s="244"/>
      <c r="BM102" s="244"/>
      <c r="BN102" s="244"/>
      <c r="BO102" s="244"/>
      <c r="BP102" s="244"/>
      <c r="BQ102" s="243" t="s">
        <v>398</v>
      </c>
      <c r="BR102" s="965" t="s">
        <v>424</v>
      </c>
      <c r="BS102" s="966"/>
      <c r="BT102" s="966"/>
      <c r="BU102" s="966"/>
      <c r="BV102" s="966"/>
      <c r="BW102" s="966"/>
      <c r="BX102" s="966"/>
      <c r="BY102" s="966"/>
      <c r="BZ102" s="966"/>
      <c r="CA102" s="966"/>
      <c r="CB102" s="966"/>
      <c r="CC102" s="966"/>
      <c r="CD102" s="966"/>
      <c r="CE102" s="966"/>
      <c r="CF102" s="966"/>
      <c r="CG102" s="976"/>
      <c r="CH102" s="977"/>
      <c r="CI102" s="978"/>
      <c r="CJ102" s="978"/>
      <c r="CK102" s="978"/>
      <c r="CL102" s="979"/>
      <c r="CM102" s="977"/>
      <c r="CN102" s="978"/>
      <c r="CO102" s="978"/>
      <c r="CP102" s="978"/>
      <c r="CQ102" s="979"/>
      <c r="CR102" s="980">
        <v>25</v>
      </c>
      <c r="CS102" s="981"/>
      <c r="CT102" s="981"/>
      <c r="CU102" s="981"/>
      <c r="CV102" s="982"/>
      <c r="CW102" s="980">
        <v>83</v>
      </c>
      <c r="CX102" s="981"/>
      <c r="CY102" s="981"/>
      <c r="CZ102" s="981"/>
      <c r="DA102" s="982"/>
      <c r="DB102" s="980">
        <v>55</v>
      </c>
      <c r="DC102" s="981"/>
      <c r="DD102" s="981"/>
      <c r="DE102" s="981"/>
      <c r="DF102" s="982"/>
      <c r="DG102" s="980" t="s">
        <v>600</v>
      </c>
      <c r="DH102" s="981"/>
      <c r="DI102" s="981"/>
      <c r="DJ102" s="981"/>
      <c r="DK102" s="982"/>
      <c r="DL102" s="980" t="s">
        <v>600</v>
      </c>
      <c r="DM102" s="981"/>
      <c r="DN102" s="981"/>
      <c r="DO102" s="981"/>
      <c r="DP102" s="982"/>
      <c r="DQ102" s="980">
        <v>22</v>
      </c>
      <c r="DR102" s="981"/>
      <c r="DS102" s="981"/>
      <c r="DT102" s="981"/>
      <c r="DU102" s="982"/>
      <c r="DV102" s="965"/>
      <c r="DW102" s="966"/>
      <c r="DX102" s="966"/>
      <c r="DY102" s="966"/>
      <c r="DZ102" s="967"/>
      <c r="EA102" s="233"/>
    </row>
    <row r="103" spans="1:131" ht="26.25" customHeight="1" x14ac:dyDescent="0.15">
      <c r="A103" s="248"/>
      <c r="B103" s="249"/>
      <c r="C103" s="249"/>
      <c r="D103" s="249"/>
      <c r="E103" s="249"/>
      <c r="F103" s="249"/>
      <c r="G103" s="249"/>
      <c r="H103" s="249"/>
      <c r="I103" s="249"/>
      <c r="J103" s="249"/>
      <c r="K103" s="249"/>
      <c r="L103" s="249"/>
      <c r="M103" s="249"/>
      <c r="N103" s="249"/>
      <c r="O103" s="249"/>
      <c r="P103" s="249"/>
      <c r="Q103" s="250"/>
      <c r="R103" s="250"/>
      <c r="S103" s="250"/>
      <c r="T103" s="250"/>
      <c r="U103" s="250"/>
      <c r="V103" s="250"/>
      <c r="W103" s="250"/>
      <c r="X103" s="250"/>
      <c r="Y103" s="250"/>
      <c r="Z103" s="250"/>
      <c r="AA103" s="250"/>
      <c r="AB103" s="250"/>
      <c r="AC103" s="250"/>
      <c r="AD103" s="250"/>
      <c r="AE103" s="250"/>
      <c r="AF103" s="250"/>
      <c r="AG103" s="250"/>
      <c r="AH103" s="250"/>
      <c r="AI103" s="250"/>
      <c r="AJ103" s="250"/>
      <c r="AK103" s="250"/>
      <c r="AL103" s="250"/>
      <c r="AM103" s="250"/>
      <c r="AN103" s="250"/>
      <c r="AO103" s="250"/>
      <c r="AP103" s="250"/>
      <c r="AQ103" s="250"/>
      <c r="AR103" s="250"/>
      <c r="AS103" s="250"/>
      <c r="AT103" s="250"/>
      <c r="AU103" s="250"/>
      <c r="AV103" s="250"/>
      <c r="AW103" s="250"/>
      <c r="AX103" s="250"/>
      <c r="AY103" s="250"/>
      <c r="AZ103" s="251"/>
      <c r="BA103" s="251"/>
      <c r="BB103" s="251"/>
      <c r="BC103" s="251"/>
      <c r="BD103" s="251"/>
      <c r="BE103" s="244"/>
      <c r="BF103" s="244"/>
      <c r="BG103" s="244"/>
      <c r="BH103" s="244"/>
      <c r="BI103" s="244"/>
      <c r="BJ103" s="244"/>
      <c r="BK103" s="244"/>
      <c r="BL103" s="244"/>
      <c r="BM103" s="244"/>
      <c r="BN103" s="244"/>
      <c r="BO103" s="244"/>
      <c r="BP103" s="244"/>
      <c r="BQ103" s="968" t="s">
        <v>425</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33"/>
    </row>
    <row r="104" spans="1:131" ht="26.25" customHeight="1" x14ac:dyDescent="0.15">
      <c r="A104" s="248"/>
      <c r="B104" s="249"/>
      <c r="C104" s="249"/>
      <c r="D104" s="249"/>
      <c r="E104" s="249"/>
      <c r="F104" s="249"/>
      <c r="G104" s="249"/>
      <c r="H104" s="249"/>
      <c r="I104" s="249"/>
      <c r="J104" s="249"/>
      <c r="K104" s="249"/>
      <c r="L104" s="249"/>
      <c r="M104" s="249"/>
      <c r="N104" s="249"/>
      <c r="O104" s="249"/>
      <c r="P104" s="249"/>
      <c r="Q104" s="250"/>
      <c r="R104" s="250"/>
      <c r="S104" s="250"/>
      <c r="T104" s="250"/>
      <c r="U104" s="250"/>
      <c r="V104" s="250"/>
      <c r="W104" s="250"/>
      <c r="X104" s="250"/>
      <c r="Y104" s="250"/>
      <c r="Z104" s="250"/>
      <c r="AA104" s="250"/>
      <c r="AB104" s="250"/>
      <c r="AC104" s="250"/>
      <c r="AD104" s="250"/>
      <c r="AE104" s="250"/>
      <c r="AF104" s="250"/>
      <c r="AG104" s="250"/>
      <c r="AH104" s="250"/>
      <c r="AI104" s="250"/>
      <c r="AJ104" s="250"/>
      <c r="AK104" s="250"/>
      <c r="AL104" s="250"/>
      <c r="AM104" s="250"/>
      <c r="AN104" s="250"/>
      <c r="AO104" s="250"/>
      <c r="AP104" s="250"/>
      <c r="AQ104" s="250"/>
      <c r="AR104" s="250"/>
      <c r="AS104" s="250"/>
      <c r="AT104" s="250"/>
      <c r="AU104" s="250"/>
      <c r="AV104" s="250"/>
      <c r="AW104" s="250"/>
      <c r="AX104" s="250"/>
      <c r="AY104" s="250"/>
      <c r="AZ104" s="251"/>
      <c r="BA104" s="251"/>
      <c r="BB104" s="251"/>
      <c r="BC104" s="251"/>
      <c r="BD104" s="251"/>
      <c r="BE104" s="244"/>
      <c r="BF104" s="244"/>
      <c r="BG104" s="244"/>
      <c r="BH104" s="244"/>
      <c r="BI104" s="244"/>
      <c r="BJ104" s="244"/>
      <c r="BK104" s="244"/>
      <c r="BL104" s="244"/>
      <c r="BM104" s="244"/>
      <c r="BN104" s="244"/>
      <c r="BO104" s="244"/>
      <c r="BP104" s="244"/>
      <c r="BQ104" s="969" t="s">
        <v>426</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33"/>
    </row>
    <row r="105" spans="1:131" ht="11.25" customHeight="1" x14ac:dyDescent="0.15">
      <c r="A105" s="244"/>
      <c r="B105" s="244"/>
      <c r="C105" s="244"/>
      <c r="D105" s="244"/>
      <c r="E105" s="244"/>
      <c r="F105" s="244"/>
      <c r="G105" s="244"/>
      <c r="H105" s="244"/>
      <c r="I105" s="244"/>
      <c r="J105" s="244"/>
      <c r="K105" s="244"/>
      <c r="L105" s="244"/>
      <c r="M105" s="244"/>
      <c r="N105" s="244"/>
      <c r="O105" s="244"/>
      <c r="P105" s="244"/>
      <c r="Q105" s="244"/>
      <c r="R105" s="244"/>
      <c r="S105" s="244"/>
      <c r="T105" s="244"/>
      <c r="U105" s="244"/>
      <c r="V105" s="244"/>
      <c r="W105" s="244"/>
      <c r="X105" s="244"/>
      <c r="Y105" s="244"/>
      <c r="Z105" s="244"/>
      <c r="AA105" s="244"/>
      <c r="AB105" s="244"/>
      <c r="AC105" s="244"/>
      <c r="AD105" s="244"/>
      <c r="AE105" s="244"/>
      <c r="AF105" s="244"/>
      <c r="AG105" s="244"/>
      <c r="AH105" s="244"/>
      <c r="AI105" s="244"/>
      <c r="AJ105" s="244"/>
      <c r="AK105" s="244"/>
      <c r="AL105" s="244"/>
      <c r="AM105" s="244"/>
      <c r="AN105" s="244"/>
      <c r="AO105" s="244"/>
      <c r="AP105" s="244"/>
      <c r="AQ105" s="244"/>
      <c r="AR105" s="244"/>
      <c r="AS105" s="244"/>
      <c r="AT105" s="244"/>
      <c r="AU105" s="244"/>
      <c r="AV105" s="244"/>
      <c r="AW105" s="244"/>
      <c r="AX105" s="244"/>
      <c r="AY105" s="244"/>
      <c r="AZ105" s="244"/>
      <c r="BA105" s="244"/>
      <c r="BB105" s="244"/>
      <c r="BC105" s="244"/>
      <c r="BD105" s="244"/>
      <c r="BE105" s="244"/>
      <c r="BF105" s="244"/>
      <c r="BG105" s="244"/>
      <c r="BH105" s="244"/>
      <c r="BI105" s="244"/>
      <c r="BJ105" s="244"/>
      <c r="BK105" s="244"/>
      <c r="BL105" s="244"/>
      <c r="BM105" s="244"/>
      <c r="BN105" s="244"/>
      <c r="BO105" s="244"/>
      <c r="BP105" s="244"/>
      <c r="BQ105" s="233"/>
      <c r="BR105" s="233"/>
      <c r="BS105" s="233"/>
      <c r="BT105" s="233"/>
      <c r="BU105" s="233"/>
      <c r="BV105" s="233"/>
      <c r="BW105" s="233"/>
      <c r="BX105" s="233"/>
      <c r="BY105" s="233"/>
      <c r="BZ105" s="233"/>
      <c r="CA105" s="233"/>
      <c r="CB105" s="233"/>
      <c r="CC105" s="233"/>
      <c r="CD105" s="233"/>
      <c r="CE105" s="233"/>
      <c r="CF105" s="233"/>
      <c r="CG105" s="233"/>
      <c r="CH105" s="233"/>
      <c r="CI105" s="233"/>
      <c r="CJ105" s="233"/>
      <c r="CK105" s="233"/>
      <c r="CL105" s="233"/>
      <c r="CM105" s="233"/>
      <c r="CN105" s="233"/>
      <c r="CO105" s="233"/>
      <c r="CP105" s="233"/>
      <c r="CQ105" s="233"/>
      <c r="CR105" s="233"/>
      <c r="CS105" s="233"/>
      <c r="CT105" s="233"/>
      <c r="CU105" s="233"/>
      <c r="CV105" s="233"/>
      <c r="CW105" s="233"/>
      <c r="CX105" s="233"/>
      <c r="CY105" s="233"/>
      <c r="CZ105" s="233"/>
      <c r="DA105" s="233"/>
      <c r="DB105" s="233"/>
      <c r="DC105" s="233"/>
      <c r="DD105" s="233"/>
      <c r="DE105" s="233"/>
      <c r="DF105" s="233"/>
      <c r="DG105" s="233"/>
      <c r="DH105" s="233"/>
      <c r="DI105" s="233"/>
      <c r="DJ105" s="233"/>
      <c r="DK105" s="233"/>
      <c r="DL105" s="233"/>
      <c r="DM105" s="233"/>
      <c r="DN105" s="233"/>
      <c r="DO105" s="233"/>
      <c r="DP105" s="233"/>
      <c r="DQ105" s="233"/>
      <c r="DR105" s="233"/>
      <c r="DS105" s="233"/>
      <c r="DT105" s="233"/>
      <c r="DU105" s="233"/>
      <c r="DV105" s="233"/>
      <c r="DW105" s="233"/>
      <c r="DX105" s="233"/>
      <c r="DY105" s="233"/>
      <c r="DZ105" s="233"/>
      <c r="EA105" s="233"/>
    </row>
    <row r="106" spans="1:131" ht="11.25" customHeight="1" x14ac:dyDescent="0.15">
      <c r="A106" s="244"/>
      <c r="B106" s="244"/>
      <c r="C106" s="244"/>
      <c r="D106" s="244"/>
      <c r="E106" s="244"/>
      <c r="F106" s="244"/>
      <c r="G106" s="244"/>
      <c r="H106" s="244"/>
      <c r="I106" s="244"/>
      <c r="J106" s="244"/>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4"/>
      <c r="AP106" s="244"/>
      <c r="AQ106" s="244"/>
      <c r="AR106" s="244"/>
      <c r="AS106" s="244"/>
      <c r="AT106" s="244"/>
      <c r="AU106" s="244"/>
      <c r="AV106" s="244"/>
      <c r="AW106" s="244"/>
      <c r="AX106" s="244"/>
      <c r="AY106" s="244"/>
      <c r="AZ106" s="244"/>
      <c r="BA106" s="244"/>
      <c r="BB106" s="244"/>
      <c r="BC106" s="244"/>
      <c r="BD106" s="244"/>
      <c r="BE106" s="244"/>
      <c r="BF106" s="244"/>
      <c r="BG106" s="244"/>
      <c r="BH106" s="244"/>
      <c r="BI106" s="244"/>
      <c r="BJ106" s="244"/>
      <c r="BK106" s="244"/>
      <c r="BL106" s="244"/>
      <c r="BM106" s="244"/>
      <c r="BN106" s="244"/>
      <c r="BO106" s="244"/>
      <c r="BP106" s="244"/>
      <c r="BQ106" s="233"/>
      <c r="BR106" s="233"/>
      <c r="BS106" s="233"/>
      <c r="BT106" s="233"/>
      <c r="BU106" s="233"/>
      <c r="BV106" s="233"/>
      <c r="BW106" s="233"/>
      <c r="BX106" s="233"/>
      <c r="BY106" s="233"/>
      <c r="BZ106" s="233"/>
      <c r="CA106" s="233"/>
      <c r="CB106" s="233"/>
      <c r="CC106" s="233"/>
      <c r="CD106" s="233"/>
      <c r="CE106" s="233"/>
      <c r="CF106" s="233"/>
      <c r="CG106" s="233"/>
      <c r="CH106" s="233"/>
      <c r="CI106" s="233"/>
      <c r="CJ106" s="233"/>
      <c r="CK106" s="233"/>
      <c r="CL106" s="233"/>
      <c r="CM106" s="233"/>
      <c r="CN106" s="233"/>
      <c r="CO106" s="233"/>
      <c r="CP106" s="233"/>
      <c r="CQ106" s="233"/>
      <c r="CR106" s="233"/>
      <c r="CS106" s="233"/>
      <c r="CT106" s="233"/>
      <c r="CU106" s="233"/>
      <c r="CV106" s="233"/>
      <c r="CW106" s="233"/>
      <c r="CX106" s="233"/>
      <c r="CY106" s="233"/>
      <c r="CZ106" s="233"/>
      <c r="DA106" s="233"/>
      <c r="DB106" s="233"/>
      <c r="DC106" s="233"/>
      <c r="DD106" s="233"/>
      <c r="DE106" s="233"/>
      <c r="DF106" s="233"/>
      <c r="DG106" s="233"/>
      <c r="DH106" s="233"/>
      <c r="DI106" s="233"/>
      <c r="DJ106" s="233"/>
      <c r="DK106" s="233"/>
      <c r="DL106" s="233"/>
      <c r="DM106" s="233"/>
      <c r="DN106" s="233"/>
      <c r="DO106" s="233"/>
      <c r="DP106" s="233"/>
      <c r="DQ106" s="233"/>
      <c r="DR106" s="233"/>
      <c r="DS106" s="233"/>
      <c r="DT106" s="233"/>
      <c r="DU106" s="233"/>
      <c r="DV106" s="233"/>
      <c r="DW106" s="233"/>
      <c r="DX106" s="233"/>
      <c r="DY106" s="233"/>
      <c r="DZ106" s="233"/>
      <c r="EA106" s="233"/>
    </row>
    <row r="107" spans="1:131" s="233" customFormat="1" ht="26.25" customHeight="1" thickBot="1" x14ac:dyDescent="0.2">
      <c r="A107" s="252" t="s">
        <v>427</v>
      </c>
      <c r="B107" s="253"/>
      <c r="C107" s="253"/>
      <c r="D107" s="253"/>
      <c r="E107" s="253"/>
      <c r="F107" s="253"/>
      <c r="G107" s="253"/>
      <c r="H107" s="253"/>
      <c r="I107" s="253"/>
      <c r="J107" s="253"/>
      <c r="K107" s="253"/>
      <c r="L107" s="253"/>
      <c r="M107" s="253"/>
      <c r="N107" s="253"/>
      <c r="O107" s="253"/>
      <c r="P107" s="253"/>
      <c r="Q107" s="253"/>
      <c r="R107" s="253"/>
      <c r="S107" s="253"/>
      <c r="T107" s="253"/>
      <c r="U107" s="253"/>
      <c r="V107" s="253"/>
      <c r="W107" s="253"/>
      <c r="X107" s="253"/>
      <c r="Y107" s="253"/>
      <c r="Z107" s="253"/>
      <c r="AA107" s="253"/>
      <c r="AB107" s="253"/>
      <c r="AC107" s="253"/>
      <c r="AD107" s="253"/>
      <c r="AE107" s="253"/>
      <c r="AF107" s="253"/>
      <c r="AG107" s="253"/>
      <c r="AH107" s="253"/>
      <c r="AI107" s="253"/>
      <c r="AJ107" s="253"/>
      <c r="AK107" s="253"/>
      <c r="AL107" s="253"/>
      <c r="AM107" s="253"/>
      <c r="AN107" s="253"/>
      <c r="AO107" s="253"/>
      <c r="AP107" s="253"/>
      <c r="AQ107" s="253"/>
      <c r="AR107" s="253"/>
      <c r="AS107" s="253"/>
      <c r="AT107" s="253"/>
      <c r="AU107" s="252" t="s">
        <v>428</v>
      </c>
      <c r="AV107" s="253"/>
      <c r="AW107" s="253"/>
      <c r="AX107" s="253"/>
      <c r="AY107" s="253"/>
      <c r="AZ107" s="253"/>
      <c r="BA107" s="253"/>
      <c r="BB107" s="253"/>
      <c r="BC107" s="253"/>
      <c r="BD107" s="253"/>
      <c r="BE107" s="253"/>
      <c r="BF107" s="253"/>
      <c r="BG107" s="253"/>
      <c r="BH107" s="253"/>
      <c r="BI107" s="253"/>
      <c r="BJ107" s="253"/>
      <c r="BK107" s="253"/>
      <c r="BL107" s="253"/>
      <c r="BM107" s="253"/>
      <c r="BN107" s="253"/>
      <c r="BO107" s="253"/>
      <c r="BP107" s="253"/>
      <c r="BQ107" s="253"/>
      <c r="BR107" s="253"/>
      <c r="BS107" s="253"/>
      <c r="BT107" s="253"/>
      <c r="BU107" s="253"/>
      <c r="BV107" s="253"/>
      <c r="BW107" s="253"/>
      <c r="BX107" s="253"/>
      <c r="BY107" s="253"/>
      <c r="BZ107" s="253"/>
      <c r="CA107" s="253"/>
      <c r="CB107" s="253"/>
      <c r="CC107" s="253"/>
      <c r="CD107" s="253"/>
      <c r="CE107" s="253"/>
      <c r="CF107" s="253"/>
      <c r="CG107" s="253"/>
      <c r="CH107" s="253"/>
      <c r="CI107" s="253"/>
      <c r="CJ107" s="253"/>
      <c r="CK107" s="253"/>
      <c r="CL107" s="253"/>
      <c r="CM107" s="253"/>
      <c r="CN107" s="253"/>
      <c r="CO107" s="253"/>
      <c r="CP107" s="253"/>
      <c r="CQ107" s="253"/>
      <c r="CR107" s="253"/>
      <c r="CS107" s="253"/>
      <c r="CT107" s="253"/>
      <c r="CU107" s="253"/>
      <c r="CV107" s="253"/>
      <c r="CW107" s="253"/>
      <c r="CX107" s="253"/>
      <c r="CY107" s="253"/>
      <c r="CZ107" s="253"/>
      <c r="DA107" s="253"/>
      <c r="DB107" s="253"/>
      <c r="DC107" s="253"/>
      <c r="DD107" s="253"/>
      <c r="DE107" s="253"/>
      <c r="DF107" s="253"/>
      <c r="DG107" s="253"/>
      <c r="DH107" s="253"/>
      <c r="DI107" s="253"/>
      <c r="DJ107" s="253"/>
      <c r="DK107" s="253"/>
      <c r="DL107" s="253"/>
      <c r="DM107" s="253"/>
      <c r="DN107" s="253"/>
      <c r="DO107" s="253"/>
      <c r="DP107" s="253"/>
      <c r="DQ107" s="253"/>
      <c r="DR107" s="253"/>
      <c r="DS107" s="253"/>
      <c r="DT107" s="253"/>
      <c r="DU107" s="253"/>
      <c r="DV107" s="253"/>
      <c r="DW107" s="253"/>
      <c r="DX107" s="253"/>
      <c r="DY107" s="253"/>
      <c r="DZ107" s="253"/>
    </row>
    <row r="108" spans="1:131" s="233" customFormat="1" ht="26.25" customHeight="1" x14ac:dyDescent="0.15">
      <c r="A108" s="970" t="s">
        <v>429</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430</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33" customFormat="1" ht="26.25" customHeight="1" x14ac:dyDescent="0.15">
      <c r="A109" s="923" t="s">
        <v>431</v>
      </c>
      <c r="B109" s="924"/>
      <c r="C109" s="924"/>
      <c r="D109" s="924"/>
      <c r="E109" s="924"/>
      <c r="F109" s="924"/>
      <c r="G109" s="924"/>
      <c r="H109" s="924"/>
      <c r="I109" s="924"/>
      <c r="J109" s="924"/>
      <c r="K109" s="924"/>
      <c r="L109" s="924"/>
      <c r="M109" s="924"/>
      <c r="N109" s="924"/>
      <c r="O109" s="924"/>
      <c r="P109" s="924"/>
      <c r="Q109" s="924"/>
      <c r="R109" s="924"/>
      <c r="S109" s="924"/>
      <c r="T109" s="924"/>
      <c r="U109" s="924"/>
      <c r="V109" s="924"/>
      <c r="W109" s="924"/>
      <c r="X109" s="924"/>
      <c r="Y109" s="924"/>
      <c r="Z109" s="925"/>
      <c r="AA109" s="926" t="s">
        <v>432</v>
      </c>
      <c r="AB109" s="924"/>
      <c r="AC109" s="924"/>
      <c r="AD109" s="924"/>
      <c r="AE109" s="925"/>
      <c r="AF109" s="926" t="s">
        <v>433</v>
      </c>
      <c r="AG109" s="924"/>
      <c r="AH109" s="924"/>
      <c r="AI109" s="924"/>
      <c r="AJ109" s="925"/>
      <c r="AK109" s="926" t="s">
        <v>313</v>
      </c>
      <c r="AL109" s="924"/>
      <c r="AM109" s="924"/>
      <c r="AN109" s="924"/>
      <c r="AO109" s="925"/>
      <c r="AP109" s="926" t="s">
        <v>434</v>
      </c>
      <c r="AQ109" s="924"/>
      <c r="AR109" s="924"/>
      <c r="AS109" s="924"/>
      <c r="AT109" s="957"/>
      <c r="AU109" s="923" t="s">
        <v>431</v>
      </c>
      <c r="AV109" s="924"/>
      <c r="AW109" s="924"/>
      <c r="AX109" s="924"/>
      <c r="AY109" s="924"/>
      <c r="AZ109" s="924"/>
      <c r="BA109" s="924"/>
      <c r="BB109" s="924"/>
      <c r="BC109" s="924"/>
      <c r="BD109" s="924"/>
      <c r="BE109" s="924"/>
      <c r="BF109" s="924"/>
      <c r="BG109" s="924"/>
      <c r="BH109" s="924"/>
      <c r="BI109" s="924"/>
      <c r="BJ109" s="924"/>
      <c r="BK109" s="924"/>
      <c r="BL109" s="924"/>
      <c r="BM109" s="924"/>
      <c r="BN109" s="924"/>
      <c r="BO109" s="924"/>
      <c r="BP109" s="925"/>
      <c r="BQ109" s="926" t="s">
        <v>432</v>
      </c>
      <c r="BR109" s="924"/>
      <c r="BS109" s="924"/>
      <c r="BT109" s="924"/>
      <c r="BU109" s="925"/>
      <c r="BV109" s="926" t="s">
        <v>433</v>
      </c>
      <c r="BW109" s="924"/>
      <c r="BX109" s="924"/>
      <c r="BY109" s="924"/>
      <c r="BZ109" s="925"/>
      <c r="CA109" s="926" t="s">
        <v>313</v>
      </c>
      <c r="CB109" s="924"/>
      <c r="CC109" s="924"/>
      <c r="CD109" s="924"/>
      <c r="CE109" s="925"/>
      <c r="CF109" s="964" t="s">
        <v>434</v>
      </c>
      <c r="CG109" s="964"/>
      <c r="CH109" s="964"/>
      <c r="CI109" s="964"/>
      <c r="CJ109" s="964"/>
      <c r="CK109" s="926" t="s">
        <v>435</v>
      </c>
      <c r="CL109" s="924"/>
      <c r="CM109" s="924"/>
      <c r="CN109" s="924"/>
      <c r="CO109" s="924"/>
      <c r="CP109" s="924"/>
      <c r="CQ109" s="924"/>
      <c r="CR109" s="924"/>
      <c r="CS109" s="924"/>
      <c r="CT109" s="924"/>
      <c r="CU109" s="924"/>
      <c r="CV109" s="924"/>
      <c r="CW109" s="924"/>
      <c r="CX109" s="924"/>
      <c r="CY109" s="924"/>
      <c r="CZ109" s="924"/>
      <c r="DA109" s="924"/>
      <c r="DB109" s="924"/>
      <c r="DC109" s="924"/>
      <c r="DD109" s="924"/>
      <c r="DE109" s="924"/>
      <c r="DF109" s="925"/>
      <c r="DG109" s="926" t="s">
        <v>432</v>
      </c>
      <c r="DH109" s="924"/>
      <c r="DI109" s="924"/>
      <c r="DJ109" s="924"/>
      <c r="DK109" s="925"/>
      <c r="DL109" s="926" t="s">
        <v>433</v>
      </c>
      <c r="DM109" s="924"/>
      <c r="DN109" s="924"/>
      <c r="DO109" s="924"/>
      <c r="DP109" s="925"/>
      <c r="DQ109" s="926" t="s">
        <v>313</v>
      </c>
      <c r="DR109" s="924"/>
      <c r="DS109" s="924"/>
      <c r="DT109" s="924"/>
      <c r="DU109" s="925"/>
      <c r="DV109" s="926" t="s">
        <v>434</v>
      </c>
      <c r="DW109" s="924"/>
      <c r="DX109" s="924"/>
      <c r="DY109" s="924"/>
      <c r="DZ109" s="957"/>
    </row>
    <row r="110" spans="1:131" s="233" customFormat="1" ht="26.25" customHeight="1" x14ac:dyDescent="0.15">
      <c r="A110" s="835" t="s">
        <v>436</v>
      </c>
      <c r="B110" s="836"/>
      <c r="C110" s="836"/>
      <c r="D110" s="836"/>
      <c r="E110" s="836"/>
      <c r="F110" s="836"/>
      <c r="G110" s="836"/>
      <c r="H110" s="836"/>
      <c r="I110" s="836"/>
      <c r="J110" s="836"/>
      <c r="K110" s="836"/>
      <c r="L110" s="836"/>
      <c r="M110" s="836"/>
      <c r="N110" s="836"/>
      <c r="O110" s="836"/>
      <c r="P110" s="836"/>
      <c r="Q110" s="836"/>
      <c r="R110" s="836"/>
      <c r="S110" s="836"/>
      <c r="T110" s="836"/>
      <c r="U110" s="836"/>
      <c r="V110" s="836"/>
      <c r="W110" s="836"/>
      <c r="X110" s="836"/>
      <c r="Y110" s="836"/>
      <c r="Z110" s="837"/>
      <c r="AA110" s="916">
        <v>614002</v>
      </c>
      <c r="AB110" s="917"/>
      <c r="AC110" s="917"/>
      <c r="AD110" s="917"/>
      <c r="AE110" s="918"/>
      <c r="AF110" s="919">
        <v>621804</v>
      </c>
      <c r="AG110" s="917"/>
      <c r="AH110" s="917"/>
      <c r="AI110" s="917"/>
      <c r="AJ110" s="918"/>
      <c r="AK110" s="919">
        <v>699995</v>
      </c>
      <c r="AL110" s="917"/>
      <c r="AM110" s="917"/>
      <c r="AN110" s="917"/>
      <c r="AO110" s="918"/>
      <c r="AP110" s="920">
        <v>11.8</v>
      </c>
      <c r="AQ110" s="921"/>
      <c r="AR110" s="921"/>
      <c r="AS110" s="921"/>
      <c r="AT110" s="922"/>
      <c r="AU110" s="958" t="s">
        <v>73</v>
      </c>
      <c r="AV110" s="959"/>
      <c r="AW110" s="959"/>
      <c r="AX110" s="959"/>
      <c r="AY110" s="959"/>
      <c r="AZ110" s="888" t="s">
        <v>437</v>
      </c>
      <c r="BA110" s="836"/>
      <c r="BB110" s="836"/>
      <c r="BC110" s="836"/>
      <c r="BD110" s="836"/>
      <c r="BE110" s="836"/>
      <c r="BF110" s="836"/>
      <c r="BG110" s="836"/>
      <c r="BH110" s="836"/>
      <c r="BI110" s="836"/>
      <c r="BJ110" s="836"/>
      <c r="BK110" s="836"/>
      <c r="BL110" s="836"/>
      <c r="BM110" s="836"/>
      <c r="BN110" s="836"/>
      <c r="BO110" s="836"/>
      <c r="BP110" s="837"/>
      <c r="BQ110" s="889">
        <v>7365083</v>
      </c>
      <c r="BR110" s="870"/>
      <c r="BS110" s="870"/>
      <c r="BT110" s="870"/>
      <c r="BU110" s="870"/>
      <c r="BV110" s="870">
        <v>8026967</v>
      </c>
      <c r="BW110" s="870"/>
      <c r="BX110" s="870"/>
      <c r="BY110" s="870"/>
      <c r="BZ110" s="870"/>
      <c r="CA110" s="870">
        <v>8046937</v>
      </c>
      <c r="CB110" s="870"/>
      <c r="CC110" s="870"/>
      <c r="CD110" s="870"/>
      <c r="CE110" s="870"/>
      <c r="CF110" s="894">
        <v>135.9</v>
      </c>
      <c r="CG110" s="895"/>
      <c r="CH110" s="895"/>
      <c r="CI110" s="895"/>
      <c r="CJ110" s="895"/>
      <c r="CK110" s="954" t="s">
        <v>438</v>
      </c>
      <c r="CL110" s="847"/>
      <c r="CM110" s="888" t="s">
        <v>439</v>
      </c>
      <c r="CN110" s="836"/>
      <c r="CO110" s="836"/>
      <c r="CP110" s="836"/>
      <c r="CQ110" s="836"/>
      <c r="CR110" s="836"/>
      <c r="CS110" s="836"/>
      <c r="CT110" s="836"/>
      <c r="CU110" s="836"/>
      <c r="CV110" s="836"/>
      <c r="CW110" s="836"/>
      <c r="CX110" s="836"/>
      <c r="CY110" s="836"/>
      <c r="CZ110" s="836"/>
      <c r="DA110" s="836"/>
      <c r="DB110" s="836"/>
      <c r="DC110" s="836"/>
      <c r="DD110" s="836"/>
      <c r="DE110" s="836"/>
      <c r="DF110" s="837"/>
      <c r="DG110" s="889" t="s">
        <v>440</v>
      </c>
      <c r="DH110" s="870"/>
      <c r="DI110" s="870"/>
      <c r="DJ110" s="870"/>
      <c r="DK110" s="870"/>
      <c r="DL110" s="870" t="s">
        <v>239</v>
      </c>
      <c r="DM110" s="870"/>
      <c r="DN110" s="870"/>
      <c r="DO110" s="870"/>
      <c r="DP110" s="870"/>
      <c r="DQ110" s="870" t="s">
        <v>440</v>
      </c>
      <c r="DR110" s="870"/>
      <c r="DS110" s="870"/>
      <c r="DT110" s="870"/>
      <c r="DU110" s="870"/>
      <c r="DV110" s="871" t="s">
        <v>239</v>
      </c>
      <c r="DW110" s="871"/>
      <c r="DX110" s="871"/>
      <c r="DY110" s="871"/>
      <c r="DZ110" s="872"/>
    </row>
    <row r="111" spans="1:131" s="233" customFormat="1" ht="26.25" customHeight="1" x14ac:dyDescent="0.15">
      <c r="A111" s="802" t="s">
        <v>441</v>
      </c>
      <c r="B111" s="803"/>
      <c r="C111" s="803"/>
      <c r="D111" s="803"/>
      <c r="E111" s="803"/>
      <c r="F111" s="803"/>
      <c r="G111" s="803"/>
      <c r="H111" s="803"/>
      <c r="I111" s="803"/>
      <c r="J111" s="803"/>
      <c r="K111" s="803"/>
      <c r="L111" s="803"/>
      <c r="M111" s="803"/>
      <c r="N111" s="803"/>
      <c r="O111" s="803"/>
      <c r="P111" s="803"/>
      <c r="Q111" s="803"/>
      <c r="R111" s="803"/>
      <c r="S111" s="803"/>
      <c r="T111" s="803"/>
      <c r="U111" s="803"/>
      <c r="V111" s="803"/>
      <c r="W111" s="803"/>
      <c r="X111" s="803"/>
      <c r="Y111" s="803"/>
      <c r="Z111" s="953"/>
      <c r="AA111" s="946" t="s">
        <v>440</v>
      </c>
      <c r="AB111" s="947"/>
      <c r="AC111" s="947"/>
      <c r="AD111" s="947"/>
      <c r="AE111" s="948"/>
      <c r="AF111" s="949" t="s">
        <v>239</v>
      </c>
      <c r="AG111" s="947"/>
      <c r="AH111" s="947"/>
      <c r="AI111" s="947"/>
      <c r="AJ111" s="948"/>
      <c r="AK111" s="949" t="s">
        <v>239</v>
      </c>
      <c r="AL111" s="947"/>
      <c r="AM111" s="947"/>
      <c r="AN111" s="947"/>
      <c r="AO111" s="948"/>
      <c r="AP111" s="950" t="s">
        <v>239</v>
      </c>
      <c r="AQ111" s="951"/>
      <c r="AR111" s="951"/>
      <c r="AS111" s="951"/>
      <c r="AT111" s="952"/>
      <c r="AU111" s="960"/>
      <c r="AV111" s="961"/>
      <c r="AW111" s="961"/>
      <c r="AX111" s="961"/>
      <c r="AY111" s="961"/>
      <c r="AZ111" s="843" t="s">
        <v>442</v>
      </c>
      <c r="BA111" s="780"/>
      <c r="BB111" s="780"/>
      <c r="BC111" s="780"/>
      <c r="BD111" s="780"/>
      <c r="BE111" s="780"/>
      <c r="BF111" s="780"/>
      <c r="BG111" s="780"/>
      <c r="BH111" s="780"/>
      <c r="BI111" s="780"/>
      <c r="BJ111" s="780"/>
      <c r="BK111" s="780"/>
      <c r="BL111" s="780"/>
      <c r="BM111" s="780"/>
      <c r="BN111" s="780"/>
      <c r="BO111" s="780"/>
      <c r="BP111" s="781"/>
      <c r="BQ111" s="844" t="s">
        <v>440</v>
      </c>
      <c r="BR111" s="845"/>
      <c r="BS111" s="845"/>
      <c r="BT111" s="845"/>
      <c r="BU111" s="845"/>
      <c r="BV111" s="845" t="s">
        <v>440</v>
      </c>
      <c r="BW111" s="845"/>
      <c r="BX111" s="845"/>
      <c r="BY111" s="845"/>
      <c r="BZ111" s="845"/>
      <c r="CA111" s="845" t="s">
        <v>440</v>
      </c>
      <c r="CB111" s="845"/>
      <c r="CC111" s="845"/>
      <c r="CD111" s="845"/>
      <c r="CE111" s="845"/>
      <c r="CF111" s="903" t="s">
        <v>239</v>
      </c>
      <c r="CG111" s="904"/>
      <c r="CH111" s="904"/>
      <c r="CI111" s="904"/>
      <c r="CJ111" s="904"/>
      <c r="CK111" s="955"/>
      <c r="CL111" s="849"/>
      <c r="CM111" s="843" t="s">
        <v>443</v>
      </c>
      <c r="CN111" s="780"/>
      <c r="CO111" s="780"/>
      <c r="CP111" s="780"/>
      <c r="CQ111" s="780"/>
      <c r="CR111" s="780"/>
      <c r="CS111" s="780"/>
      <c r="CT111" s="780"/>
      <c r="CU111" s="780"/>
      <c r="CV111" s="780"/>
      <c r="CW111" s="780"/>
      <c r="CX111" s="780"/>
      <c r="CY111" s="780"/>
      <c r="CZ111" s="780"/>
      <c r="DA111" s="780"/>
      <c r="DB111" s="780"/>
      <c r="DC111" s="780"/>
      <c r="DD111" s="780"/>
      <c r="DE111" s="780"/>
      <c r="DF111" s="781"/>
      <c r="DG111" s="844" t="s">
        <v>440</v>
      </c>
      <c r="DH111" s="845"/>
      <c r="DI111" s="845"/>
      <c r="DJ111" s="845"/>
      <c r="DK111" s="845"/>
      <c r="DL111" s="845" t="s">
        <v>239</v>
      </c>
      <c r="DM111" s="845"/>
      <c r="DN111" s="845"/>
      <c r="DO111" s="845"/>
      <c r="DP111" s="845"/>
      <c r="DQ111" s="845" t="s">
        <v>440</v>
      </c>
      <c r="DR111" s="845"/>
      <c r="DS111" s="845"/>
      <c r="DT111" s="845"/>
      <c r="DU111" s="845"/>
      <c r="DV111" s="822" t="s">
        <v>239</v>
      </c>
      <c r="DW111" s="822"/>
      <c r="DX111" s="822"/>
      <c r="DY111" s="822"/>
      <c r="DZ111" s="823"/>
    </row>
    <row r="112" spans="1:131" s="233" customFormat="1" ht="26.25" customHeight="1" x14ac:dyDescent="0.15">
      <c r="A112" s="940" t="s">
        <v>444</v>
      </c>
      <c r="B112" s="941"/>
      <c r="C112" s="780" t="s">
        <v>445</v>
      </c>
      <c r="D112" s="780"/>
      <c r="E112" s="780"/>
      <c r="F112" s="780"/>
      <c r="G112" s="780"/>
      <c r="H112" s="780"/>
      <c r="I112" s="780"/>
      <c r="J112" s="780"/>
      <c r="K112" s="780"/>
      <c r="L112" s="780"/>
      <c r="M112" s="780"/>
      <c r="N112" s="780"/>
      <c r="O112" s="780"/>
      <c r="P112" s="780"/>
      <c r="Q112" s="780"/>
      <c r="R112" s="780"/>
      <c r="S112" s="780"/>
      <c r="T112" s="780"/>
      <c r="U112" s="780"/>
      <c r="V112" s="780"/>
      <c r="W112" s="780"/>
      <c r="X112" s="780"/>
      <c r="Y112" s="780"/>
      <c r="Z112" s="781"/>
      <c r="AA112" s="807" t="s">
        <v>239</v>
      </c>
      <c r="AB112" s="808"/>
      <c r="AC112" s="808"/>
      <c r="AD112" s="808"/>
      <c r="AE112" s="809"/>
      <c r="AF112" s="810" t="s">
        <v>440</v>
      </c>
      <c r="AG112" s="808"/>
      <c r="AH112" s="808"/>
      <c r="AI112" s="808"/>
      <c r="AJ112" s="809"/>
      <c r="AK112" s="810" t="s">
        <v>239</v>
      </c>
      <c r="AL112" s="808"/>
      <c r="AM112" s="808"/>
      <c r="AN112" s="808"/>
      <c r="AO112" s="809"/>
      <c r="AP112" s="852" t="s">
        <v>239</v>
      </c>
      <c r="AQ112" s="853"/>
      <c r="AR112" s="853"/>
      <c r="AS112" s="853"/>
      <c r="AT112" s="854"/>
      <c r="AU112" s="960"/>
      <c r="AV112" s="961"/>
      <c r="AW112" s="961"/>
      <c r="AX112" s="961"/>
      <c r="AY112" s="961"/>
      <c r="AZ112" s="843" t="s">
        <v>446</v>
      </c>
      <c r="BA112" s="780"/>
      <c r="BB112" s="780"/>
      <c r="BC112" s="780"/>
      <c r="BD112" s="780"/>
      <c r="BE112" s="780"/>
      <c r="BF112" s="780"/>
      <c r="BG112" s="780"/>
      <c r="BH112" s="780"/>
      <c r="BI112" s="780"/>
      <c r="BJ112" s="780"/>
      <c r="BK112" s="780"/>
      <c r="BL112" s="780"/>
      <c r="BM112" s="780"/>
      <c r="BN112" s="780"/>
      <c r="BO112" s="780"/>
      <c r="BP112" s="781"/>
      <c r="BQ112" s="844">
        <v>3686094</v>
      </c>
      <c r="BR112" s="845"/>
      <c r="BS112" s="845"/>
      <c r="BT112" s="845"/>
      <c r="BU112" s="845"/>
      <c r="BV112" s="845">
        <v>3851568</v>
      </c>
      <c r="BW112" s="845"/>
      <c r="BX112" s="845"/>
      <c r="BY112" s="845"/>
      <c r="BZ112" s="845"/>
      <c r="CA112" s="845">
        <v>3881963</v>
      </c>
      <c r="CB112" s="845"/>
      <c r="CC112" s="845"/>
      <c r="CD112" s="845"/>
      <c r="CE112" s="845"/>
      <c r="CF112" s="903">
        <v>65.599999999999994</v>
      </c>
      <c r="CG112" s="904"/>
      <c r="CH112" s="904"/>
      <c r="CI112" s="904"/>
      <c r="CJ112" s="904"/>
      <c r="CK112" s="955"/>
      <c r="CL112" s="849"/>
      <c r="CM112" s="843" t="s">
        <v>447</v>
      </c>
      <c r="CN112" s="780"/>
      <c r="CO112" s="780"/>
      <c r="CP112" s="780"/>
      <c r="CQ112" s="780"/>
      <c r="CR112" s="780"/>
      <c r="CS112" s="780"/>
      <c r="CT112" s="780"/>
      <c r="CU112" s="780"/>
      <c r="CV112" s="780"/>
      <c r="CW112" s="780"/>
      <c r="CX112" s="780"/>
      <c r="CY112" s="780"/>
      <c r="CZ112" s="780"/>
      <c r="DA112" s="780"/>
      <c r="DB112" s="780"/>
      <c r="DC112" s="780"/>
      <c r="DD112" s="780"/>
      <c r="DE112" s="780"/>
      <c r="DF112" s="781"/>
      <c r="DG112" s="844" t="s">
        <v>440</v>
      </c>
      <c r="DH112" s="845"/>
      <c r="DI112" s="845"/>
      <c r="DJ112" s="845"/>
      <c r="DK112" s="845"/>
      <c r="DL112" s="845" t="s">
        <v>239</v>
      </c>
      <c r="DM112" s="845"/>
      <c r="DN112" s="845"/>
      <c r="DO112" s="845"/>
      <c r="DP112" s="845"/>
      <c r="DQ112" s="845" t="s">
        <v>239</v>
      </c>
      <c r="DR112" s="845"/>
      <c r="DS112" s="845"/>
      <c r="DT112" s="845"/>
      <c r="DU112" s="845"/>
      <c r="DV112" s="822" t="s">
        <v>239</v>
      </c>
      <c r="DW112" s="822"/>
      <c r="DX112" s="822"/>
      <c r="DY112" s="822"/>
      <c r="DZ112" s="823"/>
    </row>
    <row r="113" spans="1:130" s="233" customFormat="1" ht="26.25" customHeight="1" x14ac:dyDescent="0.15">
      <c r="A113" s="942"/>
      <c r="B113" s="943"/>
      <c r="C113" s="780" t="s">
        <v>448</v>
      </c>
      <c r="D113" s="780"/>
      <c r="E113" s="780"/>
      <c r="F113" s="780"/>
      <c r="G113" s="780"/>
      <c r="H113" s="780"/>
      <c r="I113" s="780"/>
      <c r="J113" s="780"/>
      <c r="K113" s="780"/>
      <c r="L113" s="780"/>
      <c r="M113" s="780"/>
      <c r="N113" s="780"/>
      <c r="O113" s="780"/>
      <c r="P113" s="780"/>
      <c r="Q113" s="780"/>
      <c r="R113" s="780"/>
      <c r="S113" s="780"/>
      <c r="T113" s="780"/>
      <c r="U113" s="780"/>
      <c r="V113" s="780"/>
      <c r="W113" s="780"/>
      <c r="X113" s="780"/>
      <c r="Y113" s="780"/>
      <c r="Z113" s="781"/>
      <c r="AA113" s="946">
        <v>110319</v>
      </c>
      <c r="AB113" s="947"/>
      <c r="AC113" s="947"/>
      <c r="AD113" s="947"/>
      <c r="AE113" s="948"/>
      <c r="AF113" s="949">
        <v>124606</v>
      </c>
      <c r="AG113" s="947"/>
      <c r="AH113" s="947"/>
      <c r="AI113" s="947"/>
      <c r="AJ113" s="948"/>
      <c r="AK113" s="949">
        <v>136891</v>
      </c>
      <c r="AL113" s="947"/>
      <c r="AM113" s="947"/>
      <c r="AN113" s="947"/>
      <c r="AO113" s="948"/>
      <c r="AP113" s="950">
        <v>2.2999999999999998</v>
      </c>
      <c r="AQ113" s="951"/>
      <c r="AR113" s="951"/>
      <c r="AS113" s="951"/>
      <c r="AT113" s="952"/>
      <c r="AU113" s="960"/>
      <c r="AV113" s="961"/>
      <c r="AW113" s="961"/>
      <c r="AX113" s="961"/>
      <c r="AY113" s="961"/>
      <c r="AZ113" s="843" t="s">
        <v>449</v>
      </c>
      <c r="BA113" s="780"/>
      <c r="BB113" s="780"/>
      <c r="BC113" s="780"/>
      <c r="BD113" s="780"/>
      <c r="BE113" s="780"/>
      <c r="BF113" s="780"/>
      <c r="BG113" s="780"/>
      <c r="BH113" s="780"/>
      <c r="BI113" s="780"/>
      <c r="BJ113" s="780"/>
      <c r="BK113" s="780"/>
      <c r="BL113" s="780"/>
      <c r="BM113" s="780"/>
      <c r="BN113" s="780"/>
      <c r="BO113" s="780"/>
      <c r="BP113" s="781"/>
      <c r="BQ113" s="844">
        <v>325895</v>
      </c>
      <c r="BR113" s="845"/>
      <c r="BS113" s="845"/>
      <c r="BT113" s="845"/>
      <c r="BU113" s="845"/>
      <c r="BV113" s="845">
        <v>364028</v>
      </c>
      <c r="BW113" s="845"/>
      <c r="BX113" s="845"/>
      <c r="BY113" s="845"/>
      <c r="BZ113" s="845"/>
      <c r="CA113" s="845">
        <v>286402</v>
      </c>
      <c r="CB113" s="845"/>
      <c r="CC113" s="845"/>
      <c r="CD113" s="845"/>
      <c r="CE113" s="845"/>
      <c r="CF113" s="903">
        <v>4.8</v>
      </c>
      <c r="CG113" s="904"/>
      <c r="CH113" s="904"/>
      <c r="CI113" s="904"/>
      <c r="CJ113" s="904"/>
      <c r="CK113" s="955"/>
      <c r="CL113" s="849"/>
      <c r="CM113" s="843" t="s">
        <v>450</v>
      </c>
      <c r="CN113" s="780"/>
      <c r="CO113" s="780"/>
      <c r="CP113" s="780"/>
      <c r="CQ113" s="780"/>
      <c r="CR113" s="780"/>
      <c r="CS113" s="780"/>
      <c r="CT113" s="780"/>
      <c r="CU113" s="780"/>
      <c r="CV113" s="780"/>
      <c r="CW113" s="780"/>
      <c r="CX113" s="780"/>
      <c r="CY113" s="780"/>
      <c r="CZ113" s="780"/>
      <c r="DA113" s="780"/>
      <c r="DB113" s="780"/>
      <c r="DC113" s="780"/>
      <c r="DD113" s="780"/>
      <c r="DE113" s="780"/>
      <c r="DF113" s="781"/>
      <c r="DG113" s="807" t="s">
        <v>440</v>
      </c>
      <c r="DH113" s="808"/>
      <c r="DI113" s="808"/>
      <c r="DJ113" s="808"/>
      <c r="DK113" s="809"/>
      <c r="DL113" s="810" t="s">
        <v>239</v>
      </c>
      <c r="DM113" s="808"/>
      <c r="DN113" s="808"/>
      <c r="DO113" s="808"/>
      <c r="DP113" s="809"/>
      <c r="DQ113" s="810" t="s">
        <v>239</v>
      </c>
      <c r="DR113" s="808"/>
      <c r="DS113" s="808"/>
      <c r="DT113" s="808"/>
      <c r="DU113" s="809"/>
      <c r="DV113" s="852" t="s">
        <v>239</v>
      </c>
      <c r="DW113" s="853"/>
      <c r="DX113" s="853"/>
      <c r="DY113" s="853"/>
      <c r="DZ113" s="854"/>
    </row>
    <row r="114" spans="1:130" s="233" customFormat="1" ht="26.25" customHeight="1" x14ac:dyDescent="0.15">
      <c r="A114" s="942"/>
      <c r="B114" s="943"/>
      <c r="C114" s="780" t="s">
        <v>451</v>
      </c>
      <c r="D114" s="780"/>
      <c r="E114" s="780"/>
      <c r="F114" s="780"/>
      <c r="G114" s="780"/>
      <c r="H114" s="780"/>
      <c r="I114" s="780"/>
      <c r="J114" s="780"/>
      <c r="K114" s="780"/>
      <c r="L114" s="780"/>
      <c r="M114" s="780"/>
      <c r="N114" s="780"/>
      <c r="O114" s="780"/>
      <c r="P114" s="780"/>
      <c r="Q114" s="780"/>
      <c r="R114" s="780"/>
      <c r="S114" s="780"/>
      <c r="T114" s="780"/>
      <c r="U114" s="780"/>
      <c r="V114" s="780"/>
      <c r="W114" s="780"/>
      <c r="X114" s="780"/>
      <c r="Y114" s="780"/>
      <c r="Z114" s="781"/>
      <c r="AA114" s="807">
        <v>9990</v>
      </c>
      <c r="AB114" s="808"/>
      <c r="AC114" s="808"/>
      <c r="AD114" s="808"/>
      <c r="AE114" s="809"/>
      <c r="AF114" s="810">
        <v>22584</v>
      </c>
      <c r="AG114" s="808"/>
      <c r="AH114" s="808"/>
      <c r="AI114" s="808"/>
      <c r="AJ114" s="809"/>
      <c r="AK114" s="810">
        <v>27875</v>
      </c>
      <c r="AL114" s="808"/>
      <c r="AM114" s="808"/>
      <c r="AN114" s="808"/>
      <c r="AO114" s="809"/>
      <c r="AP114" s="852">
        <v>0.5</v>
      </c>
      <c r="AQ114" s="853"/>
      <c r="AR114" s="853"/>
      <c r="AS114" s="853"/>
      <c r="AT114" s="854"/>
      <c r="AU114" s="960"/>
      <c r="AV114" s="961"/>
      <c r="AW114" s="961"/>
      <c r="AX114" s="961"/>
      <c r="AY114" s="961"/>
      <c r="AZ114" s="843" t="s">
        <v>452</v>
      </c>
      <c r="BA114" s="780"/>
      <c r="BB114" s="780"/>
      <c r="BC114" s="780"/>
      <c r="BD114" s="780"/>
      <c r="BE114" s="780"/>
      <c r="BF114" s="780"/>
      <c r="BG114" s="780"/>
      <c r="BH114" s="780"/>
      <c r="BI114" s="780"/>
      <c r="BJ114" s="780"/>
      <c r="BK114" s="780"/>
      <c r="BL114" s="780"/>
      <c r="BM114" s="780"/>
      <c r="BN114" s="780"/>
      <c r="BO114" s="780"/>
      <c r="BP114" s="781"/>
      <c r="BQ114" s="844">
        <v>1052412</v>
      </c>
      <c r="BR114" s="845"/>
      <c r="BS114" s="845"/>
      <c r="BT114" s="845"/>
      <c r="BU114" s="845"/>
      <c r="BV114" s="845">
        <v>1016555</v>
      </c>
      <c r="BW114" s="845"/>
      <c r="BX114" s="845"/>
      <c r="BY114" s="845"/>
      <c r="BZ114" s="845"/>
      <c r="CA114" s="845">
        <v>963423</v>
      </c>
      <c r="CB114" s="845"/>
      <c r="CC114" s="845"/>
      <c r="CD114" s="845"/>
      <c r="CE114" s="845"/>
      <c r="CF114" s="903">
        <v>16.3</v>
      </c>
      <c r="CG114" s="904"/>
      <c r="CH114" s="904"/>
      <c r="CI114" s="904"/>
      <c r="CJ114" s="904"/>
      <c r="CK114" s="955"/>
      <c r="CL114" s="849"/>
      <c r="CM114" s="843" t="s">
        <v>453</v>
      </c>
      <c r="CN114" s="780"/>
      <c r="CO114" s="780"/>
      <c r="CP114" s="780"/>
      <c r="CQ114" s="780"/>
      <c r="CR114" s="780"/>
      <c r="CS114" s="780"/>
      <c r="CT114" s="780"/>
      <c r="CU114" s="780"/>
      <c r="CV114" s="780"/>
      <c r="CW114" s="780"/>
      <c r="CX114" s="780"/>
      <c r="CY114" s="780"/>
      <c r="CZ114" s="780"/>
      <c r="DA114" s="780"/>
      <c r="DB114" s="780"/>
      <c r="DC114" s="780"/>
      <c r="DD114" s="780"/>
      <c r="DE114" s="780"/>
      <c r="DF114" s="781"/>
      <c r="DG114" s="807" t="s">
        <v>239</v>
      </c>
      <c r="DH114" s="808"/>
      <c r="DI114" s="808"/>
      <c r="DJ114" s="808"/>
      <c r="DK114" s="809"/>
      <c r="DL114" s="810" t="s">
        <v>239</v>
      </c>
      <c r="DM114" s="808"/>
      <c r="DN114" s="808"/>
      <c r="DO114" s="808"/>
      <c r="DP114" s="809"/>
      <c r="DQ114" s="810" t="s">
        <v>239</v>
      </c>
      <c r="DR114" s="808"/>
      <c r="DS114" s="808"/>
      <c r="DT114" s="808"/>
      <c r="DU114" s="809"/>
      <c r="DV114" s="852" t="s">
        <v>239</v>
      </c>
      <c r="DW114" s="853"/>
      <c r="DX114" s="853"/>
      <c r="DY114" s="853"/>
      <c r="DZ114" s="854"/>
    </row>
    <row r="115" spans="1:130" s="233" customFormat="1" ht="26.25" customHeight="1" x14ac:dyDescent="0.15">
      <c r="A115" s="942"/>
      <c r="B115" s="943"/>
      <c r="C115" s="780" t="s">
        <v>454</v>
      </c>
      <c r="D115" s="780"/>
      <c r="E115" s="780"/>
      <c r="F115" s="780"/>
      <c r="G115" s="780"/>
      <c r="H115" s="780"/>
      <c r="I115" s="780"/>
      <c r="J115" s="780"/>
      <c r="K115" s="780"/>
      <c r="L115" s="780"/>
      <c r="M115" s="780"/>
      <c r="N115" s="780"/>
      <c r="O115" s="780"/>
      <c r="P115" s="780"/>
      <c r="Q115" s="780"/>
      <c r="R115" s="780"/>
      <c r="S115" s="780"/>
      <c r="T115" s="780"/>
      <c r="U115" s="780"/>
      <c r="V115" s="780"/>
      <c r="W115" s="780"/>
      <c r="X115" s="780"/>
      <c r="Y115" s="780"/>
      <c r="Z115" s="781"/>
      <c r="AA115" s="946" t="s">
        <v>239</v>
      </c>
      <c r="AB115" s="947"/>
      <c r="AC115" s="947"/>
      <c r="AD115" s="947"/>
      <c r="AE115" s="948"/>
      <c r="AF115" s="949" t="s">
        <v>239</v>
      </c>
      <c r="AG115" s="947"/>
      <c r="AH115" s="947"/>
      <c r="AI115" s="947"/>
      <c r="AJ115" s="948"/>
      <c r="AK115" s="949" t="s">
        <v>239</v>
      </c>
      <c r="AL115" s="947"/>
      <c r="AM115" s="947"/>
      <c r="AN115" s="947"/>
      <c r="AO115" s="948"/>
      <c r="AP115" s="950" t="s">
        <v>239</v>
      </c>
      <c r="AQ115" s="951"/>
      <c r="AR115" s="951"/>
      <c r="AS115" s="951"/>
      <c r="AT115" s="952"/>
      <c r="AU115" s="960"/>
      <c r="AV115" s="961"/>
      <c r="AW115" s="961"/>
      <c r="AX115" s="961"/>
      <c r="AY115" s="961"/>
      <c r="AZ115" s="843" t="s">
        <v>455</v>
      </c>
      <c r="BA115" s="780"/>
      <c r="BB115" s="780"/>
      <c r="BC115" s="780"/>
      <c r="BD115" s="780"/>
      <c r="BE115" s="780"/>
      <c r="BF115" s="780"/>
      <c r="BG115" s="780"/>
      <c r="BH115" s="780"/>
      <c r="BI115" s="780"/>
      <c r="BJ115" s="780"/>
      <c r="BK115" s="780"/>
      <c r="BL115" s="780"/>
      <c r="BM115" s="780"/>
      <c r="BN115" s="780"/>
      <c r="BO115" s="780"/>
      <c r="BP115" s="781"/>
      <c r="BQ115" s="844">
        <v>20165</v>
      </c>
      <c r="BR115" s="845"/>
      <c r="BS115" s="845"/>
      <c r="BT115" s="845"/>
      <c r="BU115" s="845"/>
      <c r="BV115" s="845">
        <v>20265</v>
      </c>
      <c r="BW115" s="845"/>
      <c r="BX115" s="845"/>
      <c r="BY115" s="845"/>
      <c r="BZ115" s="845"/>
      <c r="CA115" s="845">
        <v>22265</v>
      </c>
      <c r="CB115" s="845"/>
      <c r="CC115" s="845"/>
      <c r="CD115" s="845"/>
      <c r="CE115" s="845"/>
      <c r="CF115" s="903">
        <v>0.4</v>
      </c>
      <c r="CG115" s="904"/>
      <c r="CH115" s="904"/>
      <c r="CI115" s="904"/>
      <c r="CJ115" s="904"/>
      <c r="CK115" s="955"/>
      <c r="CL115" s="849"/>
      <c r="CM115" s="843" t="s">
        <v>456</v>
      </c>
      <c r="CN115" s="780"/>
      <c r="CO115" s="780"/>
      <c r="CP115" s="780"/>
      <c r="CQ115" s="780"/>
      <c r="CR115" s="780"/>
      <c r="CS115" s="780"/>
      <c r="CT115" s="780"/>
      <c r="CU115" s="780"/>
      <c r="CV115" s="780"/>
      <c r="CW115" s="780"/>
      <c r="CX115" s="780"/>
      <c r="CY115" s="780"/>
      <c r="CZ115" s="780"/>
      <c r="DA115" s="780"/>
      <c r="DB115" s="780"/>
      <c r="DC115" s="780"/>
      <c r="DD115" s="780"/>
      <c r="DE115" s="780"/>
      <c r="DF115" s="781"/>
      <c r="DG115" s="807" t="s">
        <v>440</v>
      </c>
      <c r="DH115" s="808"/>
      <c r="DI115" s="808"/>
      <c r="DJ115" s="808"/>
      <c r="DK115" s="809"/>
      <c r="DL115" s="810" t="s">
        <v>239</v>
      </c>
      <c r="DM115" s="808"/>
      <c r="DN115" s="808"/>
      <c r="DO115" s="808"/>
      <c r="DP115" s="809"/>
      <c r="DQ115" s="810" t="s">
        <v>239</v>
      </c>
      <c r="DR115" s="808"/>
      <c r="DS115" s="808"/>
      <c r="DT115" s="808"/>
      <c r="DU115" s="809"/>
      <c r="DV115" s="852" t="s">
        <v>239</v>
      </c>
      <c r="DW115" s="853"/>
      <c r="DX115" s="853"/>
      <c r="DY115" s="853"/>
      <c r="DZ115" s="854"/>
    </row>
    <row r="116" spans="1:130" s="233" customFormat="1" ht="26.25" customHeight="1" x14ac:dyDescent="0.15">
      <c r="A116" s="944"/>
      <c r="B116" s="945"/>
      <c r="C116" s="867" t="s">
        <v>457</v>
      </c>
      <c r="D116" s="867"/>
      <c r="E116" s="867"/>
      <c r="F116" s="867"/>
      <c r="G116" s="867"/>
      <c r="H116" s="867"/>
      <c r="I116" s="867"/>
      <c r="J116" s="867"/>
      <c r="K116" s="867"/>
      <c r="L116" s="867"/>
      <c r="M116" s="867"/>
      <c r="N116" s="867"/>
      <c r="O116" s="867"/>
      <c r="P116" s="867"/>
      <c r="Q116" s="867"/>
      <c r="R116" s="867"/>
      <c r="S116" s="867"/>
      <c r="T116" s="867"/>
      <c r="U116" s="867"/>
      <c r="V116" s="867"/>
      <c r="W116" s="867"/>
      <c r="X116" s="867"/>
      <c r="Y116" s="867"/>
      <c r="Z116" s="868"/>
      <c r="AA116" s="807" t="s">
        <v>239</v>
      </c>
      <c r="AB116" s="808"/>
      <c r="AC116" s="808"/>
      <c r="AD116" s="808"/>
      <c r="AE116" s="809"/>
      <c r="AF116" s="810" t="s">
        <v>239</v>
      </c>
      <c r="AG116" s="808"/>
      <c r="AH116" s="808"/>
      <c r="AI116" s="808"/>
      <c r="AJ116" s="809"/>
      <c r="AK116" s="810" t="s">
        <v>239</v>
      </c>
      <c r="AL116" s="808"/>
      <c r="AM116" s="808"/>
      <c r="AN116" s="808"/>
      <c r="AO116" s="809"/>
      <c r="AP116" s="852" t="s">
        <v>440</v>
      </c>
      <c r="AQ116" s="853"/>
      <c r="AR116" s="853"/>
      <c r="AS116" s="853"/>
      <c r="AT116" s="854"/>
      <c r="AU116" s="960"/>
      <c r="AV116" s="961"/>
      <c r="AW116" s="961"/>
      <c r="AX116" s="961"/>
      <c r="AY116" s="961"/>
      <c r="AZ116" s="937" t="s">
        <v>458</v>
      </c>
      <c r="BA116" s="938"/>
      <c r="BB116" s="938"/>
      <c r="BC116" s="938"/>
      <c r="BD116" s="938"/>
      <c r="BE116" s="938"/>
      <c r="BF116" s="938"/>
      <c r="BG116" s="938"/>
      <c r="BH116" s="938"/>
      <c r="BI116" s="938"/>
      <c r="BJ116" s="938"/>
      <c r="BK116" s="938"/>
      <c r="BL116" s="938"/>
      <c r="BM116" s="938"/>
      <c r="BN116" s="938"/>
      <c r="BO116" s="938"/>
      <c r="BP116" s="939"/>
      <c r="BQ116" s="844" t="s">
        <v>239</v>
      </c>
      <c r="BR116" s="845"/>
      <c r="BS116" s="845"/>
      <c r="BT116" s="845"/>
      <c r="BU116" s="845"/>
      <c r="BV116" s="845" t="s">
        <v>239</v>
      </c>
      <c r="BW116" s="845"/>
      <c r="BX116" s="845"/>
      <c r="BY116" s="845"/>
      <c r="BZ116" s="845"/>
      <c r="CA116" s="845" t="s">
        <v>239</v>
      </c>
      <c r="CB116" s="845"/>
      <c r="CC116" s="845"/>
      <c r="CD116" s="845"/>
      <c r="CE116" s="845"/>
      <c r="CF116" s="903" t="s">
        <v>239</v>
      </c>
      <c r="CG116" s="904"/>
      <c r="CH116" s="904"/>
      <c r="CI116" s="904"/>
      <c r="CJ116" s="904"/>
      <c r="CK116" s="955"/>
      <c r="CL116" s="849"/>
      <c r="CM116" s="843" t="s">
        <v>459</v>
      </c>
      <c r="CN116" s="780"/>
      <c r="CO116" s="780"/>
      <c r="CP116" s="780"/>
      <c r="CQ116" s="780"/>
      <c r="CR116" s="780"/>
      <c r="CS116" s="780"/>
      <c r="CT116" s="780"/>
      <c r="CU116" s="780"/>
      <c r="CV116" s="780"/>
      <c r="CW116" s="780"/>
      <c r="CX116" s="780"/>
      <c r="CY116" s="780"/>
      <c r="CZ116" s="780"/>
      <c r="DA116" s="780"/>
      <c r="DB116" s="780"/>
      <c r="DC116" s="780"/>
      <c r="DD116" s="780"/>
      <c r="DE116" s="780"/>
      <c r="DF116" s="781"/>
      <c r="DG116" s="807" t="s">
        <v>239</v>
      </c>
      <c r="DH116" s="808"/>
      <c r="DI116" s="808"/>
      <c r="DJ116" s="808"/>
      <c r="DK116" s="809"/>
      <c r="DL116" s="810" t="s">
        <v>239</v>
      </c>
      <c r="DM116" s="808"/>
      <c r="DN116" s="808"/>
      <c r="DO116" s="808"/>
      <c r="DP116" s="809"/>
      <c r="DQ116" s="810" t="s">
        <v>440</v>
      </c>
      <c r="DR116" s="808"/>
      <c r="DS116" s="808"/>
      <c r="DT116" s="808"/>
      <c r="DU116" s="809"/>
      <c r="DV116" s="852" t="s">
        <v>239</v>
      </c>
      <c r="DW116" s="853"/>
      <c r="DX116" s="853"/>
      <c r="DY116" s="853"/>
      <c r="DZ116" s="854"/>
    </row>
    <row r="117" spans="1:130" s="233" customFormat="1" ht="26.25" customHeight="1" x14ac:dyDescent="0.15">
      <c r="A117" s="923" t="s">
        <v>192</v>
      </c>
      <c r="B117" s="924"/>
      <c r="C117" s="924"/>
      <c r="D117" s="924"/>
      <c r="E117" s="924"/>
      <c r="F117" s="924"/>
      <c r="G117" s="924"/>
      <c r="H117" s="924"/>
      <c r="I117" s="924"/>
      <c r="J117" s="924"/>
      <c r="K117" s="924"/>
      <c r="L117" s="924"/>
      <c r="M117" s="924"/>
      <c r="N117" s="924"/>
      <c r="O117" s="924"/>
      <c r="P117" s="924"/>
      <c r="Q117" s="924"/>
      <c r="R117" s="924"/>
      <c r="S117" s="924"/>
      <c r="T117" s="924"/>
      <c r="U117" s="924"/>
      <c r="V117" s="924"/>
      <c r="W117" s="924"/>
      <c r="X117" s="924"/>
      <c r="Y117" s="905" t="s">
        <v>460</v>
      </c>
      <c r="Z117" s="925"/>
      <c r="AA117" s="930">
        <v>734311</v>
      </c>
      <c r="AB117" s="931"/>
      <c r="AC117" s="931"/>
      <c r="AD117" s="931"/>
      <c r="AE117" s="932"/>
      <c r="AF117" s="933">
        <v>768994</v>
      </c>
      <c r="AG117" s="931"/>
      <c r="AH117" s="931"/>
      <c r="AI117" s="931"/>
      <c r="AJ117" s="932"/>
      <c r="AK117" s="933">
        <v>864761</v>
      </c>
      <c r="AL117" s="931"/>
      <c r="AM117" s="931"/>
      <c r="AN117" s="931"/>
      <c r="AO117" s="932"/>
      <c r="AP117" s="934"/>
      <c r="AQ117" s="935"/>
      <c r="AR117" s="935"/>
      <c r="AS117" s="935"/>
      <c r="AT117" s="936"/>
      <c r="AU117" s="960"/>
      <c r="AV117" s="961"/>
      <c r="AW117" s="961"/>
      <c r="AX117" s="961"/>
      <c r="AY117" s="961"/>
      <c r="AZ117" s="891" t="s">
        <v>461</v>
      </c>
      <c r="BA117" s="892"/>
      <c r="BB117" s="892"/>
      <c r="BC117" s="892"/>
      <c r="BD117" s="892"/>
      <c r="BE117" s="892"/>
      <c r="BF117" s="892"/>
      <c r="BG117" s="892"/>
      <c r="BH117" s="892"/>
      <c r="BI117" s="892"/>
      <c r="BJ117" s="892"/>
      <c r="BK117" s="892"/>
      <c r="BL117" s="892"/>
      <c r="BM117" s="892"/>
      <c r="BN117" s="892"/>
      <c r="BO117" s="892"/>
      <c r="BP117" s="893"/>
      <c r="BQ117" s="844" t="s">
        <v>239</v>
      </c>
      <c r="BR117" s="845"/>
      <c r="BS117" s="845"/>
      <c r="BT117" s="845"/>
      <c r="BU117" s="845"/>
      <c r="BV117" s="845" t="s">
        <v>239</v>
      </c>
      <c r="BW117" s="845"/>
      <c r="BX117" s="845"/>
      <c r="BY117" s="845"/>
      <c r="BZ117" s="845"/>
      <c r="CA117" s="845" t="s">
        <v>239</v>
      </c>
      <c r="CB117" s="845"/>
      <c r="CC117" s="845"/>
      <c r="CD117" s="845"/>
      <c r="CE117" s="845"/>
      <c r="CF117" s="903" t="s">
        <v>239</v>
      </c>
      <c r="CG117" s="904"/>
      <c r="CH117" s="904"/>
      <c r="CI117" s="904"/>
      <c r="CJ117" s="904"/>
      <c r="CK117" s="955"/>
      <c r="CL117" s="849"/>
      <c r="CM117" s="843" t="s">
        <v>462</v>
      </c>
      <c r="CN117" s="780"/>
      <c r="CO117" s="780"/>
      <c r="CP117" s="780"/>
      <c r="CQ117" s="780"/>
      <c r="CR117" s="780"/>
      <c r="CS117" s="780"/>
      <c r="CT117" s="780"/>
      <c r="CU117" s="780"/>
      <c r="CV117" s="780"/>
      <c r="CW117" s="780"/>
      <c r="CX117" s="780"/>
      <c r="CY117" s="780"/>
      <c r="CZ117" s="780"/>
      <c r="DA117" s="780"/>
      <c r="DB117" s="780"/>
      <c r="DC117" s="780"/>
      <c r="DD117" s="780"/>
      <c r="DE117" s="780"/>
      <c r="DF117" s="781"/>
      <c r="DG117" s="807" t="s">
        <v>239</v>
      </c>
      <c r="DH117" s="808"/>
      <c r="DI117" s="808"/>
      <c r="DJ117" s="808"/>
      <c r="DK117" s="809"/>
      <c r="DL117" s="810" t="s">
        <v>239</v>
      </c>
      <c r="DM117" s="808"/>
      <c r="DN117" s="808"/>
      <c r="DO117" s="808"/>
      <c r="DP117" s="809"/>
      <c r="DQ117" s="810" t="s">
        <v>239</v>
      </c>
      <c r="DR117" s="808"/>
      <c r="DS117" s="808"/>
      <c r="DT117" s="808"/>
      <c r="DU117" s="809"/>
      <c r="DV117" s="852" t="s">
        <v>239</v>
      </c>
      <c r="DW117" s="853"/>
      <c r="DX117" s="853"/>
      <c r="DY117" s="853"/>
      <c r="DZ117" s="854"/>
    </row>
    <row r="118" spans="1:130" s="233" customFormat="1" ht="26.25" customHeight="1" x14ac:dyDescent="0.15">
      <c r="A118" s="923" t="s">
        <v>435</v>
      </c>
      <c r="B118" s="924"/>
      <c r="C118" s="924"/>
      <c r="D118" s="924"/>
      <c r="E118" s="924"/>
      <c r="F118" s="924"/>
      <c r="G118" s="924"/>
      <c r="H118" s="924"/>
      <c r="I118" s="924"/>
      <c r="J118" s="924"/>
      <c r="K118" s="924"/>
      <c r="L118" s="924"/>
      <c r="M118" s="924"/>
      <c r="N118" s="924"/>
      <c r="O118" s="924"/>
      <c r="P118" s="924"/>
      <c r="Q118" s="924"/>
      <c r="R118" s="924"/>
      <c r="S118" s="924"/>
      <c r="T118" s="924"/>
      <c r="U118" s="924"/>
      <c r="V118" s="924"/>
      <c r="W118" s="924"/>
      <c r="X118" s="924"/>
      <c r="Y118" s="924"/>
      <c r="Z118" s="925"/>
      <c r="AA118" s="926" t="s">
        <v>432</v>
      </c>
      <c r="AB118" s="924"/>
      <c r="AC118" s="924"/>
      <c r="AD118" s="924"/>
      <c r="AE118" s="925"/>
      <c r="AF118" s="926" t="s">
        <v>433</v>
      </c>
      <c r="AG118" s="924"/>
      <c r="AH118" s="924"/>
      <c r="AI118" s="924"/>
      <c r="AJ118" s="925"/>
      <c r="AK118" s="926" t="s">
        <v>313</v>
      </c>
      <c r="AL118" s="924"/>
      <c r="AM118" s="924"/>
      <c r="AN118" s="924"/>
      <c r="AO118" s="925"/>
      <c r="AP118" s="927" t="s">
        <v>434</v>
      </c>
      <c r="AQ118" s="928"/>
      <c r="AR118" s="928"/>
      <c r="AS118" s="928"/>
      <c r="AT118" s="929"/>
      <c r="AU118" s="960"/>
      <c r="AV118" s="961"/>
      <c r="AW118" s="961"/>
      <c r="AX118" s="961"/>
      <c r="AY118" s="961"/>
      <c r="AZ118" s="866" t="s">
        <v>463</v>
      </c>
      <c r="BA118" s="867"/>
      <c r="BB118" s="867"/>
      <c r="BC118" s="867"/>
      <c r="BD118" s="867"/>
      <c r="BE118" s="867"/>
      <c r="BF118" s="867"/>
      <c r="BG118" s="867"/>
      <c r="BH118" s="867"/>
      <c r="BI118" s="867"/>
      <c r="BJ118" s="867"/>
      <c r="BK118" s="867"/>
      <c r="BL118" s="867"/>
      <c r="BM118" s="867"/>
      <c r="BN118" s="867"/>
      <c r="BO118" s="867"/>
      <c r="BP118" s="868"/>
      <c r="BQ118" s="907" t="s">
        <v>239</v>
      </c>
      <c r="BR118" s="873"/>
      <c r="BS118" s="873"/>
      <c r="BT118" s="873"/>
      <c r="BU118" s="873"/>
      <c r="BV118" s="873" t="s">
        <v>239</v>
      </c>
      <c r="BW118" s="873"/>
      <c r="BX118" s="873"/>
      <c r="BY118" s="873"/>
      <c r="BZ118" s="873"/>
      <c r="CA118" s="873" t="s">
        <v>239</v>
      </c>
      <c r="CB118" s="873"/>
      <c r="CC118" s="873"/>
      <c r="CD118" s="873"/>
      <c r="CE118" s="873"/>
      <c r="CF118" s="903" t="s">
        <v>239</v>
      </c>
      <c r="CG118" s="904"/>
      <c r="CH118" s="904"/>
      <c r="CI118" s="904"/>
      <c r="CJ118" s="904"/>
      <c r="CK118" s="955"/>
      <c r="CL118" s="849"/>
      <c r="CM118" s="843" t="s">
        <v>464</v>
      </c>
      <c r="CN118" s="780"/>
      <c r="CO118" s="780"/>
      <c r="CP118" s="780"/>
      <c r="CQ118" s="780"/>
      <c r="CR118" s="780"/>
      <c r="CS118" s="780"/>
      <c r="CT118" s="780"/>
      <c r="CU118" s="780"/>
      <c r="CV118" s="780"/>
      <c r="CW118" s="780"/>
      <c r="CX118" s="780"/>
      <c r="CY118" s="780"/>
      <c r="CZ118" s="780"/>
      <c r="DA118" s="780"/>
      <c r="DB118" s="780"/>
      <c r="DC118" s="780"/>
      <c r="DD118" s="780"/>
      <c r="DE118" s="780"/>
      <c r="DF118" s="781"/>
      <c r="DG118" s="807" t="s">
        <v>239</v>
      </c>
      <c r="DH118" s="808"/>
      <c r="DI118" s="808"/>
      <c r="DJ118" s="808"/>
      <c r="DK118" s="809"/>
      <c r="DL118" s="810" t="s">
        <v>239</v>
      </c>
      <c r="DM118" s="808"/>
      <c r="DN118" s="808"/>
      <c r="DO118" s="808"/>
      <c r="DP118" s="809"/>
      <c r="DQ118" s="810" t="s">
        <v>239</v>
      </c>
      <c r="DR118" s="808"/>
      <c r="DS118" s="808"/>
      <c r="DT118" s="808"/>
      <c r="DU118" s="809"/>
      <c r="DV118" s="852" t="s">
        <v>239</v>
      </c>
      <c r="DW118" s="853"/>
      <c r="DX118" s="853"/>
      <c r="DY118" s="853"/>
      <c r="DZ118" s="854"/>
    </row>
    <row r="119" spans="1:130" s="233" customFormat="1" ht="26.25" customHeight="1" x14ac:dyDescent="0.15">
      <c r="A119" s="846" t="s">
        <v>438</v>
      </c>
      <c r="B119" s="847"/>
      <c r="C119" s="888" t="s">
        <v>439</v>
      </c>
      <c r="D119" s="836"/>
      <c r="E119" s="836"/>
      <c r="F119" s="836"/>
      <c r="G119" s="836"/>
      <c r="H119" s="836"/>
      <c r="I119" s="836"/>
      <c r="J119" s="836"/>
      <c r="K119" s="836"/>
      <c r="L119" s="836"/>
      <c r="M119" s="836"/>
      <c r="N119" s="836"/>
      <c r="O119" s="836"/>
      <c r="P119" s="836"/>
      <c r="Q119" s="836"/>
      <c r="R119" s="836"/>
      <c r="S119" s="836"/>
      <c r="T119" s="836"/>
      <c r="U119" s="836"/>
      <c r="V119" s="836"/>
      <c r="W119" s="836"/>
      <c r="X119" s="836"/>
      <c r="Y119" s="836"/>
      <c r="Z119" s="837"/>
      <c r="AA119" s="916" t="s">
        <v>239</v>
      </c>
      <c r="AB119" s="917"/>
      <c r="AC119" s="917"/>
      <c r="AD119" s="917"/>
      <c r="AE119" s="918"/>
      <c r="AF119" s="919" t="s">
        <v>239</v>
      </c>
      <c r="AG119" s="917"/>
      <c r="AH119" s="917"/>
      <c r="AI119" s="917"/>
      <c r="AJ119" s="918"/>
      <c r="AK119" s="919" t="s">
        <v>239</v>
      </c>
      <c r="AL119" s="917"/>
      <c r="AM119" s="917"/>
      <c r="AN119" s="917"/>
      <c r="AO119" s="918"/>
      <c r="AP119" s="920" t="s">
        <v>239</v>
      </c>
      <c r="AQ119" s="921"/>
      <c r="AR119" s="921"/>
      <c r="AS119" s="921"/>
      <c r="AT119" s="922"/>
      <c r="AU119" s="962"/>
      <c r="AV119" s="963"/>
      <c r="AW119" s="963"/>
      <c r="AX119" s="963"/>
      <c r="AY119" s="963"/>
      <c r="AZ119" s="254" t="s">
        <v>192</v>
      </c>
      <c r="BA119" s="254"/>
      <c r="BB119" s="254"/>
      <c r="BC119" s="254"/>
      <c r="BD119" s="254"/>
      <c r="BE119" s="254"/>
      <c r="BF119" s="254"/>
      <c r="BG119" s="254"/>
      <c r="BH119" s="254"/>
      <c r="BI119" s="254"/>
      <c r="BJ119" s="254"/>
      <c r="BK119" s="254"/>
      <c r="BL119" s="254"/>
      <c r="BM119" s="254"/>
      <c r="BN119" s="254"/>
      <c r="BO119" s="905" t="s">
        <v>465</v>
      </c>
      <c r="BP119" s="906"/>
      <c r="BQ119" s="907">
        <v>12449649</v>
      </c>
      <c r="BR119" s="873"/>
      <c r="BS119" s="873"/>
      <c r="BT119" s="873"/>
      <c r="BU119" s="873"/>
      <c r="BV119" s="873">
        <v>13279383</v>
      </c>
      <c r="BW119" s="873"/>
      <c r="BX119" s="873"/>
      <c r="BY119" s="873"/>
      <c r="BZ119" s="873"/>
      <c r="CA119" s="873">
        <v>13200990</v>
      </c>
      <c r="CB119" s="873"/>
      <c r="CC119" s="873"/>
      <c r="CD119" s="873"/>
      <c r="CE119" s="873"/>
      <c r="CF119" s="776"/>
      <c r="CG119" s="777"/>
      <c r="CH119" s="777"/>
      <c r="CI119" s="777"/>
      <c r="CJ119" s="862"/>
      <c r="CK119" s="956"/>
      <c r="CL119" s="851"/>
      <c r="CM119" s="866" t="s">
        <v>466</v>
      </c>
      <c r="CN119" s="867"/>
      <c r="CO119" s="867"/>
      <c r="CP119" s="867"/>
      <c r="CQ119" s="867"/>
      <c r="CR119" s="867"/>
      <c r="CS119" s="867"/>
      <c r="CT119" s="867"/>
      <c r="CU119" s="867"/>
      <c r="CV119" s="867"/>
      <c r="CW119" s="867"/>
      <c r="CX119" s="867"/>
      <c r="CY119" s="867"/>
      <c r="CZ119" s="867"/>
      <c r="DA119" s="867"/>
      <c r="DB119" s="867"/>
      <c r="DC119" s="867"/>
      <c r="DD119" s="867"/>
      <c r="DE119" s="867"/>
      <c r="DF119" s="868"/>
      <c r="DG119" s="791" t="s">
        <v>239</v>
      </c>
      <c r="DH119" s="792"/>
      <c r="DI119" s="792"/>
      <c r="DJ119" s="792"/>
      <c r="DK119" s="793"/>
      <c r="DL119" s="794" t="s">
        <v>239</v>
      </c>
      <c r="DM119" s="792"/>
      <c r="DN119" s="792"/>
      <c r="DO119" s="792"/>
      <c r="DP119" s="793"/>
      <c r="DQ119" s="794" t="s">
        <v>239</v>
      </c>
      <c r="DR119" s="792"/>
      <c r="DS119" s="792"/>
      <c r="DT119" s="792"/>
      <c r="DU119" s="793"/>
      <c r="DV119" s="876" t="s">
        <v>239</v>
      </c>
      <c r="DW119" s="877"/>
      <c r="DX119" s="877"/>
      <c r="DY119" s="877"/>
      <c r="DZ119" s="878"/>
    </row>
    <row r="120" spans="1:130" s="233" customFormat="1" ht="26.25" customHeight="1" x14ac:dyDescent="0.15">
      <c r="A120" s="848"/>
      <c r="B120" s="849"/>
      <c r="C120" s="843" t="s">
        <v>443</v>
      </c>
      <c r="D120" s="780"/>
      <c r="E120" s="780"/>
      <c r="F120" s="780"/>
      <c r="G120" s="780"/>
      <c r="H120" s="780"/>
      <c r="I120" s="780"/>
      <c r="J120" s="780"/>
      <c r="K120" s="780"/>
      <c r="L120" s="780"/>
      <c r="M120" s="780"/>
      <c r="N120" s="780"/>
      <c r="O120" s="780"/>
      <c r="P120" s="780"/>
      <c r="Q120" s="780"/>
      <c r="R120" s="780"/>
      <c r="S120" s="780"/>
      <c r="T120" s="780"/>
      <c r="U120" s="780"/>
      <c r="V120" s="780"/>
      <c r="W120" s="780"/>
      <c r="X120" s="780"/>
      <c r="Y120" s="780"/>
      <c r="Z120" s="781"/>
      <c r="AA120" s="807" t="s">
        <v>239</v>
      </c>
      <c r="AB120" s="808"/>
      <c r="AC120" s="808"/>
      <c r="AD120" s="808"/>
      <c r="AE120" s="809"/>
      <c r="AF120" s="810" t="s">
        <v>239</v>
      </c>
      <c r="AG120" s="808"/>
      <c r="AH120" s="808"/>
      <c r="AI120" s="808"/>
      <c r="AJ120" s="809"/>
      <c r="AK120" s="810" t="s">
        <v>239</v>
      </c>
      <c r="AL120" s="808"/>
      <c r="AM120" s="808"/>
      <c r="AN120" s="808"/>
      <c r="AO120" s="809"/>
      <c r="AP120" s="852" t="s">
        <v>239</v>
      </c>
      <c r="AQ120" s="853"/>
      <c r="AR120" s="853"/>
      <c r="AS120" s="853"/>
      <c r="AT120" s="854"/>
      <c r="AU120" s="908" t="s">
        <v>467</v>
      </c>
      <c r="AV120" s="909"/>
      <c r="AW120" s="909"/>
      <c r="AX120" s="909"/>
      <c r="AY120" s="910"/>
      <c r="AZ120" s="888" t="s">
        <v>468</v>
      </c>
      <c r="BA120" s="836"/>
      <c r="BB120" s="836"/>
      <c r="BC120" s="836"/>
      <c r="BD120" s="836"/>
      <c r="BE120" s="836"/>
      <c r="BF120" s="836"/>
      <c r="BG120" s="836"/>
      <c r="BH120" s="836"/>
      <c r="BI120" s="836"/>
      <c r="BJ120" s="836"/>
      <c r="BK120" s="836"/>
      <c r="BL120" s="836"/>
      <c r="BM120" s="836"/>
      <c r="BN120" s="836"/>
      <c r="BO120" s="836"/>
      <c r="BP120" s="837"/>
      <c r="BQ120" s="889">
        <v>4432754</v>
      </c>
      <c r="BR120" s="870"/>
      <c r="BS120" s="870"/>
      <c r="BT120" s="870"/>
      <c r="BU120" s="870"/>
      <c r="BV120" s="870">
        <v>5119964</v>
      </c>
      <c r="BW120" s="870"/>
      <c r="BX120" s="870"/>
      <c r="BY120" s="870"/>
      <c r="BZ120" s="870"/>
      <c r="CA120" s="870">
        <v>6003127</v>
      </c>
      <c r="CB120" s="870"/>
      <c r="CC120" s="870"/>
      <c r="CD120" s="870"/>
      <c r="CE120" s="870"/>
      <c r="CF120" s="894">
        <v>101.4</v>
      </c>
      <c r="CG120" s="895"/>
      <c r="CH120" s="895"/>
      <c r="CI120" s="895"/>
      <c r="CJ120" s="895"/>
      <c r="CK120" s="896" t="s">
        <v>469</v>
      </c>
      <c r="CL120" s="880"/>
      <c r="CM120" s="880"/>
      <c r="CN120" s="880"/>
      <c r="CO120" s="881"/>
      <c r="CP120" s="900" t="s">
        <v>416</v>
      </c>
      <c r="CQ120" s="901"/>
      <c r="CR120" s="901"/>
      <c r="CS120" s="901"/>
      <c r="CT120" s="901"/>
      <c r="CU120" s="901"/>
      <c r="CV120" s="901"/>
      <c r="CW120" s="901"/>
      <c r="CX120" s="901"/>
      <c r="CY120" s="901"/>
      <c r="CZ120" s="901"/>
      <c r="DA120" s="901"/>
      <c r="DB120" s="901"/>
      <c r="DC120" s="901"/>
      <c r="DD120" s="901"/>
      <c r="DE120" s="901"/>
      <c r="DF120" s="902"/>
      <c r="DG120" s="889">
        <v>2043950</v>
      </c>
      <c r="DH120" s="870"/>
      <c r="DI120" s="870"/>
      <c r="DJ120" s="870"/>
      <c r="DK120" s="870"/>
      <c r="DL120" s="870">
        <v>2169640</v>
      </c>
      <c r="DM120" s="870"/>
      <c r="DN120" s="870"/>
      <c r="DO120" s="870"/>
      <c r="DP120" s="870"/>
      <c r="DQ120" s="870">
        <v>2269728</v>
      </c>
      <c r="DR120" s="870"/>
      <c r="DS120" s="870"/>
      <c r="DT120" s="870"/>
      <c r="DU120" s="870"/>
      <c r="DV120" s="871">
        <v>38.299999999999997</v>
      </c>
      <c r="DW120" s="871"/>
      <c r="DX120" s="871"/>
      <c r="DY120" s="871"/>
      <c r="DZ120" s="872"/>
    </row>
    <row r="121" spans="1:130" s="233" customFormat="1" ht="26.25" customHeight="1" x14ac:dyDescent="0.15">
      <c r="A121" s="848"/>
      <c r="B121" s="849"/>
      <c r="C121" s="891" t="s">
        <v>470</v>
      </c>
      <c r="D121" s="892"/>
      <c r="E121" s="892"/>
      <c r="F121" s="892"/>
      <c r="G121" s="892"/>
      <c r="H121" s="892"/>
      <c r="I121" s="892"/>
      <c r="J121" s="892"/>
      <c r="K121" s="892"/>
      <c r="L121" s="892"/>
      <c r="M121" s="892"/>
      <c r="N121" s="892"/>
      <c r="O121" s="892"/>
      <c r="P121" s="892"/>
      <c r="Q121" s="892"/>
      <c r="R121" s="892"/>
      <c r="S121" s="892"/>
      <c r="T121" s="892"/>
      <c r="U121" s="892"/>
      <c r="V121" s="892"/>
      <c r="W121" s="892"/>
      <c r="X121" s="892"/>
      <c r="Y121" s="892"/>
      <c r="Z121" s="893"/>
      <c r="AA121" s="807" t="s">
        <v>239</v>
      </c>
      <c r="AB121" s="808"/>
      <c r="AC121" s="808"/>
      <c r="AD121" s="808"/>
      <c r="AE121" s="809"/>
      <c r="AF121" s="810" t="s">
        <v>239</v>
      </c>
      <c r="AG121" s="808"/>
      <c r="AH121" s="808"/>
      <c r="AI121" s="808"/>
      <c r="AJ121" s="809"/>
      <c r="AK121" s="810" t="s">
        <v>239</v>
      </c>
      <c r="AL121" s="808"/>
      <c r="AM121" s="808"/>
      <c r="AN121" s="808"/>
      <c r="AO121" s="809"/>
      <c r="AP121" s="852" t="s">
        <v>239</v>
      </c>
      <c r="AQ121" s="853"/>
      <c r="AR121" s="853"/>
      <c r="AS121" s="853"/>
      <c r="AT121" s="854"/>
      <c r="AU121" s="911"/>
      <c r="AV121" s="912"/>
      <c r="AW121" s="912"/>
      <c r="AX121" s="912"/>
      <c r="AY121" s="913"/>
      <c r="AZ121" s="843" t="s">
        <v>471</v>
      </c>
      <c r="BA121" s="780"/>
      <c r="BB121" s="780"/>
      <c r="BC121" s="780"/>
      <c r="BD121" s="780"/>
      <c r="BE121" s="780"/>
      <c r="BF121" s="780"/>
      <c r="BG121" s="780"/>
      <c r="BH121" s="780"/>
      <c r="BI121" s="780"/>
      <c r="BJ121" s="780"/>
      <c r="BK121" s="780"/>
      <c r="BL121" s="780"/>
      <c r="BM121" s="780"/>
      <c r="BN121" s="780"/>
      <c r="BO121" s="780"/>
      <c r="BP121" s="781"/>
      <c r="BQ121" s="844">
        <v>32300</v>
      </c>
      <c r="BR121" s="845"/>
      <c r="BS121" s="845"/>
      <c r="BT121" s="845"/>
      <c r="BU121" s="845"/>
      <c r="BV121" s="845">
        <v>32300</v>
      </c>
      <c r="BW121" s="845"/>
      <c r="BX121" s="845"/>
      <c r="BY121" s="845"/>
      <c r="BZ121" s="845"/>
      <c r="CA121" s="845">
        <v>34200</v>
      </c>
      <c r="CB121" s="845"/>
      <c r="CC121" s="845"/>
      <c r="CD121" s="845"/>
      <c r="CE121" s="845"/>
      <c r="CF121" s="903">
        <v>0.6</v>
      </c>
      <c r="CG121" s="904"/>
      <c r="CH121" s="904"/>
      <c r="CI121" s="904"/>
      <c r="CJ121" s="904"/>
      <c r="CK121" s="897"/>
      <c r="CL121" s="883"/>
      <c r="CM121" s="883"/>
      <c r="CN121" s="883"/>
      <c r="CO121" s="884"/>
      <c r="CP121" s="863" t="s">
        <v>414</v>
      </c>
      <c r="CQ121" s="864"/>
      <c r="CR121" s="864"/>
      <c r="CS121" s="864"/>
      <c r="CT121" s="864"/>
      <c r="CU121" s="864"/>
      <c r="CV121" s="864"/>
      <c r="CW121" s="864"/>
      <c r="CX121" s="864"/>
      <c r="CY121" s="864"/>
      <c r="CZ121" s="864"/>
      <c r="DA121" s="864"/>
      <c r="DB121" s="864"/>
      <c r="DC121" s="864"/>
      <c r="DD121" s="864"/>
      <c r="DE121" s="864"/>
      <c r="DF121" s="865"/>
      <c r="DG121" s="844">
        <v>1640889</v>
      </c>
      <c r="DH121" s="845"/>
      <c r="DI121" s="845"/>
      <c r="DJ121" s="845"/>
      <c r="DK121" s="845"/>
      <c r="DL121" s="845">
        <v>1681928</v>
      </c>
      <c r="DM121" s="845"/>
      <c r="DN121" s="845"/>
      <c r="DO121" s="845"/>
      <c r="DP121" s="845"/>
      <c r="DQ121" s="845">
        <v>1612235</v>
      </c>
      <c r="DR121" s="845"/>
      <c r="DS121" s="845"/>
      <c r="DT121" s="845"/>
      <c r="DU121" s="845"/>
      <c r="DV121" s="822">
        <v>27.2</v>
      </c>
      <c r="DW121" s="822"/>
      <c r="DX121" s="822"/>
      <c r="DY121" s="822"/>
      <c r="DZ121" s="823"/>
    </row>
    <row r="122" spans="1:130" s="233" customFormat="1" ht="26.25" customHeight="1" x14ac:dyDescent="0.15">
      <c r="A122" s="848"/>
      <c r="B122" s="849"/>
      <c r="C122" s="843" t="s">
        <v>453</v>
      </c>
      <c r="D122" s="780"/>
      <c r="E122" s="780"/>
      <c r="F122" s="780"/>
      <c r="G122" s="780"/>
      <c r="H122" s="780"/>
      <c r="I122" s="780"/>
      <c r="J122" s="780"/>
      <c r="K122" s="780"/>
      <c r="L122" s="780"/>
      <c r="M122" s="780"/>
      <c r="N122" s="780"/>
      <c r="O122" s="780"/>
      <c r="P122" s="780"/>
      <c r="Q122" s="780"/>
      <c r="R122" s="780"/>
      <c r="S122" s="780"/>
      <c r="T122" s="780"/>
      <c r="U122" s="780"/>
      <c r="V122" s="780"/>
      <c r="W122" s="780"/>
      <c r="X122" s="780"/>
      <c r="Y122" s="780"/>
      <c r="Z122" s="781"/>
      <c r="AA122" s="807" t="s">
        <v>239</v>
      </c>
      <c r="AB122" s="808"/>
      <c r="AC122" s="808"/>
      <c r="AD122" s="808"/>
      <c r="AE122" s="809"/>
      <c r="AF122" s="810" t="s">
        <v>239</v>
      </c>
      <c r="AG122" s="808"/>
      <c r="AH122" s="808"/>
      <c r="AI122" s="808"/>
      <c r="AJ122" s="809"/>
      <c r="AK122" s="810" t="s">
        <v>239</v>
      </c>
      <c r="AL122" s="808"/>
      <c r="AM122" s="808"/>
      <c r="AN122" s="808"/>
      <c r="AO122" s="809"/>
      <c r="AP122" s="852" t="s">
        <v>239</v>
      </c>
      <c r="AQ122" s="853"/>
      <c r="AR122" s="853"/>
      <c r="AS122" s="853"/>
      <c r="AT122" s="854"/>
      <c r="AU122" s="911"/>
      <c r="AV122" s="912"/>
      <c r="AW122" s="912"/>
      <c r="AX122" s="912"/>
      <c r="AY122" s="913"/>
      <c r="AZ122" s="866" t="s">
        <v>472</v>
      </c>
      <c r="BA122" s="867"/>
      <c r="BB122" s="867"/>
      <c r="BC122" s="867"/>
      <c r="BD122" s="867"/>
      <c r="BE122" s="867"/>
      <c r="BF122" s="867"/>
      <c r="BG122" s="867"/>
      <c r="BH122" s="867"/>
      <c r="BI122" s="867"/>
      <c r="BJ122" s="867"/>
      <c r="BK122" s="867"/>
      <c r="BL122" s="867"/>
      <c r="BM122" s="867"/>
      <c r="BN122" s="867"/>
      <c r="BO122" s="867"/>
      <c r="BP122" s="868"/>
      <c r="BQ122" s="907">
        <v>7424869</v>
      </c>
      <c r="BR122" s="873"/>
      <c r="BS122" s="873"/>
      <c r="BT122" s="873"/>
      <c r="BU122" s="873"/>
      <c r="BV122" s="873">
        <v>7681513</v>
      </c>
      <c r="BW122" s="873"/>
      <c r="BX122" s="873"/>
      <c r="BY122" s="873"/>
      <c r="BZ122" s="873"/>
      <c r="CA122" s="873">
        <v>7632194</v>
      </c>
      <c r="CB122" s="873"/>
      <c r="CC122" s="873"/>
      <c r="CD122" s="873"/>
      <c r="CE122" s="873"/>
      <c r="CF122" s="874">
        <v>128.9</v>
      </c>
      <c r="CG122" s="875"/>
      <c r="CH122" s="875"/>
      <c r="CI122" s="875"/>
      <c r="CJ122" s="875"/>
      <c r="CK122" s="897"/>
      <c r="CL122" s="883"/>
      <c r="CM122" s="883"/>
      <c r="CN122" s="883"/>
      <c r="CO122" s="884"/>
      <c r="CP122" s="863" t="s">
        <v>411</v>
      </c>
      <c r="CQ122" s="864"/>
      <c r="CR122" s="864"/>
      <c r="CS122" s="864"/>
      <c r="CT122" s="864"/>
      <c r="CU122" s="864"/>
      <c r="CV122" s="864"/>
      <c r="CW122" s="864"/>
      <c r="CX122" s="864"/>
      <c r="CY122" s="864"/>
      <c r="CZ122" s="864"/>
      <c r="DA122" s="864"/>
      <c r="DB122" s="864"/>
      <c r="DC122" s="864"/>
      <c r="DD122" s="864"/>
      <c r="DE122" s="864"/>
      <c r="DF122" s="865"/>
      <c r="DG122" s="844">
        <v>1255</v>
      </c>
      <c r="DH122" s="845"/>
      <c r="DI122" s="845"/>
      <c r="DJ122" s="845"/>
      <c r="DK122" s="845"/>
      <c r="DL122" s="845" t="s">
        <v>239</v>
      </c>
      <c r="DM122" s="845"/>
      <c r="DN122" s="845"/>
      <c r="DO122" s="845"/>
      <c r="DP122" s="845"/>
      <c r="DQ122" s="845" t="s">
        <v>239</v>
      </c>
      <c r="DR122" s="845"/>
      <c r="DS122" s="845"/>
      <c r="DT122" s="845"/>
      <c r="DU122" s="845"/>
      <c r="DV122" s="822" t="s">
        <v>239</v>
      </c>
      <c r="DW122" s="822"/>
      <c r="DX122" s="822"/>
      <c r="DY122" s="822"/>
      <c r="DZ122" s="823"/>
    </row>
    <row r="123" spans="1:130" s="233" customFormat="1" ht="26.25" customHeight="1" x14ac:dyDescent="0.15">
      <c r="A123" s="848"/>
      <c r="B123" s="849"/>
      <c r="C123" s="843" t="s">
        <v>459</v>
      </c>
      <c r="D123" s="780"/>
      <c r="E123" s="780"/>
      <c r="F123" s="780"/>
      <c r="G123" s="780"/>
      <c r="H123" s="780"/>
      <c r="I123" s="780"/>
      <c r="J123" s="780"/>
      <c r="K123" s="780"/>
      <c r="L123" s="780"/>
      <c r="M123" s="780"/>
      <c r="N123" s="780"/>
      <c r="O123" s="780"/>
      <c r="P123" s="780"/>
      <c r="Q123" s="780"/>
      <c r="R123" s="780"/>
      <c r="S123" s="780"/>
      <c r="T123" s="780"/>
      <c r="U123" s="780"/>
      <c r="V123" s="780"/>
      <c r="W123" s="780"/>
      <c r="X123" s="780"/>
      <c r="Y123" s="780"/>
      <c r="Z123" s="781"/>
      <c r="AA123" s="807" t="s">
        <v>239</v>
      </c>
      <c r="AB123" s="808"/>
      <c r="AC123" s="808"/>
      <c r="AD123" s="808"/>
      <c r="AE123" s="809"/>
      <c r="AF123" s="810" t="s">
        <v>239</v>
      </c>
      <c r="AG123" s="808"/>
      <c r="AH123" s="808"/>
      <c r="AI123" s="808"/>
      <c r="AJ123" s="809"/>
      <c r="AK123" s="810" t="s">
        <v>239</v>
      </c>
      <c r="AL123" s="808"/>
      <c r="AM123" s="808"/>
      <c r="AN123" s="808"/>
      <c r="AO123" s="809"/>
      <c r="AP123" s="852" t="s">
        <v>239</v>
      </c>
      <c r="AQ123" s="853"/>
      <c r="AR123" s="853"/>
      <c r="AS123" s="853"/>
      <c r="AT123" s="854"/>
      <c r="AU123" s="914"/>
      <c r="AV123" s="915"/>
      <c r="AW123" s="915"/>
      <c r="AX123" s="915"/>
      <c r="AY123" s="915"/>
      <c r="AZ123" s="254" t="s">
        <v>192</v>
      </c>
      <c r="BA123" s="254"/>
      <c r="BB123" s="254"/>
      <c r="BC123" s="254"/>
      <c r="BD123" s="254"/>
      <c r="BE123" s="254"/>
      <c r="BF123" s="254"/>
      <c r="BG123" s="254"/>
      <c r="BH123" s="254"/>
      <c r="BI123" s="254"/>
      <c r="BJ123" s="254"/>
      <c r="BK123" s="254"/>
      <c r="BL123" s="254"/>
      <c r="BM123" s="254"/>
      <c r="BN123" s="254"/>
      <c r="BO123" s="905" t="s">
        <v>473</v>
      </c>
      <c r="BP123" s="906"/>
      <c r="BQ123" s="860">
        <v>11889923</v>
      </c>
      <c r="BR123" s="861"/>
      <c r="BS123" s="861"/>
      <c r="BT123" s="861"/>
      <c r="BU123" s="861"/>
      <c r="BV123" s="861">
        <v>12833777</v>
      </c>
      <c r="BW123" s="861"/>
      <c r="BX123" s="861"/>
      <c r="BY123" s="861"/>
      <c r="BZ123" s="861"/>
      <c r="CA123" s="861">
        <v>13669521</v>
      </c>
      <c r="CB123" s="861"/>
      <c r="CC123" s="861"/>
      <c r="CD123" s="861"/>
      <c r="CE123" s="861"/>
      <c r="CF123" s="776"/>
      <c r="CG123" s="777"/>
      <c r="CH123" s="777"/>
      <c r="CI123" s="777"/>
      <c r="CJ123" s="862"/>
      <c r="CK123" s="897"/>
      <c r="CL123" s="883"/>
      <c r="CM123" s="883"/>
      <c r="CN123" s="883"/>
      <c r="CO123" s="884"/>
      <c r="CP123" s="863" t="s">
        <v>413</v>
      </c>
      <c r="CQ123" s="864"/>
      <c r="CR123" s="864"/>
      <c r="CS123" s="864"/>
      <c r="CT123" s="864"/>
      <c r="CU123" s="864"/>
      <c r="CV123" s="864"/>
      <c r="CW123" s="864"/>
      <c r="CX123" s="864"/>
      <c r="CY123" s="864"/>
      <c r="CZ123" s="864"/>
      <c r="DA123" s="864"/>
      <c r="DB123" s="864"/>
      <c r="DC123" s="864"/>
      <c r="DD123" s="864"/>
      <c r="DE123" s="864"/>
      <c r="DF123" s="865"/>
      <c r="DG123" s="807" t="s">
        <v>239</v>
      </c>
      <c r="DH123" s="808"/>
      <c r="DI123" s="808"/>
      <c r="DJ123" s="808"/>
      <c r="DK123" s="809"/>
      <c r="DL123" s="810" t="s">
        <v>239</v>
      </c>
      <c r="DM123" s="808"/>
      <c r="DN123" s="808"/>
      <c r="DO123" s="808"/>
      <c r="DP123" s="809"/>
      <c r="DQ123" s="810" t="s">
        <v>239</v>
      </c>
      <c r="DR123" s="808"/>
      <c r="DS123" s="808"/>
      <c r="DT123" s="808"/>
      <c r="DU123" s="809"/>
      <c r="DV123" s="852" t="s">
        <v>239</v>
      </c>
      <c r="DW123" s="853"/>
      <c r="DX123" s="853"/>
      <c r="DY123" s="853"/>
      <c r="DZ123" s="854"/>
    </row>
    <row r="124" spans="1:130" s="233" customFormat="1" ht="26.25" customHeight="1" thickBot="1" x14ac:dyDescent="0.2">
      <c r="A124" s="848"/>
      <c r="B124" s="849"/>
      <c r="C124" s="843" t="s">
        <v>462</v>
      </c>
      <c r="D124" s="780"/>
      <c r="E124" s="780"/>
      <c r="F124" s="780"/>
      <c r="G124" s="780"/>
      <c r="H124" s="780"/>
      <c r="I124" s="780"/>
      <c r="J124" s="780"/>
      <c r="K124" s="780"/>
      <c r="L124" s="780"/>
      <c r="M124" s="780"/>
      <c r="N124" s="780"/>
      <c r="O124" s="780"/>
      <c r="P124" s="780"/>
      <c r="Q124" s="780"/>
      <c r="R124" s="780"/>
      <c r="S124" s="780"/>
      <c r="T124" s="780"/>
      <c r="U124" s="780"/>
      <c r="V124" s="780"/>
      <c r="W124" s="780"/>
      <c r="X124" s="780"/>
      <c r="Y124" s="780"/>
      <c r="Z124" s="781"/>
      <c r="AA124" s="807" t="s">
        <v>239</v>
      </c>
      <c r="AB124" s="808"/>
      <c r="AC124" s="808"/>
      <c r="AD124" s="808"/>
      <c r="AE124" s="809"/>
      <c r="AF124" s="810" t="s">
        <v>239</v>
      </c>
      <c r="AG124" s="808"/>
      <c r="AH124" s="808"/>
      <c r="AI124" s="808"/>
      <c r="AJ124" s="809"/>
      <c r="AK124" s="810" t="s">
        <v>239</v>
      </c>
      <c r="AL124" s="808"/>
      <c r="AM124" s="808"/>
      <c r="AN124" s="808"/>
      <c r="AO124" s="809"/>
      <c r="AP124" s="852" t="s">
        <v>239</v>
      </c>
      <c r="AQ124" s="853"/>
      <c r="AR124" s="853"/>
      <c r="AS124" s="853"/>
      <c r="AT124" s="854"/>
      <c r="AU124" s="855" t="s">
        <v>474</v>
      </c>
      <c r="AV124" s="856"/>
      <c r="AW124" s="856"/>
      <c r="AX124" s="856"/>
      <c r="AY124" s="856"/>
      <c r="AZ124" s="856"/>
      <c r="BA124" s="856"/>
      <c r="BB124" s="856"/>
      <c r="BC124" s="856"/>
      <c r="BD124" s="856"/>
      <c r="BE124" s="856"/>
      <c r="BF124" s="856"/>
      <c r="BG124" s="856"/>
      <c r="BH124" s="856"/>
      <c r="BI124" s="856"/>
      <c r="BJ124" s="856"/>
      <c r="BK124" s="856"/>
      <c r="BL124" s="856"/>
      <c r="BM124" s="856"/>
      <c r="BN124" s="856"/>
      <c r="BO124" s="856"/>
      <c r="BP124" s="857"/>
      <c r="BQ124" s="858">
        <v>10.5</v>
      </c>
      <c r="BR124" s="859"/>
      <c r="BS124" s="859"/>
      <c r="BT124" s="859"/>
      <c r="BU124" s="859"/>
      <c r="BV124" s="859">
        <v>7.9</v>
      </c>
      <c r="BW124" s="859"/>
      <c r="BX124" s="859"/>
      <c r="BY124" s="859"/>
      <c r="BZ124" s="859"/>
      <c r="CA124" s="859" t="s">
        <v>239</v>
      </c>
      <c r="CB124" s="859"/>
      <c r="CC124" s="859"/>
      <c r="CD124" s="859"/>
      <c r="CE124" s="859"/>
      <c r="CF124" s="754"/>
      <c r="CG124" s="755"/>
      <c r="CH124" s="755"/>
      <c r="CI124" s="755"/>
      <c r="CJ124" s="890"/>
      <c r="CK124" s="898"/>
      <c r="CL124" s="898"/>
      <c r="CM124" s="898"/>
      <c r="CN124" s="898"/>
      <c r="CO124" s="899"/>
      <c r="CP124" s="863" t="s">
        <v>475</v>
      </c>
      <c r="CQ124" s="864"/>
      <c r="CR124" s="864"/>
      <c r="CS124" s="864"/>
      <c r="CT124" s="864"/>
      <c r="CU124" s="864"/>
      <c r="CV124" s="864"/>
      <c r="CW124" s="864"/>
      <c r="CX124" s="864"/>
      <c r="CY124" s="864"/>
      <c r="CZ124" s="864"/>
      <c r="DA124" s="864"/>
      <c r="DB124" s="864"/>
      <c r="DC124" s="864"/>
      <c r="DD124" s="864"/>
      <c r="DE124" s="864"/>
      <c r="DF124" s="865"/>
      <c r="DG124" s="791" t="s">
        <v>239</v>
      </c>
      <c r="DH124" s="792"/>
      <c r="DI124" s="792"/>
      <c r="DJ124" s="792"/>
      <c r="DK124" s="793"/>
      <c r="DL124" s="794" t="s">
        <v>239</v>
      </c>
      <c r="DM124" s="792"/>
      <c r="DN124" s="792"/>
      <c r="DO124" s="792"/>
      <c r="DP124" s="793"/>
      <c r="DQ124" s="794" t="s">
        <v>239</v>
      </c>
      <c r="DR124" s="792"/>
      <c r="DS124" s="792"/>
      <c r="DT124" s="792"/>
      <c r="DU124" s="793"/>
      <c r="DV124" s="876" t="s">
        <v>239</v>
      </c>
      <c r="DW124" s="877"/>
      <c r="DX124" s="877"/>
      <c r="DY124" s="877"/>
      <c r="DZ124" s="878"/>
    </row>
    <row r="125" spans="1:130" s="233" customFormat="1" ht="26.25" customHeight="1" x14ac:dyDescent="0.15">
      <c r="A125" s="848"/>
      <c r="B125" s="849"/>
      <c r="C125" s="843" t="s">
        <v>464</v>
      </c>
      <c r="D125" s="780"/>
      <c r="E125" s="780"/>
      <c r="F125" s="780"/>
      <c r="G125" s="780"/>
      <c r="H125" s="780"/>
      <c r="I125" s="780"/>
      <c r="J125" s="780"/>
      <c r="K125" s="780"/>
      <c r="L125" s="780"/>
      <c r="M125" s="780"/>
      <c r="N125" s="780"/>
      <c r="O125" s="780"/>
      <c r="P125" s="780"/>
      <c r="Q125" s="780"/>
      <c r="R125" s="780"/>
      <c r="S125" s="780"/>
      <c r="T125" s="780"/>
      <c r="U125" s="780"/>
      <c r="V125" s="780"/>
      <c r="W125" s="780"/>
      <c r="X125" s="780"/>
      <c r="Y125" s="780"/>
      <c r="Z125" s="781"/>
      <c r="AA125" s="807" t="s">
        <v>239</v>
      </c>
      <c r="AB125" s="808"/>
      <c r="AC125" s="808"/>
      <c r="AD125" s="808"/>
      <c r="AE125" s="809"/>
      <c r="AF125" s="810" t="s">
        <v>239</v>
      </c>
      <c r="AG125" s="808"/>
      <c r="AH125" s="808"/>
      <c r="AI125" s="808"/>
      <c r="AJ125" s="809"/>
      <c r="AK125" s="810" t="s">
        <v>239</v>
      </c>
      <c r="AL125" s="808"/>
      <c r="AM125" s="808"/>
      <c r="AN125" s="808"/>
      <c r="AO125" s="809"/>
      <c r="AP125" s="852" t="s">
        <v>239</v>
      </c>
      <c r="AQ125" s="853"/>
      <c r="AR125" s="853"/>
      <c r="AS125" s="853"/>
      <c r="AT125" s="854"/>
      <c r="AU125" s="255"/>
      <c r="AV125" s="256"/>
      <c r="AW125" s="256"/>
      <c r="AX125" s="256"/>
      <c r="AY125" s="256"/>
      <c r="AZ125" s="256"/>
      <c r="BA125" s="256"/>
      <c r="BB125" s="256"/>
      <c r="BC125" s="256"/>
      <c r="BD125" s="256"/>
      <c r="BE125" s="256"/>
      <c r="BF125" s="256"/>
      <c r="BG125" s="256"/>
      <c r="BH125" s="256"/>
      <c r="BI125" s="256"/>
      <c r="BJ125" s="256"/>
      <c r="BK125" s="256"/>
      <c r="BL125" s="256"/>
      <c r="BM125" s="256"/>
      <c r="BN125" s="256"/>
      <c r="BO125" s="256"/>
      <c r="BP125" s="256"/>
      <c r="BQ125" s="235"/>
      <c r="BR125" s="235"/>
      <c r="BS125" s="235"/>
      <c r="BT125" s="235"/>
      <c r="BU125" s="235"/>
      <c r="BV125" s="235"/>
      <c r="BW125" s="235"/>
      <c r="BX125" s="235"/>
      <c r="BY125" s="235"/>
      <c r="BZ125" s="235"/>
      <c r="CA125" s="235"/>
      <c r="CB125" s="235"/>
      <c r="CC125" s="235"/>
      <c r="CD125" s="235"/>
      <c r="CE125" s="235"/>
      <c r="CF125" s="235"/>
      <c r="CG125" s="235"/>
      <c r="CH125" s="235"/>
      <c r="CI125" s="235"/>
      <c r="CJ125" s="257"/>
      <c r="CK125" s="879" t="s">
        <v>476</v>
      </c>
      <c r="CL125" s="880"/>
      <c r="CM125" s="880"/>
      <c r="CN125" s="880"/>
      <c r="CO125" s="881"/>
      <c r="CP125" s="888" t="s">
        <v>477</v>
      </c>
      <c r="CQ125" s="836"/>
      <c r="CR125" s="836"/>
      <c r="CS125" s="836"/>
      <c r="CT125" s="836"/>
      <c r="CU125" s="836"/>
      <c r="CV125" s="836"/>
      <c r="CW125" s="836"/>
      <c r="CX125" s="836"/>
      <c r="CY125" s="836"/>
      <c r="CZ125" s="836"/>
      <c r="DA125" s="836"/>
      <c r="DB125" s="836"/>
      <c r="DC125" s="836"/>
      <c r="DD125" s="836"/>
      <c r="DE125" s="836"/>
      <c r="DF125" s="837"/>
      <c r="DG125" s="889" t="s">
        <v>239</v>
      </c>
      <c r="DH125" s="870"/>
      <c r="DI125" s="870"/>
      <c r="DJ125" s="870"/>
      <c r="DK125" s="870"/>
      <c r="DL125" s="870" t="s">
        <v>239</v>
      </c>
      <c r="DM125" s="870"/>
      <c r="DN125" s="870"/>
      <c r="DO125" s="870"/>
      <c r="DP125" s="870"/>
      <c r="DQ125" s="870" t="s">
        <v>239</v>
      </c>
      <c r="DR125" s="870"/>
      <c r="DS125" s="870"/>
      <c r="DT125" s="870"/>
      <c r="DU125" s="870"/>
      <c r="DV125" s="871" t="s">
        <v>239</v>
      </c>
      <c r="DW125" s="871"/>
      <c r="DX125" s="871"/>
      <c r="DY125" s="871"/>
      <c r="DZ125" s="872"/>
    </row>
    <row r="126" spans="1:130" s="233" customFormat="1" ht="26.25" customHeight="1" thickBot="1" x14ac:dyDescent="0.2">
      <c r="A126" s="848"/>
      <c r="B126" s="849"/>
      <c r="C126" s="843" t="s">
        <v>466</v>
      </c>
      <c r="D126" s="780"/>
      <c r="E126" s="780"/>
      <c r="F126" s="780"/>
      <c r="G126" s="780"/>
      <c r="H126" s="780"/>
      <c r="I126" s="780"/>
      <c r="J126" s="780"/>
      <c r="K126" s="780"/>
      <c r="L126" s="780"/>
      <c r="M126" s="780"/>
      <c r="N126" s="780"/>
      <c r="O126" s="780"/>
      <c r="P126" s="780"/>
      <c r="Q126" s="780"/>
      <c r="R126" s="780"/>
      <c r="S126" s="780"/>
      <c r="T126" s="780"/>
      <c r="U126" s="780"/>
      <c r="V126" s="780"/>
      <c r="W126" s="780"/>
      <c r="X126" s="780"/>
      <c r="Y126" s="780"/>
      <c r="Z126" s="781"/>
      <c r="AA126" s="807" t="s">
        <v>239</v>
      </c>
      <c r="AB126" s="808"/>
      <c r="AC126" s="808"/>
      <c r="AD126" s="808"/>
      <c r="AE126" s="809"/>
      <c r="AF126" s="810" t="s">
        <v>239</v>
      </c>
      <c r="AG126" s="808"/>
      <c r="AH126" s="808"/>
      <c r="AI126" s="808"/>
      <c r="AJ126" s="809"/>
      <c r="AK126" s="810" t="s">
        <v>239</v>
      </c>
      <c r="AL126" s="808"/>
      <c r="AM126" s="808"/>
      <c r="AN126" s="808"/>
      <c r="AO126" s="809"/>
      <c r="AP126" s="852" t="s">
        <v>239</v>
      </c>
      <c r="AQ126" s="853"/>
      <c r="AR126" s="853"/>
      <c r="AS126" s="853"/>
      <c r="AT126" s="85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58"/>
      <c r="CE126" s="258"/>
      <c r="CF126" s="258"/>
      <c r="CG126" s="235"/>
      <c r="CH126" s="235"/>
      <c r="CI126" s="235"/>
      <c r="CJ126" s="257"/>
      <c r="CK126" s="882"/>
      <c r="CL126" s="883"/>
      <c r="CM126" s="883"/>
      <c r="CN126" s="883"/>
      <c r="CO126" s="884"/>
      <c r="CP126" s="843" t="s">
        <v>478</v>
      </c>
      <c r="CQ126" s="780"/>
      <c r="CR126" s="780"/>
      <c r="CS126" s="780"/>
      <c r="CT126" s="780"/>
      <c r="CU126" s="780"/>
      <c r="CV126" s="780"/>
      <c r="CW126" s="780"/>
      <c r="CX126" s="780"/>
      <c r="CY126" s="780"/>
      <c r="CZ126" s="780"/>
      <c r="DA126" s="780"/>
      <c r="DB126" s="780"/>
      <c r="DC126" s="780"/>
      <c r="DD126" s="780"/>
      <c r="DE126" s="780"/>
      <c r="DF126" s="781"/>
      <c r="DG126" s="844">
        <v>20165</v>
      </c>
      <c r="DH126" s="845"/>
      <c r="DI126" s="845"/>
      <c r="DJ126" s="845"/>
      <c r="DK126" s="845"/>
      <c r="DL126" s="845">
        <v>20265</v>
      </c>
      <c r="DM126" s="845"/>
      <c r="DN126" s="845"/>
      <c r="DO126" s="845"/>
      <c r="DP126" s="845"/>
      <c r="DQ126" s="845">
        <v>22265</v>
      </c>
      <c r="DR126" s="845"/>
      <c r="DS126" s="845"/>
      <c r="DT126" s="845"/>
      <c r="DU126" s="845"/>
      <c r="DV126" s="822">
        <v>0.4</v>
      </c>
      <c r="DW126" s="822"/>
      <c r="DX126" s="822"/>
      <c r="DY126" s="822"/>
      <c r="DZ126" s="823"/>
    </row>
    <row r="127" spans="1:130" s="233" customFormat="1" ht="26.25" customHeight="1" x14ac:dyDescent="0.15">
      <c r="A127" s="850"/>
      <c r="B127" s="851"/>
      <c r="C127" s="866" t="s">
        <v>479</v>
      </c>
      <c r="D127" s="867"/>
      <c r="E127" s="867"/>
      <c r="F127" s="867"/>
      <c r="G127" s="867"/>
      <c r="H127" s="867"/>
      <c r="I127" s="867"/>
      <c r="J127" s="867"/>
      <c r="K127" s="867"/>
      <c r="L127" s="867"/>
      <c r="M127" s="867"/>
      <c r="N127" s="867"/>
      <c r="O127" s="867"/>
      <c r="P127" s="867"/>
      <c r="Q127" s="867"/>
      <c r="R127" s="867"/>
      <c r="S127" s="867"/>
      <c r="T127" s="867"/>
      <c r="U127" s="867"/>
      <c r="V127" s="867"/>
      <c r="W127" s="867"/>
      <c r="X127" s="867"/>
      <c r="Y127" s="867"/>
      <c r="Z127" s="868"/>
      <c r="AA127" s="807" t="s">
        <v>239</v>
      </c>
      <c r="AB127" s="808"/>
      <c r="AC127" s="808"/>
      <c r="AD127" s="808"/>
      <c r="AE127" s="809"/>
      <c r="AF127" s="810" t="s">
        <v>239</v>
      </c>
      <c r="AG127" s="808"/>
      <c r="AH127" s="808"/>
      <c r="AI127" s="808"/>
      <c r="AJ127" s="809"/>
      <c r="AK127" s="810" t="s">
        <v>239</v>
      </c>
      <c r="AL127" s="808"/>
      <c r="AM127" s="808"/>
      <c r="AN127" s="808"/>
      <c r="AO127" s="809"/>
      <c r="AP127" s="852" t="s">
        <v>239</v>
      </c>
      <c r="AQ127" s="853"/>
      <c r="AR127" s="853"/>
      <c r="AS127" s="853"/>
      <c r="AT127" s="854"/>
      <c r="AU127" s="235"/>
      <c r="AV127" s="235"/>
      <c r="AW127" s="235"/>
      <c r="AX127" s="869" t="s">
        <v>480</v>
      </c>
      <c r="AY127" s="840"/>
      <c r="AZ127" s="840"/>
      <c r="BA127" s="840"/>
      <c r="BB127" s="840"/>
      <c r="BC127" s="840"/>
      <c r="BD127" s="840"/>
      <c r="BE127" s="841"/>
      <c r="BF127" s="839" t="s">
        <v>481</v>
      </c>
      <c r="BG127" s="840"/>
      <c r="BH127" s="840"/>
      <c r="BI127" s="840"/>
      <c r="BJ127" s="840"/>
      <c r="BK127" s="840"/>
      <c r="BL127" s="841"/>
      <c r="BM127" s="839" t="s">
        <v>482</v>
      </c>
      <c r="BN127" s="840"/>
      <c r="BO127" s="840"/>
      <c r="BP127" s="840"/>
      <c r="BQ127" s="840"/>
      <c r="BR127" s="840"/>
      <c r="BS127" s="841"/>
      <c r="BT127" s="839" t="s">
        <v>483</v>
      </c>
      <c r="BU127" s="840"/>
      <c r="BV127" s="840"/>
      <c r="BW127" s="840"/>
      <c r="BX127" s="840"/>
      <c r="BY127" s="840"/>
      <c r="BZ127" s="842"/>
      <c r="CA127" s="235"/>
      <c r="CB127" s="235"/>
      <c r="CC127" s="235"/>
      <c r="CD127" s="258"/>
      <c r="CE127" s="258"/>
      <c r="CF127" s="258"/>
      <c r="CG127" s="235"/>
      <c r="CH127" s="235"/>
      <c r="CI127" s="235"/>
      <c r="CJ127" s="257"/>
      <c r="CK127" s="882"/>
      <c r="CL127" s="883"/>
      <c r="CM127" s="883"/>
      <c r="CN127" s="883"/>
      <c r="CO127" s="884"/>
      <c r="CP127" s="843" t="s">
        <v>484</v>
      </c>
      <c r="CQ127" s="780"/>
      <c r="CR127" s="780"/>
      <c r="CS127" s="780"/>
      <c r="CT127" s="780"/>
      <c r="CU127" s="780"/>
      <c r="CV127" s="780"/>
      <c r="CW127" s="780"/>
      <c r="CX127" s="780"/>
      <c r="CY127" s="780"/>
      <c r="CZ127" s="780"/>
      <c r="DA127" s="780"/>
      <c r="DB127" s="780"/>
      <c r="DC127" s="780"/>
      <c r="DD127" s="780"/>
      <c r="DE127" s="780"/>
      <c r="DF127" s="781"/>
      <c r="DG127" s="844" t="s">
        <v>239</v>
      </c>
      <c r="DH127" s="845"/>
      <c r="DI127" s="845"/>
      <c r="DJ127" s="845"/>
      <c r="DK127" s="845"/>
      <c r="DL127" s="845" t="s">
        <v>239</v>
      </c>
      <c r="DM127" s="845"/>
      <c r="DN127" s="845"/>
      <c r="DO127" s="845"/>
      <c r="DP127" s="845"/>
      <c r="DQ127" s="845" t="s">
        <v>239</v>
      </c>
      <c r="DR127" s="845"/>
      <c r="DS127" s="845"/>
      <c r="DT127" s="845"/>
      <c r="DU127" s="845"/>
      <c r="DV127" s="822" t="s">
        <v>239</v>
      </c>
      <c r="DW127" s="822"/>
      <c r="DX127" s="822"/>
      <c r="DY127" s="822"/>
      <c r="DZ127" s="823"/>
    </row>
    <row r="128" spans="1:130" s="233" customFormat="1" ht="26.25" customHeight="1" thickBot="1" x14ac:dyDescent="0.2">
      <c r="A128" s="824" t="s">
        <v>485</v>
      </c>
      <c r="B128" s="825"/>
      <c r="C128" s="825"/>
      <c r="D128" s="825"/>
      <c r="E128" s="825"/>
      <c r="F128" s="825"/>
      <c r="G128" s="825"/>
      <c r="H128" s="825"/>
      <c r="I128" s="825"/>
      <c r="J128" s="825"/>
      <c r="K128" s="825"/>
      <c r="L128" s="825"/>
      <c r="M128" s="825"/>
      <c r="N128" s="825"/>
      <c r="O128" s="825"/>
      <c r="P128" s="825"/>
      <c r="Q128" s="825"/>
      <c r="R128" s="825"/>
      <c r="S128" s="825"/>
      <c r="T128" s="825"/>
      <c r="U128" s="825"/>
      <c r="V128" s="825"/>
      <c r="W128" s="826" t="s">
        <v>486</v>
      </c>
      <c r="X128" s="826"/>
      <c r="Y128" s="826"/>
      <c r="Z128" s="827"/>
      <c r="AA128" s="828" t="s">
        <v>239</v>
      </c>
      <c r="AB128" s="829"/>
      <c r="AC128" s="829"/>
      <c r="AD128" s="829"/>
      <c r="AE128" s="830"/>
      <c r="AF128" s="831" t="s">
        <v>239</v>
      </c>
      <c r="AG128" s="829"/>
      <c r="AH128" s="829"/>
      <c r="AI128" s="829"/>
      <c r="AJ128" s="830"/>
      <c r="AK128" s="831" t="s">
        <v>239</v>
      </c>
      <c r="AL128" s="829"/>
      <c r="AM128" s="829"/>
      <c r="AN128" s="829"/>
      <c r="AO128" s="830"/>
      <c r="AP128" s="832"/>
      <c r="AQ128" s="833"/>
      <c r="AR128" s="833"/>
      <c r="AS128" s="833"/>
      <c r="AT128" s="834"/>
      <c r="AU128" s="235"/>
      <c r="AV128" s="235"/>
      <c r="AW128" s="235"/>
      <c r="AX128" s="835" t="s">
        <v>487</v>
      </c>
      <c r="AY128" s="836"/>
      <c r="AZ128" s="836"/>
      <c r="BA128" s="836"/>
      <c r="BB128" s="836"/>
      <c r="BC128" s="836"/>
      <c r="BD128" s="836"/>
      <c r="BE128" s="837"/>
      <c r="BF128" s="814" t="s">
        <v>239</v>
      </c>
      <c r="BG128" s="815"/>
      <c r="BH128" s="815"/>
      <c r="BI128" s="815"/>
      <c r="BJ128" s="815"/>
      <c r="BK128" s="815"/>
      <c r="BL128" s="838"/>
      <c r="BM128" s="814">
        <v>14.24</v>
      </c>
      <c r="BN128" s="815"/>
      <c r="BO128" s="815"/>
      <c r="BP128" s="815"/>
      <c r="BQ128" s="815"/>
      <c r="BR128" s="815"/>
      <c r="BS128" s="838"/>
      <c r="BT128" s="814">
        <v>20</v>
      </c>
      <c r="BU128" s="815"/>
      <c r="BV128" s="815"/>
      <c r="BW128" s="815"/>
      <c r="BX128" s="815"/>
      <c r="BY128" s="815"/>
      <c r="BZ128" s="816"/>
      <c r="CA128" s="258"/>
      <c r="CB128" s="258"/>
      <c r="CC128" s="258"/>
      <c r="CD128" s="258"/>
      <c r="CE128" s="258"/>
      <c r="CF128" s="258"/>
      <c r="CG128" s="235"/>
      <c r="CH128" s="235"/>
      <c r="CI128" s="235"/>
      <c r="CJ128" s="257"/>
      <c r="CK128" s="885"/>
      <c r="CL128" s="886"/>
      <c r="CM128" s="886"/>
      <c r="CN128" s="886"/>
      <c r="CO128" s="887"/>
      <c r="CP128" s="817" t="s">
        <v>488</v>
      </c>
      <c r="CQ128" s="758"/>
      <c r="CR128" s="758"/>
      <c r="CS128" s="758"/>
      <c r="CT128" s="758"/>
      <c r="CU128" s="758"/>
      <c r="CV128" s="758"/>
      <c r="CW128" s="758"/>
      <c r="CX128" s="758"/>
      <c r="CY128" s="758"/>
      <c r="CZ128" s="758"/>
      <c r="DA128" s="758"/>
      <c r="DB128" s="758"/>
      <c r="DC128" s="758"/>
      <c r="DD128" s="758"/>
      <c r="DE128" s="758"/>
      <c r="DF128" s="759"/>
      <c r="DG128" s="818" t="s">
        <v>239</v>
      </c>
      <c r="DH128" s="819"/>
      <c r="DI128" s="819"/>
      <c r="DJ128" s="819"/>
      <c r="DK128" s="819"/>
      <c r="DL128" s="819" t="s">
        <v>239</v>
      </c>
      <c r="DM128" s="819"/>
      <c r="DN128" s="819"/>
      <c r="DO128" s="819"/>
      <c r="DP128" s="819"/>
      <c r="DQ128" s="819" t="s">
        <v>239</v>
      </c>
      <c r="DR128" s="819"/>
      <c r="DS128" s="819"/>
      <c r="DT128" s="819"/>
      <c r="DU128" s="819"/>
      <c r="DV128" s="820" t="s">
        <v>239</v>
      </c>
      <c r="DW128" s="820"/>
      <c r="DX128" s="820"/>
      <c r="DY128" s="820"/>
      <c r="DZ128" s="821"/>
    </row>
    <row r="129" spans="1:131" s="233" customFormat="1" ht="26.25" customHeight="1" x14ac:dyDescent="0.15">
      <c r="A129" s="802" t="s">
        <v>107</v>
      </c>
      <c r="B129" s="803"/>
      <c r="C129" s="803"/>
      <c r="D129" s="803"/>
      <c r="E129" s="803"/>
      <c r="F129" s="803"/>
      <c r="G129" s="803"/>
      <c r="H129" s="803"/>
      <c r="I129" s="803"/>
      <c r="J129" s="803"/>
      <c r="K129" s="803"/>
      <c r="L129" s="803"/>
      <c r="M129" s="803"/>
      <c r="N129" s="803"/>
      <c r="O129" s="803"/>
      <c r="P129" s="803"/>
      <c r="Q129" s="803"/>
      <c r="R129" s="803"/>
      <c r="S129" s="803"/>
      <c r="T129" s="803"/>
      <c r="U129" s="803"/>
      <c r="V129" s="803"/>
      <c r="W129" s="804" t="s">
        <v>489</v>
      </c>
      <c r="X129" s="805"/>
      <c r="Y129" s="805"/>
      <c r="Z129" s="806"/>
      <c r="AA129" s="807">
        <v>5824775</v>
      </c>
      <c r="AB129" s="808"/>
      <c r="AC129" s="808"/>
      <c r="AD129" s="808"/>
      <c r="AE129" s="809"/>
      <c r="AF129" s="810">
        <v>6133413</v>
      </c>
      <c r="AG129" s="808"/>
      <c r="AH129" s="808"/>
      <c r="AI129" s="808"/>
      <c r="AJ129" s="809"/>
      <c r="AK129" s="810">
        <v>6481479</v>
      </c>
      <c r="AL129" s="808"/>
      <c r="AM129" s="808"/>
      <c r="AN129" s="808"/>
      <c r="AO129" s="809"/>
      <c r="AP129" s="811"/>
      <c r="AQ129" s="812"/>
      <c r="AR129" s="812"/>
      <c r="AS129" s="812"/>
      <c r="AT129" s="813"/>
      <c r="AU129" s="236"/>
      <c r="AV129" s="236"/>
      <c r="AW129" s="236"/>
      <c r="AX129" s="779" t="s">
        <v>490</v>
      </c>
      <c r="AY129" s="780"/>
      <c r="AZ129" s="780"/>
      <c r="BA129" s="780"/>
      <c r="BB129" s="780"/>
      <c r="BC129" s="780"/>
      <c r="BD129" s="780"/>
      <c r="BE129" s="781"/>
      <c r="BF129" s="798" t="s">
        <v>239</v>
      </c>
      <c r="BG129" s="799"/>
      <c r="BH129" s="799"/>
      <c r="BI129" s="799"/>
      <c r="BJ129" s="799"/>
      <c r="BK129" s="799"/>
      <c r="BL129" s="800"/>
      <c r="BM129" s="798">
        <v>19.239999999999998</v>
      </c>
      <c r="BN129" s="799"/>
      <c r="BO129" s="799"/>
      <c r="BP129" s="799"/>
      <c r="BQ129" s="799"/>
      <c r="BR129" s="799"/>
      <c r="BS129" s="800"/>
      <c r="BT129" s="798">
        <v>30</v>
      </c>
      <c r="BU129" s="799"/>
      <c r="BV129" s="799"/>
      <c r="BW129" s="799"/>
      <c r="BX129" s="799"/>
      <c r="BY129" s="799"/>
      <c r="BZ129" s="801"/>
      <c r="CA129" s="259"/>
      <c r="CB129" s="259"/>
      <c r="CC129" s="259"/>
      <c r="CD129" s="259"/>
      <c r="CE129" s="259"/>
      <c r="CF129" s="259"/>
      <c r="CG129" s="259"/>
      <c r="CH129" s="259"/>
      <c r="CI129" s="259"/>
      <c r="CJ129" s="259"/>
      <c r="CK129" s="259"/>
      <c r="CL129" s="259"/>
      <c r="CM129" s="259"/>
      <c r="CN129" s="259"/>
      <c r="CO129" s="259"/>
      <c r="CP129" s="259"/>
      <c r="CQ129" s="259"/>
      <c r="CR129" s="259"/>
      <c r="CS129" s="259"/>
      <c r="CT129" s="259"/>
      <c r="CU129" s="259"/>
      <c r="CV129" s="259"/>
      <c r="CW129" s="259"/>
      <c r="CX129" s="259"/>
      <c r="CY129" s="259"/>
      <c r="CZ129" s="259"/>
      <c r="DA129" s="259"/>
      <c r="DB129" s="259"/>
      <c r="DC129" s="259"/>
      <c r="DD129" s="259"/>
      <c r="DE129" s="259"/>
      <c r="DF129" s="259"/>
      <c r="DG129" s="259"/>
      <c r="DH129" s="259"/>
      <c r="DI129" s="259"/>
      <c r="DJ129" s="259"/>
      <c r="DK129" s="259"/>
      <c r="DL129" s="259"/>
      <c r="DM129" s="259"/>
      <c r="DN129" s="259"/>
      <c r="DO129" s="259"/>
      <c r="DP129" s="236"/>
      <c r="DQ129" s="236"/>
      <c r="DR129" s="236"/>
      <c r="DS129" s="236"/>
      <c r="DT129" s="236"/>
      <c r="DU129" s="236"/>
      <c r="DV129" s="236"/>
      <c r="DW129" s="236"/>
      <c r="DX129" s="236"/>
      <c r="DY129" s="236"/>
      <c r="DZ129" s="236"/>
    </row>
    <row r="130" spans="1:131" s="233" customFormat="1" ht="26.25" customHeight="1" x14ac:dyDescent="0.15">
      <c r="A130" s="802" t="s">
        <v>491</v>
      </c>
      <c r="B130" s="803"/>
      <c r="C130" s="803"/>
      <c r="D130" s="803"/>
      <c r="E130" s="803"/>
      <c r="F130" s="803"/>
      <c r="G130" s="803"/>
      <c r="H130" s="803"/>
      <c r="I130" s="803"/>
      <c r="J130" s="803"/>
      <c r="K130" s="803"/>
      <c r="L130" s="803"/>
      <c r="M130" s="803"/>
      <c r="N130" s="803"/>
      <c r="O130" s="803"/>
      <c r="P130" s="803"/>
      <c r="Q130" s="803"/>
      <c r="R130" s="803"/>
      <c r="S130" s="803"/>
      <c r="T130" s="803"/>
      <c r="U130" s="803"/>
      <c r="V130" s="803"/>
      <c r="W130" s="804" t="s">
        <v>492</v>
      </c>
      <c r="X130" s="805"/>
      <c r="Y130" s="805"/>
      <c r="Z130" s="806"/>
      <c r="AA130" s="807">
        <v>535805</v>
      </c>
      <c r="AB130" s="808"/>
      <c r="AC130" s="808"/>
      <c r="AD130" s="808"/>
      <c r="AE130" s="809"/>
      <c r="AF130" s="810">
        <v>541771</v>
      </c>
      <c r="AG130" s="808"/>
      <c r="AH130" s="808"/>
      <c r="AI130" s="808"/>
      <c r="AJ130" s="809"/>
      <c r="AK130" s="810">
        <v>561334</v>
      </c>
      <c r="AL130" s="808"/>
      <c r="AM130" s="808"/>
      <c r="AN130" s="808"/>
      <c r="AO130" s="809"/>
      <c r="AP130" s="811"/>
      <c r="AQ130" s="812"/>
      <c r="AR130" s="812"/>
      <c r="AS130" s="812"/>
      <c r="AT130" s="813"/>
      <c r="AU130" s="236"/>
      <c r="AV130" s="236"/>
      <c r="AW130" s="236"/>
      <c r="AX130" s="779" t="s">
        <v>493</v>
      </c>
      <c r="AY130" s="780"/>
      <c r="AZ130" s="780"/>
      <c r="BA130" s="780"/>
      <c r="BB130" s="780"/>
      <c r="BC130" s="780"/>
      <c r="BD130" s="780"/>
      <c r="BE130" s="781"/>
      <c r="BF130" s="782">
        <v>4.3</v>
      </c>
      <c r="BG130" s="783"/>
      <c r="BH130" s="783"/>
      <c r="BI130" s="783"/>
      <c r="BJ130" s="783"/>
      <c r="BK130" s="783"/>
      <c r="BL130" s="784"/>
      <c r="BM130" s="782">
        <v>25</v>
      </c>
      <c r="BN130" s="783"/>
      <c r="BO130" s="783"/>
      <c r="BP130" s="783"/>
      <c r="BQ130" s="783"/>
      <c r="BR130" s="783"/>
      <c r="BS130" s="784"/>
      <c r="BT130" s="782">
        <v>35</v>
      </c>
      <c r="BU130" s="783"/>
      <c r="BV130" s="783"/>
      <c r="BW130" s="783"/>
      <c r="BX130" s="783"/>
      <c r="BY130" s="783"/>
      <c r="BZ130" s="785"/>
      <c r="CA130" s="259"/>
      <c r="CB130" s="259"/>
      <c r="CC130" s="259"/>
      <c r="CD130" s="259"/>
      <c r="CE130" s="259"/>
      <c r="CF130" s="259"/>
      <c r="CG130" s="259"/>
      <c r="CH130" s="259"/>
      <c r="CI130" s="259"/>
      <c r="CJ130" s="259"/>
      <c r="CK130" s="259"/>
      <c r="CL130" s="259"/>
      <c r="CM130" s="259"/>
      <c r="CN130" s="259"/>
      <c r="CO130" s="259"/>
      <c r="CP130" s="259"/>
      <c r="CQ130" s="259"/>
      <c r="CR130" s="259"/>
      <c r="CS130" s="259"/>
      <c r="CT130" s="259"/>
      <c r="CU130" s="259"/>
      <c r="CV130" s="259"/>
      <c r="CW130" s="259"/>
      <c r="CX130" s="259"/>
      <c r="CY130" s="259"/>
      <c r="CZ130" s="259"/>
      <c r="DA130" s="259"/>
      <c r="DB130" s="259"/>
      <c r="DC130" s="259"/>
      <c r="DD130" s="259"/>
      <c r="DE130" s="259"/>
      <c r="DF130" s="259"/>
      <c r="DG130" s="259"/>
      <c r="DH130" s="259"/>
      <c r="DI130" s="259"/>
      <c r="DJ130" s="259"/>
      <c r="DK130" s="259"/>
      <c r="DL130" s="259"/>
      <c r="DM130" s="259"/>
      <c r="DN130" s="259"/>
      <c r="DO130" s="259"/>
      <c r="DP130" s="236"/>
      <c r="DQ130" s="236"/>
      <c r="DR130" s="236"/>
      <c r="DS130" s="236"/>
      <c r="DT130" s="236"/>
      <c r="DU130" s="236"/>
      <c r="DV130" s="236"/>
      <c r="DW130" s="236"/>
      <c r="DX130" s="236"/>
      <c r="DY130" s="236"/>
      <c r="DZ130" s="236"/>
    </row>
    <row r="131" spans="1:131" s="233" customFormat="1" ht="26.25" customHeight="1" thickBot="1" x14ac:dyDescent="0.2">
      <c r="A131" s="786"/>
      <c r="B131" s="787"/>
      <c r="C131" s="787"/>
      <c r="D131" s="787"/>
      <c r="E131" s="787"/>
      <c r="F131" s="787"/>
      <c r="G131" s="787"/>
      <c r="H131" s="787"/>
      <c r="I131" s="787"/>
      <c r="J131" s="787"/>
      <c r="K131" s="787"/>
      <c r="L131" s="787"/>
      <c r="M131" s="787"/>
      <c r="N131" s="787"/>
      <c r="O131" s="787"/>
      <c r="P131" s="787"/>
      <c r="Q131" s="787"/>
      <c r="R131" s="787"/>
      <c r="S131" s="787"/>
      <c r="T131" s="787"/>
      <c r="U131" s="787"/>
      <c r="V131" s="787"/>
      <c r="W131" s="788" t="s">
        <v>494</v>
      </c>
      <c r="X131" s="789"/>
      <c r="Y131" s="789"/>
      <c r="Z131" s="790"/>
      <c r="AA131" s="791">
        <v>5288970</v>
      </c>
      <c r="AB131" s="792"/>
      <c r="AC131" s="792"/>
      <c r="AD131" s="792"/>
      <c r="AE131" s="793"/>
      <c r="AF131" s="794">
        <v>5591642</v>
      </c>
      <c r="AG131" s="792"/>
      <c r="AH131" s="792"/>
      <c r="AI131" s="792"/>
      <c r="AJ131" s="793"/>
      <c r="AK131" s="794">
        <v>5920145</v>
      </c>
      <c r="AL131" s="792"/>
      <c r="AM131" s="792"/>
      <c r="AN131" s="792"/>
      <c r="AO131" s="793"/>
      <c r="AP131" s="795"/>
      <c r="AQ131" s="796"/>
      <c r="AR131" s="796"/>
      <c r="AS131" s="796"/>
      <c r="AT131" s="797"/>
      <c r="AU131" s="236"/>
      <c r="AV131" s="236"/>
      <c r="AW131" s="236"/>
      <c r="AX131" s="757" t="s">
        <v>495</v>
      </c>
      <c r="AY131" s="758"/>
      <c r="AZ131" s="758"/>
      <c r="BA131" s="758"/>
      <c r="BB131" s="758"/>
      <c r="BC131" s="758"/>
      <c r="BD131" s="758"/>
      <c r="BE131" s="759"/>
      <c r="BF131" s="760" t="s">
        <v>239</v>
      </c>
      <c r="BG131" s="761"/>
      <c r="BH131" s="761"/>
      <c r="BI131" s="761"/>
      <c r="BJ131" s="761"/>
      <c r="BK131" s="761"/>
      <c r="BL131" s="762"/>
      <c r="BM131" s="760">
        <v>350</v>
      </c>
      <c r="BN131" s="761"/>
      <c r="BO131" s="761"/>
      <c r="BP131" s="761"/>
      <c r="BQ131" s="761"/>
      <c r="BR131" s="761"/>
      <c r="BS131" s="762"/>
      <c r="BT131" s="763"/>
      <c r="BU131" s="764"/>
      <c r="BV131" s="764"/>
      <c r="BW131" s="764"/>
      <c r="BX131" s="764"/>
      <c r="BY131" s="764"/>
      <c r="BZ131" s="765"/>
      <c r="CA131" s="259"/>
      <c r="CB131" s="259"/>
      <c r="CC131" s="259"/>
      <c r="CD131" s="259"/>
      <c r="CE131" s="259"/>
      <c r="CF131" s="259"/>
      <c r="CG131" s="259"/>
      <c r="CH131" s="259"/>
      <c r="CI131" s="259"/>
      <c r="CJ131" s="259"/>
      <c r="CK131" s="259"/>
      <c r="CL131" s="259"/>
      <c r="CM131" s="259"/>
      <c r="CN131" s="259"/>
      <c r="CO131" s="259"/>
      <c r="CP131" s="259"/>
      <c r="CQ131" s="259"/>
      <c r="CR131" s="259"/>
      <c r="CS131" s="259"/>
      <c r="CT131" s="259"/>
      <c r="CU131" s="259"/>
      <c r="CV131" s="259"/>
      <c r="CW131" s="259"/>
      <c r="CX131" s="259"/>
      <c r="CY131" s="259"/>
      <c r="CZ131" s="259"/>
      <c r="DA131" s="259"/>
      <c r="DB131" s="259"/>
      <c r="DC131" s="259"/>
      <c r="DD131" s="259"/>
      <c r="DE131" s="259"/>
      <c r="DF131" s="259"/>
      <c r="DG131" s="259"/>
      <c r="DH131" s="259"/>
      <c r="DI131" s="259"/>
      <c r="DJ131" s="259"/>
      <c r="DK131" s="259"/>
      <c r="DL131" s="259"/>
      <c r="DM131" s="259"/>
      <c r="DN131" s="259"/>
      <c r="DO131" s="259"/>
      <c r="DP131" s="236"/>
      <c r="DQ131" s="236"/>
      <c r="DR131" s="236"/>
      <c r="DS131" s="236"/>
      <c r="DT131" s="236"/>
      <c r="DU131" s="236"/>
      <c r="DV131" s="236"/>
      <c r="DW131" s="236"/>
      <c r="DX131" s="236"/>
      <c r="DY131" s="236"/>
      <c r="DZ131" s="236"/>
    </row>
    <row r="132" spans="1:131" s="233" customFormat="1" ht="26.25" customHeight="1" x14ac:dyDescent="0.15">
      <c r="A132" s="766" t="s">
        <v>496</v>
      </c>
      <c r="B132" s="767"/>
      <c r="C132" s="767"/>
      <c r="D132" s="767"/>
      <c r="E132" s="767"/>
      <c r="F132" s="767"/>
      <c r="G132" s="767"/>
      <c r="H132" s="767"/>
      <c r="I132" s="767"/>
      <c r="J132" s="767"/>
      <c r="K132" s="767"/>
      <c r="L132" s="767"/>
      <c r="M132" s="767"/>
      <c r="N132" s="767"/>
      <c r="O132" s="767"/>
      <c r="P132" s="767"/>
      <c r="Q132" s="767"/>
      <c r="R132" s="767"/>
      <c r="S132" s="767"/>
      <c r="T132" s="767"/>
      <c r="U132" s="767"/>
      <c r="V132" s="770" t="s">
        <v>497</v>
      </c>
      <c r="W132" s="770"/>
      <c r="X132" s="770"/>
      <c r="Y132" s="770"/>
      <c r="Z132" s="771"/>
      <c r="AA132" s="772">
        <v>3.7532071459999998</v>
      </c>
      <c r="AB132" s="773"/>
      <c r="AC132" s="773"/>
      <c r="AD132" s="773"/>
      <c r="AE132" s="774"/>
      <c r="AF132" s="775">
        <v>4.0636185219999996</v>
      </c>
      <c r="AG132" s="773"/>
      <c r="AH132" s="773"/>
      <c r="AI132" s="773"/>
      <c r="AJ132" s="774"/>
      <c r="AK132" s="775">
        <v>5.1253305449999997</v>
      </c>
      <c r="AL132" s="773"/>
      <c r="AM132" s="773"/>
      <c r="AN132" s="773"/>
      <c r="AO132" s="774"/>
      <c r="AP132" s="776"/>
      <c r="AQ132" s="777"/>
      <c r="AR132" s="777"/>
      <c r="AS132" s="777"/>
      <c r="AT132" s="778"/>
      <c r="AU132" s="260"/>
      <c r="AV132" s="236"/>
      <c r="AW132" s="236"/>
      <c r="AX132" s="236"/>
      <c r="AY132" s="236"/>
      <c r="AZ132" s="236"/>
      <c r="BA132" s="236"/>
      <c r="BB132" s="236"/>
      <c r="BC132" s="236"/>
      <c r="BD132" s="236"/>
      <c r="BE132" s="236"/>
      <c r="BF132" s="236"/>
      <c r="BG132" s="236"/>
      <c r="BH132" s="236"/>
      <c r="BI132" s="236"/>
      <c r="BJ132" s="236"/>
      <c r="BK132" s="236"/>
      <c r="BL132" s="236"/>
      <c r="BM132" s="236"/>
      <c r="BN132" s="236"/>
      <c r="BO132" s="236"/>
      <c r="BP132" s="236"/>
      <c r="BQ132" s="236"/>
      <c r="BR132" s="236"/>
      <c r="BS132" s="237"/>
      <c r="BT132" s="236"/>
      <c r="BU132" s="236"/>
      <c r="BV132" s="236"/>
      <c r="BW132" s="236"/>
      <c r="BX132" s="236"/>
      <c r="BY132" s="236"/>
      <c r="BZ132" s="236"/>
      <c r="CA132" s="259"/>
      <c r="CB132" s="259"/>
      <c r="CC132" s="259"/>
      <c r="CD132" s="259"/>
      <c r="CE132" s="259"/>
      <c r="CF132" s="259"/>
      <c r="CG132" s="259"/>
      <c r="CH132" s="259"/>
      <c r="CI132" s="259"/>
      <c r="CJ132" s="259"/>
      <c r="CK132" s="259"/>
      <c r="CL132" s="259"/>
      <c r="CM132" s="259"/>
      <c r="CN132" s="259"/>
      <c r="CO132" s="259"/>
      <c r="CP132" s="259"/>
      <c r="CQ132" s="259"/>
      <c r="CR132" s="259"/>
      <c r="CS132" s="259"/>
      <c r="CT132" s="259"/>
      <c r="CU132" s="259"/>
      <c r="CV132" s="259"/>
      <c r="CW132" s="259"/>
      <c r="CX132" s="259"/>
      <c r="CY132" s="259"/>
      <c r="CZ132" s="259"/>
      <c r="DA132" s="259"/>
      <c r="DB132" s="259"/>
      <c r="DC132" s="259"/>
      <c r="DD132" s="259"/>
      <c r="DE132" s="259"/>
      <c r="DF132" s="259"/>
      <c r="DG132" s="259"/>
      <c r="DH132" s="259"/>
      <c r="DI132" s="259"/>
      <c r="DJ132" s="259"/>
      <c r="DK132" s="259"/>
      <c r="DL132" s="259"/>
      <c r="DM132" s="259"/>
      <c r="DN132" s="259"/>
      <c r="DO132" s="259"/>
      <c r="DP132" s="236"/>
      <c r="DQ132" s="236"/>
      <c r="DR132" s="236"/>
      <c r="DS132" s="236"/>
      <c r="DT132" s="236"/>
      <c r="DU132" s="236"/>
      <c r="DV132" s="236"/>
      <c r="DW132" s="236"/>
      <c r="DX132" s="236"/>
      <c r="DY132" s="236"/>
      <c r="DZ132" s="236"/>
    </row>
    <row r="133" spans="1:131" s="233" customFormat="1" ht="26.25" customHeight="1" thickBot="1" x14ac:dyDescent="0.2">
      <c r="A133" s="768"/>
      <c r="B133" s="769"/>
      <c r="C133" s="769"/>
      <c r="D133" s="769"/>
      <c r="E133" s="769"/>
      <c r="F133" s="769"/>
      <c r="G133" s="769"/>
      <c r="H133" s="769"/>
      <c r="I133" s="769"/>
      <c r="J133" s="769"/>
      <c r="K133" s="769"/>
      <c r="L133" s="769"/>
      <c r="M133" s="769"/>
      <c r="N133" s="769"/>
      <c r="O133" s="769"/>
      <c r="P133" s="769"/>
      <c r="Q133" s="769"/>
      <c r="R133" s="769"/>
      <c r="S133" s="769"/>
      <c r="T133" s="769"/>
      <c r="U133" s="769"/>
      <c r="V133" s="749" t="s">
        <v>498</v>
      </c>
      <c r="W133" s="749"/>
      <c r="X133" s="749"/>
      <c r="Y133" s="749"/>
      <c r="Z133" s="750"/>
      <c r="AA133" s="751">
        <v>3.8</v>
      </c>
      <c r="AB133" s="752"/>
      <c r="AC133" s="752"/>
      <c r="AD133" s="752"/>
      <c r="AE133" s="753"/>
      <c r="AF133" s="751">
        <v>3.9</v>
      </c>
      <c r="AG133" s="752"/>
      <c r="AH133" s="752"/>
      <c r="AI133" s="752"/>
      <c r="AJ133" s="753"/>
      <c r="AK133" s="751">
        <v>4.3</v>
      </c>
      <c r="AL133" s="752"/>
      <c r="AM133" s="752"/>
      <c r="AN133" s="752"/>
      <c r="AO133" s="753"/>
      <c r="AP133" s="754"/>
      <c r="AQ133" s="755"/>
      <c r="AR133" s="755"/>
      <c r="AS133" s="755"/>
      <c r="AT133" s="756"/>
      <c r="AU133" s="236"/>
      <c r="AV133" s="236"/>
      <c r="AW133" s="236"/>
      <c r="AX133" s="236"/>
      <c r="AY133" s="236"/>
      <c r="AZ133" s="236"/>
      <c r="BA133" s="236"/>
      <c r="BB133" s="236"/>
      <c r="BC133" s="236"/>
      <c r="BD133" s="236"/>
      <c r="BE133" s="236"/>
      <c r="BF133" s="236"/>
      <c r="BG133" s="236"/>
      <c r="BH133" s="236"/>
      <c r="BI133" s="236"/>
      <c r="BJ133" s="236"/>
      <c r="BK133" s="236"/>
      <c r="BL133" s="236"/>
      <c r="BM133" s="236"/>
      <c r="BN133" s="259"/>
      <c r="BO133" s="259"/>
      <c r="BP133" s="259"/>
      <c r="BQ133" s="259"/>
      <c r="BR133" s="259"/>
      <c r="BS133" s="259"/>
      <c r="BT133" s="259"/>
      <c r="BU133" s="259"/>
      <c r="BV133" s="259"/>
      <c r="BW133" s="259"/>
      <c r="BX133" s="259"/>
      <c r="BY133" s="259"/>
      <c r="BZ133" s="259"/>
      <c r="CA133" s="259"/>
      <c r="CB133" s="259"/>
      <c r="CC133" s="259"/>
      <c r="CD133" s="259"/>
      <c r="CE133" s="259"/>
      <c r="CF133" s="259"/>
      <c r="CG133" s="259"/>
      <c r="CH133" s="259"/>
      <c r="CI133" s="259"/>
      <c r="CJ133" s="259"/>
      <c r="CK133" s="259"/>
      <c r="CL133" s="259"/>
      <c r="CM133" s="259"/>
      <c r="CN133" s="259"/>
      <c r="CO133" s="259"/>
      <c r="CP133" s="259"/>
      <c r="CQ133" s="259"/>
      <c r="CR133" s="259"/>
      <c r="CS133" s="259"/>
      <c r="CT133" s="259"/>
      <c r="CU133" s="259"/>
      <c r="CV133" s="259"/>
      <c r="CW133" s="259"/>
      <c r="CX133" s="259"/>
      <c r="CY133" s="259"/>
      <c r="CZ133" s="259"/>
      <c r="DA133" s="259"/>
      <c r="DB133" s="259"/>
      <c r="DC133" s="259"/>
      <c r="DD133" s="259"/>
      <c r="DE133" s="259"/>
      <c r="DF133" s="259"/>
      <c r="DG133" s="259"/>
      <c r="DH133" s="259"/>
      <c r="DI133" s="259"/>
      <c r="DJ133" s="259"/>
      <c r="DK133" s="259"/>
      <c r="DL133" s="259"/>
      <c r="DM133" s="259"/>
      <c r="DN133" s="259"/>
      <c r="DO133" s="259"/>
      <c r="DP133" s="236"/>
      <c r="DQ133" s="236"/>
      <c r="DR133" s="236"/>
      <c r="DS133" s="236"/>
      <c r="DT133" s="236"/>
      <c r="DU133" s="236"/>
      <c r="DV133" s="236"/>
      <c r="DW133" s="236"/>
      <c r="DX133" s="236"/>
      <c r="DY133" s="236"/>
      <c r="DZ133" s="236"/>
    </row>
    <row r="134" spans="1:131" ht="11.25" customHeight="1" x14ac:dyDescent="0.15">
      <c r="A134" s="261"/>
      <c r="B134" s="261"/>
      <c r="C134" s="261"/>
      <c r="D134" s="261"/>
      <c r="E134" s="261"/>
      <c r="F134" s="261"/>
      <c r="G134" s="261"/>
      <c r="H134" s="261"/>
      <c r="I134" s="261"/>
      <c r="J134" s="261"/>
      <c r="K134" s="261"/>
      <c r="L134" s="261"/>
      <c r="M134" s="261"/>
      <c r="N134" s="261"/>
      <c r="O134" s="261"/>
      <c r="P134" s="261"/>
      <c r="Q134" s="261"/>
      <c r="R134" s="261"/>
      <c r="S134" s="261"/>
      <c r="T134" s="261"/>
      <c r="U134" s="261"/>
      <c r="V134" s="261"/>
      <c r="W134" s="261"/>
      <c r="X134" s="261"/>
      <c r="Y134" s="261"/>
      <c r="Z134" s="261"/>
      <c r="AA134" s="261"/>
      <c r="AB134" s="261"/>
      <c r="AC134" s="261"/>
      <c r="AD134" s="261"/>
      <c r="AE134" s="261"/>
      <c r="AF134" s="261"/>
      <c r="AG134" s="261"/>
      <c r="AH134" s="261"/>
      <c r="AI134" s="261"/>
      <c r="AJ134" s="261"/>
      <c r="AK134" s="261"/>
      <c r="AL134" s="261"/>
      <c r="AM134" s="261"/>
      <c r="AN134" s="261"/>
      <c r="AO134" s="261"/>
      <c r="AP134" s="261"/>
      <c r="AQ134" s="261"/>
      <c r="AR134" s="261"/>
      <c r="AS134" s="261"/>
      <c r="AT134" s="261"/>
      <c r="AU134" s="236"/>
      <c r="AV134" s="236"/>
      <c r="AW134" s="236"/>
      <c r="AX134" s="236"/>
      <c r="AY134" s="236"/>
      <c r="AZ134" s="236"/>
      <c r="BA134" s="236"/>
      <c r="BB134" s="236"/>
      <c r="BC134" s="236"/>
      <c r="BD134" s="236"/>
      <c r="BE134" s="236"/>
      <c r="BF134" s="236"/>
      <c r="BG134" s="236"/>
      <c r="BH134" s="236"/>
      <c r="BI134" s="236"/>
      <c r="BJ134" s="236"/>
      <c r="BK134" s="236"/>
      <c r="BL134" s="236"/>
      <c r="BM134" s="236"/>
      <c r="BN134" s="259"/>
      <c r="BO134" s="259"/>
      <c r="BP134" s="259"/>
      <c r="BQ134" s="259"/>
      <c r="BR134" s="259"/>
      <c r="BS134" s="259"/>
      <c r="BT134" s="259"/>
      <c r="BU134" s="259"/>
      <c r="BV134" s="259"/>
      <c r="BW134" s="259"/>
      <c r="BX134" s="259"/>
      <c r="BY134" s="259"/>
      <c r="BZ134" s="259"/>
      <c r="CA134" s="259"/>
      <c r="CB134" s="259"/>
      <c r="CC134" s="259"/>
      <c r="CD134" s="259"/>
      <c r="CE134" s="259"/>
      <c r="CF134" s="259"/>
      <c r="CG134" s="259"/>
      <c r="CH134" s="259"/>
      <c r="CI134" s="259"/>
      <c r="CJ134" s="259"/>
      <c r="CK134" s="259"/>
      <c r="CL134" s="259"/>
      <c r="CM134" s="259"/>
      <c r="CN134" s="259"/>
      <c r="CO134" s="259"/>
      <c r="CP134" s="259"/>
      <c r="CQ134" s="259"/>
      <c r="CR134" s="259"/>
      <c r="CS134" s="259"/>
      <c r="CT134" s="259"/>
      <c r="CU134" s="259"/>
      <c r="CV134" s="259"/>
      <c r="CW134" s="259"/>
      <c r="CX134" s="259"/>
      <c r="CY134" s="259"/>
      <c r="CZ134" s="259"/>
      <c r="DA134" s="259"/>
      <c r="DB134" s="259"/>
      <c r="DC134" s="259"/>
      <c r="DD134" s="259"/>
      <c r="DE134" s="259"/>
      <c r="DF134" s="259"/>
      <c r="DG134" s="259"/>
      <c r="DH134" s="259"/>
      <c r="DI134" s="259"/>
      <c r="DJ134" s="259"/>
      <c r="DK134" s="259"/>
      <c r="DL134" s="259"/>
      <c r="DM134" s="259"/>
      <c r="DN134" s="259"/>
      <c r="DO134" s="259"/>
      <c r="DP134" s="236"/>
      <c r="DQ134" s="236"/>
      <c r="DR134" s="236"/>
      <c r="DS134" s="236"/>
      <c r="DT134" s="236"/>
      <c r="DU134" s="236"/>
      <c r="DV134" s="236"/>
      <c r="DW134" s="236"/>
      <c r="DX134" s="236"/>
      <c r="DY134" s="236"/>
      <c r="DZ134" s="236"/>
      <c r="EA134" s="233"/>
    </row>
    <row r="135" spans="1:131" ht="14.25" hidden="1" x14ac:dyDescent="0.15">
      <c r="AU135" s="261"/>
      <c r="AV135" s="261"/>
      <c r="AW135" s="261"/>
      <c r="AX135" s="261"/>
      <c r="AY135" s="261"/>
      <c r="AZ135" s="261"/>
      <c r="BA135" s="261"/>
      <c r="BB135" s="261"/>
      <c r="BC135" s="261"/>
      <c r="BD135" s="261"/>
      <c r="BE135" s="261"/>
      <c r="BF135" s="261"/>
      <c r="BG135" s="261"/>
      <c r="BH135" s="261"/>
      <c r="BI135" s="261"/>
      <c r="BJ135" s="261"/>
      <c r="BK135" s="261"/>
      <c r="BL135" s="261"/>
      <c r="BM135" s="261"/>
      <c r="BN135" s="261"/>
      <c r="BO135" s="261"/>
      <c r="BP135" s="261"/>
      <c r="BQ135" s="261"/>
      <c r="BR135" s="261"/>
      <c r="BS135" s="261"/>
      <c r="BT135" s="261"/>
      <c r="BU135" s="261"/>
      <c r="BV135" s="261"/>
      <c r="BW135" s="261"/>
      <c r="BX135" s="261"/>
      <c r="BY135" s="261"/>
      <c r="BZ135" s="261"/>
      <c r="CA135" s="261"/>
      <c r="CB135" s="261"/>
      <c r="CC135" s="261"/>
      <c r="CD135" s="261"/>
      <c r="CE135" s="261"/>
      <c r="CF135" s="261"/>
      <c r="CG135" s="261"/>
      <c r="CH135" s="261"/>
      <c r="CI135" s="261"/>
      <c r="CJ135" s="261"/>
      <c r="CK135" s="261"/>
      <c r="CL135" s="261"/>
      <c r="CM135" s="261"/>
      <c r="CN135" s="261"/>
      <c r="CO135" s="261"/>
      <c r="CP135" s="261"/>
      <c r="CQ135" s="261"/>
      <c r="CR135" s="261"/>
      <c r="CS135" s="261"/>
      <c r="CT135" s="261"/>
      <c r="CU135" s="261"/>
      <c r="CV135" s="261"/>
      <c r="CW135" s="261"/>
      <c r="CX135" s="261"/>
      <c r="CY135" s="261"/>
      <c r="CZ135" s="261"/>
      <c r="DA135" s="261"/>
      <c r="DB135" s="261"/>
      <c r="DC135" s="261"/>
      <c r="DD135" s="261"/>
      <c r="DE135" s="261"/>
      <c r="DF135" s="261"/>
      <c r="DG135" s="261"/>
      <c r="DH135" s="261"/>
      <c r="DI135" s="261"/>
      <c r="DJ135" s="261"/>
      <c r="DK135" s="261"/>
      <c r="DL135" s="261"/>
      <c r="DM135" s="261"/>
      <c r="DN135" s="261"/>
      <c r="DO135" s="261"/>
      <c r="DP135" s="261"/>
      <c r="DQ135" s="261"/>
      <c r="DR135" s="261"/>
      <c r="DS135" s="261"/>
      <c r="DT135" s="261"/>
      <c r="DU135" s="261"/>
      <c r="DV135" s="261"/>
      <c r="DW135" s="261"/>
      <c r="DX135" s="261"/>
      <c r="DY135" s="261"/>
      <c r="DZ135" s="261"/>
    </row>
  </sheetData>
  <sheetProtection algorithmName="SHA-512" hashValue="ebfwp0uaHsZthN8Ym6njMNEi3mbtTP06FVa8EKOYIlXLZd/n19DNbRK/r1C6w4UQpKu//euBH+66lFdcgZqDlA==" saltValue="1mwlmziF/ReBI6YqlKs33Q==" spinCount="100000" sheet="1" objects="1" scenarios="1" formatRows="0"/>
  <mergeCells count="2035">
    <mergeCell ref="A2:BI2"/>
    <mergeCell ref="DJ2:DO2"/>
    <mergeCell ref="DQ2:DZ2"/>
    <mergeCell ref="A4:AY4"/>
    <mergeCell ref="BQ4:DZ4"/>
    <mergeCell ref="A5:P6"/>
    <mergeCell ref="Q5:U6"/>
    <mergeCell ref="V5:Z6"/>
    <mergeCell ref="AA5:AE6"/>
    <mergeCell ref="AF5:AJ6"/>
    <mergeCell ref="DL7:DP7"/>
    <mergeCell ref="DQ7:DU7"/>
    <mergeCell ref="DV7:DZ7"/>
    <mergeCell ref="CH7:CL7"/>
    <mergeCell ref="CM7:CQ7"/>
    <mergeCell ref="CR7:CV7"/>
    <mergeCell ref="CW7:DA7"/>
    <mergeCell ref="DB7:DF7"/>
    <mergeCell ref="DG7:DK7"/>
    <mergeCell ref="DV5:DZ6"/>
    <mergeCell ref="B7:P7"/>
    <mergeCell ref="Q7:U7"/>
    <mergeCell ref="V7:Z7"/>
    <mergeCell ref="AA7:AE7"/>
    <mergeCell ref="AF7:AJ7"/>
    <mergeCell ref="AK7:AO7"/>
    <mergeCell ref="AP7:AT7"/>
    <mergeCell ref="AU7:AY7"/>
    <mergeCell ref="BS7:CG7"/>
    <mergeCell ref="CR5:CV6"/>
    <mergeCell ref="CW5:DA6"/>
    <mergeCell ref="DB5:DF6"/>
    <mergeCell ref="DG5:DK6"/>
    <mergeCell ref="DL5:DP6"/>
    <mergeCell ref="DQ5:DU6"/>
    <mergeCell ref="AK5:AO6"/>
    <mergeCell ref="AP5:AT6"/>
    <mergeCell ref="AU5:AY6"/>
    <mergeCell ref="BQ5:CG6"/>
    <mergeCell ref="CH5:CL6"/>
    <mergeCell ref="CM5:CQ6"/>
    <mergeCell ref="AK9:AO9"/>
    <mergeCell ref="AP9:AT9"/>
    <mergeCell ref="AU9:AY9"/>
    <mergeCell ref="BS9:CG9"/>
    <mergeCell ref="CH9:CL9"/>
    <mergeCell ref="CM9:CQ9"/>
    <mergeCell ref="DB8:DF8"/>
    <mergeCell ref="DG8:DK8"/>
    <mergeCell ref="DL8:DP8"/>
    <mergeCell ref="DQ8:DU8"/>
    <mergeCell ref="DV8:DZ8"/>
    <mergeCell ref="B9:P9"/>
    <mergeCell ref="Q9:U9"/>
    <mergeCell ref="V9:Z9"/>
    <mergeCell ref="AA9:AE9"/>
    <mergeCell ref="AF9:AJ9"/>
    <mergeCell ref="AU8:AY8"/>
    <mergeCell ref="BS8:CG8"/>
    <mergeCell ref="CH8:CL8"/>
    <mergeCell ref="CM8:CQ8"/>
    <mergeCell ref="CR8:CV8"/>
    <mergeCell ref="CW8:DA8"/>
    <mergeCell ref="B8:P8"/>
    <mergeCell ref="Q8:U8"/>
    <mergeCell ref="V8:Z8"/>
    <mergeCell ref="AA8:AE8"/>
    <mergeCell ref="AF8:AJ8"/>
    <mergeCell ref="AK8:AO8"/>
    <mergeCell ref="AP8:AT8"/>
    <mergeCell ref="DL10:DP10"/>
    <mergeCell ref="DQ10:DU10"/>
    <mergeCell ref="DV10:DZ10"/>
    <mergeCell ref="B11:P11"/>
    <mergeCell ref="Q11:U11"/>
    <mergeCell ref="V11:Z11"/>
    <mergeCell ref="AA11:AE11"/>
    <mergeCell ref="AF11:AJ11"/>
    <mergeCell ref="AK11:AO11"/>
    <mergeCell ref="AP11:AT11"/>
    <mergeCell ref="CH10:CL10"/>
    <mergeCell ref="CM10:CQ10"/>
    <mergeCell ref="CR10:CV10"/>
    <mergeCell ref="CW10:DA10"/>
    <mergeCell ref="DB10:DF10"/>
    <mergeCell ref="DG10:DK10"/>
    <mergeCell ref="DV9:DZ9"/>
    <mergeCell ref="B10:P10"/>
    <mergeCell ref="Q10:U10"/>
    <mergeCell ref="V10:Z10"/>
    <mergeCell ref="AA10:AE10"/>
    <mergeCell ref="AF10:AJ10"/>
    <mergeCell ref="AK10:AO10"/>
    <mergeCell ref="AP10:AT10"/>
    <mergeCell ref="AU10:AY10"/>
    <mergeCell ref="BS10:CG10"/>
    <mergeCell ref="CR9:CV9"/>
    <mergeCell ref="CW9:DA9"/>
    <mergeCell ref="DB9:DF9"/>
    <mergeCell ref="DG9:DK9"/>
    <mergeCell ref="DL9:DP9"/>
    <mergeCell ref="DQ9:DU9"/>
    <mergeCell ref="AK12:AO12"/>
    <mergeCell ref="AP12:AT12"/>
    <mergeCell ref="AU12:AY12"/>
    <mergeCell ref="BS12:CG12"/>
    <mergeCell ref="CH12:CL12"/>
    <mergeCell ref="CM12:CQ12"/>
    <mergeCell ref="DB11:DF11"/>
    <mergeCell ref="DG11:DK11"/>
    <mergeCell ref="DL11:DP11"/>
    <mergeCell ref="DQ11:DU11"/>
    <mergeCell ref="DV11:DZ11"/>
    <mergeCell ref="B12:P12"/>
    <mergeCell ref="Q12:U12"/>
    <mergeCell ref="V12:Z12"/>
    <mergeCell ref="AA12:AE12"/>
    <mergeCell ref="AF12:AJ12"/>
    <mergeCell ref="AU11:AY11"/>
    <mergeCell ref="BS11:CG11"/>
    <mergeCell ref="CH11:CL11"/>
    <mergeCell ref="CM11:CQ11"/>
    <mergeCell ref="CR11:CV11"/>
    <mergeCell ref="CW11:DA11"/>
    <mergeCell ref="DL13:DP13"/>
    <mergeCell ref="DQ13:DU13"/>
    <mergeCell ref="DV13:DZ13"/>
    <mergeCell ref="B14:P14"/>
    <mergeCell ref="Q14:U14"/>
    <mergeCell ref="V14:Z14"/>
    <mergeCell ref="AA14:AE14"/>
    <mergeCell ref="AF14:AJ14"/>
    <mergeCell ref="AK14:AO14"/>
    <mergeCell ref="AP14:AT14"/>
    <mergeCell ref="CH13:CL13"/>
    <mergeCell ref="CM13:CQ13"/>
    <mergeCell ref="CR13:CV13"/>
    <mergeCell ref="CW13:DA13"/>
    <mergeCell ref="DB13:DF13"/>
    <mergeCell ref="DG13:DK13"/>
    <mergeCell ref="DV12:DZ12"/>
    <mergeCell ref="B13:P13"/>
    <mergeCell ref="Q13:U13"/>
    <mergeCell ref="V13:Z13"/>
    <mergeCell ref="AA13:AE13"/>
    <mergeCell ref="AF13:AJ13"/>
    <mergeCell ref="AK13:AO13"/>
    <mergeCell ref="AP13:AT13"/>
    <mergeCell ref="AU13:AY13"/>
    <mergeCell ref="BS13:CG13"/>
    <mergeCell ref="CR12:CV12"/>
    <mergeCell ref="CW12:DA12"/>
    <mergeCell ref="DB12:DF12"/>
    <mergeCell ref="DG12:DK12"/>
    <mergeCell ref="DL12:DP12"/>
    <mergeCell ref="DQ12:DU12"/>
    <mergeCell ref="AK15:AO15"/>
    <mergeCell ref="AP15:AT15"/>
    <mergeCell ref="AU15:AY15"/>
    <mergeCell ref="BS15:CG15"/>
    <mergeCell ref="CH15:CL15"/>
    <mergeCell ref="CM15:CQ15"/>
    <mergeCell ref="DB14:DF14"/>
    <mergeCell ref="DG14:DK14"/>
    <mergeCell ref="DL14:DP14"/>
    <mergeCell ref="DQ14:DU14"/>
    <mergeCell ref="DV14:DZ14"/>
    <mergeCell ref="B15:P15"/>
    <mergeCell ref="Q15:U15"/>
    <mergeCell ref="V15:Z15"/>
    <mergeCell ref="AA15:AE15"/>
    <mergeCell ref="AF15:AJ15"/>
    <mergeCell ref="AU14:AY14"/>
    <mergeCell ref="BS14:CG14"/>
    <mergeCell ref="CH14:CL14"/>
    <mergeCell ref="CM14:CQ14"/>
    <mergeCell ref="CR14:CV14"/>
    <mergeCell ref="CW14:DA14"/>
    <mergeCell ref="DL16:DP16"/>
    <mergeCell ref="DQ16:DU16"/>
    <mergeCell ref="DV16:DZ16"/>
    <mergeCell ref="B17:P17"/>
    <mergeCell ref="Q17:U17"/>
    <mergeCell ref="V17:Z17"/>
    <mergeCell ref="AA17:AE17"/>
    <mergeCell ref="AF17:AJ17"/>
    <mergeCell ref="AK17:AO17"/>
    <mergeCell ref="AP17:AT17"/>
    <mergeCell ref="CH16:CL16"/>
    <mergeCell ref="CM16:CQ16"/>
    <mergeCell ref="CR16:CV16"/>
    <mergeCell ref="CW16:DA16"/>
    <mergeCell ref="DB16:DF16"/>
    <mergeCell ref="DG16:DK16"/>
    <mergeCell ref="DV15:DZ15"/>
    <mergeCell ref="B16:P16"/>
    <mergeCell ref="Q16:U16"/>
    <mergeCell ref="V16:Z16"/>
    <mergeCell ref="AA16:AE16"/>
    <mergeCell ref="AF16:AJ16"/>
    <mergeCell ref="AK16:AO16"/>
    <mergeCell ref="AP16:AT16"/>
    <mergeCell ref="AU16:AY16"/>
    <mergeCell ref="BS16:CG16"/>
    <mergeCell ref="CR15:CV15"/>
    <mergeCell ref="CW15:DA15"/>
    <mergeCell ref="DB15:DF15"/>
    <mergeCell ref="DG15:DK15"/>
    <mergeCell ref="DL15:DP15"/>
    <mergeCell ref="DQ15:DU15"/>
    <mergeCell ref="AK18:AO18"/>
    <mergeCell ref="AP18:AT18"/>
    <mergeCell ref="AU18:AY18"/>
    <mergeCell ref="BS18:CG18"/>
    <mergeCell ref="CH18:CL18"/>
    <mergeCell ref="CM18:CQ18"/>
    <mergeCell ref="DB17:DF17"/>
    <mergeCell ref="DG17:DK17"/>
    <mergeCell ref="DL17:DP17"/>
    <mergeCell ref="DQ17:DU17"/>
    <mergeCell ref="DV17:DZ17"/>
    <mergeCell ref="B18:P18"/>
    <mergeCell ref="Q18:U18"/>
    <mergeCell ref="V18:Z18"/>
    <mergeCell ref="AA18:AE18"/>
    <mergeCell ref="AF18:AJ18"/>
    <mergeCell ref="AU17:AY17"/>
    <mergeCell ref="BS17:CG17"/>
    <mergeCell ref="CH17:CL17"/>
    <mergeCell ref="CM17:CQ17"/>
    <mergeCell ref="CR17:CV17"/>
    <mergeCell ref="CW17:DA17"/>
    <mergeCell ref="DL19:DP19"/>
    <mergeCell ref="DQ19:DU19"/>
    <mergeCell ref="DV19:DZ19"/>
    <mergeCell ref="B20:P20"/>
    <mergeCell ref="Q20:U20"/>
    <mergeCell ref="V20:Z20"/>
    <mergeCell ref="AA20:AE20"/>
    <mergeCell ref="AF20:AJ20"/>
    <mergeCell ref="AK20:AO20"/>
    <mergeCell ref="AP20:AT20"/>
    <mergeCell ref="CH19:CL19"/>
    <mergeCell ref="CM19:CQ19"/>
    <mergeCell ref="CR19:CV19"/>
    <mergeCell ref="CW19:DA19"/>
    <mergeCell ref="DB19:DF19"/>
    <mergeCell ref="DG19:DK19"/>
    <mergeCell ref="DV18:DZ18"/>
    <mergeCell ref="B19:P19"/>
    <mergeCell ref="Q19:U19"/>
    <mergeCell ref="V19:Z19"/>
    <mergeCell ref="AA19:AE19"/>
    <mergeCell ref="AF19:AJ19"/>
    <mergeCell ref="AK19:AO19"/>
    <mergeCell ref="AP19:AT19"/>
    <mergeCell ref="AU19:AY19"/>
    <mergeCell ref="BS19:CG19"/>
    <mergeCell ref="CR18:CV18"/>
    <mergeCell ref="CW18:DA18"/>
    <mergeCell ref="DB18:DF18"/>
    <mergeCell ref="DG18:DK18"/>
    <mergeCell ref="DL18:DP18"/>
    <mergeCell ref="DQ18:DU18"/>
    <mergeCell ref="AK21:AO21"/>
    <mergeCell ref="AP21:AT21"/>
    <mergeCell ref="AU21:AY21"/>
    <mergeCell ref="BS21:CG21"/>
    <mergeCell ref="CH21:CL21"/>
    <mergeCell ref="CM21:CQ21"/>
    <mergeCell ref="DB20:DF20"/>
    <mergeCell ref="DG20:DK20"/>
    <mergeCell ref="DL20:DP20"/>
    <mergeCell ref="DQ20:DU20"/>
    <mergeCell ref="DV20:DZ20"/>
    <mergeCell ref="B21:P21"/>
    <mergeCell ref="Q21:U21"/>
    <mergeCell ref="V21:Z21"/>
    <mergeCell ref="AA21:AE21"/>
    <mergeCell ref="AF21:AJ21"/>
    <mergeCell ref="AU20:AY20"/>
    <mergeCell ref="BS20:CG20"/>
    <mergeCell ref="CH20:CL20"/>
    <mergeCell ref="CM20:CQ20"/>
    <mergeCell ref="CR20:CV20"/>
    <mergeCell ref="CW20:DA20"/>
    <mergeCell ref="DG22:DK22"/>
    <mergeCell ref="DL22:DP22"/>
    <mergeCell ref="DQ22:DU22"/>
    <mergeCell ref="DV22:DZ22"/>
    <mergeCell ref="B23:P23"/>
    <mergeCell ref="Q23:U23"/>
    <mergeCell ref="V23:Z23"/>
    <mergeCell ref="AA23:AE23"/>
    <mergeCell ref="AF23:AJ23"/>
    <mergeCell ref="AK23:AO23"/>
    <mergeCell ref="BS22:CG22"/>
    <mergeCell ref="CH22:CL22"/>
    <mergeCell ref="CM22:CQ22"/>
    <mergeCell ref="CR22:CV22"/>
    <mergeCell ref="CW22:DA22"/>
    <mergeCell ref="DB22:DF22"/>
    <mergeCell ref="DV21:DZ21"/>
    <mergeCell ref="B22:P22"/>
    <mergeCell ref="Q22:U22"/>
    <mergeCell ref="V22:Z22"/>
    <mergeCell ref="AA22:AE22"/>
    <mergeCell ref="AF22:AJ22"/>
    <mergeCell ref="AK22:AO22"/>
    <mergeCell ref="AP22:AT22"/>
    <mergeCell ref="AU22:AY22"/>
    <mergeCell ref="AZ22:BD22"/>
    <mergeCell ref="CR21:CV21"/>
    <mergeCell ref="CW21:DA21"/>
    <mergeCell ref="DB21:DF21"/>
    <mergeCell ref="DG21:DK21"/>
    <mergeCell ref="DL21:DP21"/>
    <mergeCell ref="DQ21:DU21"/>
    <mergeCell ref="DV23:DZ23"/>
    <mergeCell ref="A24:AY24"/>
    <mergeCell ref="BS24:CG24"/>
    <mergeCell ref="CH24:CL24"/>
    <mergeCell ref="CM24:CQ24"/>
    <mergeCell ref="CR24:CV24"/>
    <mergeCell ref="CW24:DA24"/>
    <mergeCell ref="DB24:DF24"/>
    <mergeCell ref="DG24:DK24"/>
    <mergeCell ref="DL24:DP24"/>
    <mergeCell ref="CR23:CV23"/>
    <mergeCell ref="CW23:DA23"/>
    <mergeCell ref="DB23:DF23"/>
    <mergeCell ref="DG23:DK23"/>
    <mergeCell ref="DL23:DP23"/>
    <mergeCell ref="DQ23:DU23"/>
    <mergeCell ref="AP23:AT23"/>
    <mergeCell ref="AU23:AY23"/>
    <mergeCell ref="AZ23:BD23"/>
    <mergeCell ref="BS23:CG23"/>
    <mergeCell ref="CH23:CL23"/>
    <mergeCell ref="CM23:CQ23"/>
    <mergeCell ref="DL25:DP25"/>
    <mergeCell ref="DQ25:DU25"/>
    <mergeCell ref="DV25:DZ25"/>
    <mergeCell ref="A26:P27"/>
    <mergeCell ref="Q26:U27"/>
    <mergeCell ref="V26:Z27"/>
    <mergeCell ref="AA26:AE27"/>
    <mergeCell ref="AF26:AJ27"/>
    <mergeCell ref="AK26:AO27"/>
    <mergeCell ref="AP26:AT27"/>
    <mergeCell ref="DQ24:DU24"/>
    <mergeCell ref="DV24:DZ24"/>
    <mergeCell ref="A25:BI25"/>
    <mergeCell ref="BS25:CG25"/>
    <mergeCell ref="CH25:CL25"/>
    <mergeCell ref="CM25:CQ25"/>
    <mergeCell ref="CR25:CV25"/>
    <mergeCell ref="CW25:DA25"/>
    <mergeCell ref="DB25:DF25"/>
    <mergeCell ref="DG25:DK25"/>
    <mergeCell ref="DV26:DZ26"/>
    <mergeCell ref="BS27:CG27"/>
    <mergeCell ref="CH27:CL27"/>
    <mergeCell ref="CM27:CQ27"/>
    <mergeCell ref="CR27:CV27"/>
    <mergeCell ref="CW27:DA27"/>
    <mergeCell ref="DB27:DF27"/>
    <mergeCell ref="DG27:DK27"/>
    <mergeCell ref="DL27:DP27"/>
    <mergeCell ref="DQ27:DU27"/>
    <mergeCell ref="CR26:CV26"/>
    <mergeCell ref="CW26:DA26"/>
    <mergeCell ref="DB26:DF26"/>
    <mergeCell ref="DG26:DK26"/>
    <mergeCell ref="DL26:DP26"/>
    <mergeCell ref="DQ26:DU26"/>
    <mergeCell ref="AU26:AY27"/>
    <mergeCell ref="AZ26:BD27"/>
    <mergeCell ref="BE26:BI27"/>
    <mergeCell ref="BS26:CG26"/>
    <mergeCell ref="CH26:CL26"/>
    <mergeCell ref="CM26:CQ26"/>
    <mergeCell ref="DB28:DF28"/>
    <mergeCell ref="DG28:DK28"/>
    <mergeCell ref="DL28:DP28"/>
    <mergeCell ref="DQ28:DU28"/>
    <mergeCell ref="DV28:DZ28"/>
    <mergeCell ref="B29:P29"/>
    <mergeCell ref="Q29:U29"/>
    <mergeCell ref="V29:Z29"/>
    <mergeCell ref="AA29:AE29"/>
    <mergeCell ref="AF29:AJ29"/>
    <mergeCell ref="BE28:BI28"/>
    <mergeCell ref="BS28:CG28"/>
    <mergeCell ref="CH28:CL28"/>
    <mergeCell ref="CM28:CQ28"/>
    <mergeCell ref="CR28:CV28"/>
    <mergeCell ref="CW28:DA28"/>
    <mergeCell ref="DV27:DZ27"/>
    <mergeCell ref="B28:P28"/>
    <mergeCell ref="Q28:U28"/>
    <mergeCell ref="V28:Z28"/>
    <mergeCell ref="AA28:AE28"/>
    <mergeCell ref="AF28:AJ28"/>
    <mergeCell ref="AK28:AO28"/>
    <mergeCell ref="AP28:AT28"/>
    <mergeCell ref="AU28:AY28"/>
    <mergeCell ref="AZ28:BD28"/>
    <mergeCell ref="AU30:AY30"/>
    <mergeCell ref="AZ30:BD30"/>
    <mergeCell ref="BE30:BI30"/>
    <mergeCell ref="BS30:CG30"/>
    <mergeCell ref="CH30:CL30"/>
    <mergeCell ref="CM30:CQ30"/>
    <mergeCell ref="DL29:DP29"/>
    <mergeCell ref="DQ29:DU29"/>
    <mergeCell ref="DV29:DZ29"/>
    <mergeCell ref="B30:P30"/>
    <mergeCell ref="Q30:U30"/>
    <mergeCell ref="V30:Z30"/>
    <mergeCell ref="AA30:AE30"/>
    <mergeCell ref="AF30:AJ30"/>
    <mergeCell ref="AK30:AO30"/>
    <mergeCell ref="AP30:AT30"/>
    <mergeCell ref="CH29:CL29"/>
    <mergeCell ref="CM29:CQ29"/>
    <mergeCell ref="CR29:CV29"/>
    <mergeCell ref="CW29:DA29"/>
    <mergeCell ref="DB29:DF29"/>
    <mergeCell ref="DG29:DK29"/>
    <mergeCell ref="AK29:AO29"/>
    <mergeCell ref="AP29:AT29"/>
    <mergeCell ref="AU29:AY29"/>
    <mergeCell ref="AZ29:BD29"/>
    <mergeCell ref="BE29:BI29"/>
    <mergeCell ref="BS29:CG29"/>
    <mergeCell ref="DB31:DF31"/>
    <mergeCell ref="DG31:DK31"/>
    <mergeCell ref="DL31:DP31"/>
    <mergeCell ref="DQ31:DU31"/>
    <mergeCell ref="DV31:DZ31"/>
    <mergeCell ref="B32:P32"/>
    <mergeCell ref="Q32:U32"/>
    <mergeCell ref="V32:Z32"/>
    <mergeCell ref="AA32:AE32"/>
    <mergeCell ref="AF32:AJ32"/>
    <mergeCell ref="BE31:BI31"/>
    <mergeCell ref="BS31:CG31"/>
    <mergeCell ref="CH31:CL31"/>
    <mergeCell ref="CM31:CQ31"/>
    <mergeCell ref="CR31:CV31"/>
    <mergeCell ref="CW31:DA31"/>
    <mergeCell ref="DV30:DZ30"/>
    <mergeCell ref="B31:P31"/>
    <mergeCell ref="Q31:U31"/>
    <mergeCell ref="V31:Z31"/>
    <mergeCell ref="AA31:AE31"/>
    <mergeCell ref="AF31:AJ31"/>
    <mergeCell ref="AK31:AO31"/>
    <mergeCell ref="AP31:AT31"/>
    <mergeCell ref="AU31:AY31"/>
    <mergeCell ref="AZ31:BD31"/>
    <mergeCell ref="CR30:CV30"/>
    <mergeCell ref="CW30:DA30"/>
    <mergeCell ref="DB30:DF30"/>
    <mergeCell ref="DG30:DK30"/>
    <mergeCell ref="DL30:DP30"/>
    <mergeCell ref="DQ30:DU30"/>
    <mergeCell ref="AU33:AY33"/>
    <mergeCell ref="AZ33:BD33"/>
    <mergeCell ref="BE33:BI33"/>
    <mergeCell ref="BS33:CG33"/>
    <mergeCell ref="CH33:CL33"/>
    <mergeCell ref="CM33:CQ33"/>
    <mergeCell ref="DL32:DP32"/>
    <mergeCell ref="DQ32:DU32"/>
    <mergeCell ref="DV32:DZ32"/>
    <mergeCell ref="B33:P33"/>
    <mergeCell ref="Q33:U33"/>
    <mergeCell ref="V33:Z33"/>
    <mergeCell ref="AA33:AE33"/>
    <mergeCell ref="AF33:AJ33"/>
    <mergeCell ref="AK33:AO33"/>
    <mergeCell ref="AP33:AT33"/>
    <mergeCell ref="CH32:CL32"/>
    <mergeCell ref="CM32:CQ32"/>
    <mergeCell ref="CR32:CV32"/>
    <mergeCell ref="CW32:DA32"/>
    <mergeCell ref="DB32:DF32"/>
    <mergeCell ref="DG32:DK32"/>
    <mergeCell ref="AK32:AO32"/>
    <mergeCell ref="AP32:AT32"/>
    <mergeCell ref="AU32:AY32"/>
    <mergeCell ref="AZ32:BD32"/>
    <mergeCell ref="BE32:BI32"/>
    <mergeCell ref="BS32:CG32"/>
    <mergeCell ref="DB34:DF34"/>
    <mergeCell ref="DG34:DK34"/>
    <mergeCell ref="DL34:DP34"/>
    <mergeCell ref="DQ34:DU34"/>
    <mergeCell ref="DV34:DZ34"/>
    <mergeCell ref="B35:P35"/>
    <mergeCell ref="Q35:U35"/>
    <mergeCell ref="V35:Z35"/>
    <mergeCell ref="AA35:AE35"/>
    <mergeCell ref="AF35:AJ35"/>
    <mergeCell ref="BE34:BI34"/>
    <mergeCell ref="BS34:CG34"/>
    <mergeCell ref="CH34:CL34"/>
    <mergeCell ref="CM34:CQ34"/>
    <mergeCell ref="CR34:CV34"/>
    <mergeCell ref="CW34:DA34"/>
    <mergeCell ref="DV33:DZ33"/>
    <mergeCell ref="B34:P34"/>
    <mergeCell ref="Q34:U34"/>
    <mergeCell ref="V34:Z34"/>
    <mergeCell ref="AA34:AE34"/>
    <mergeCell ref="AF34:AJ34"/>
    <mergeCell ref="AK34:AO34"/>
    <mergeCell ref="AP34:AT34"/>
    <mergeCell ref="AU34:AY34"/>
    <mergeCell ref="AZ34:BD34"/>
    <mergeCell ref="CR33:CV33"/>
    <mergeCell ref="CW33:DA33"/>
    <mergeCell ref="DB33:DF33"/>
    <mergeCell ref="DG33:DK33"/>
    <mergeCell ref="DL33:DP33"/>
    <mergeCell ref="DQ33:DU33"/>
    <mergeCell ref="AU36:AY36"/>
    <mergeCell ref="AZ36:BD36"/>
    <mergeCell ref="BE36:BI36"/>
    <mergeCell ref="BS36:CG36"/>
    <mergeCell ref="CH36:CL36"/>
    <mergeCell ref="CM36:CQ36"/>
    <mergeCell ref="DL35:DP35"/>
    <mergeCell ref="DQ35:DU35"/>
    <mergeCell ref="DV35:DZ35"/>
    <mergeCell ref="B36:P36"/>
    <mergeCell ref="Q36:U36"/>
    <mergeCell ref="V36:Z36"/>
    <mergeCell ref="AA36:AE36"/>
    <mergeCell ref="AF36:AJ36"/>
    <mergeCell ref="AK36:AO36"/>
    <mergeCell ref="AP36:AT36"/>
    <mergeCell ref="CH35:CL35"/>
    <mergeCell ref="CM35:CQ35"/>
    <mergeCell ref="CR35:CV35"/>
    <mergeCell ref="CW35:DA35"/>
    <mergeCell ref="DB35:DF35"/>
    <mergeCell ref="DG35:DK35"/>
    <mergeCell ref="AK35:AO35"/>
    <mergeCell ref="AP35:AT35"/>
    <mergeCell ref="AU35:AY35"/>
    <mergeCell ref="AZ35:BD35"/>
    <mergeCell ref="BE35:BI35"/>
    <mergeCell ref="BS35:CG35"/>
    <mergeCell ref="DB37:DF37"/>
    <mergeCell ref="DG37:DK37"/>
    <mergeCell ref="DL37:DP37"/>
    <mergeCell ref="DQ37:DU37"/>
    <mergeCell ref="DV37:DZ37"/>
    <mergeCell ref="B38:P38"/>
    <mergeCell ref="Q38:U38"/>
    <mergeCell ref="V38:Z38"/>
    <mergeCell ref="AA38:AE38"/>
    <mergeCell ref="AF38:AJ38"/>
    <mergeCell ref="BE37:BI37"/>
    <mergeCell ref="BS37:CG37"/>
    <mergeCell ref="CH37:CL37"/>
    <mergeCell ref="CM37:CQ37"/>
    <mergeCell ref="CR37:CV37"/>
    <mergeCell ref="CW37:DA37"/>
    <mergeCell ref="DV36:DZ36"/>
    <mergeCell ref="B37:P37"/>
    <mergeCell ref="Q37:U37"/>
    <mergeCell ref="V37:Z37"/>
    <mergeCell ref="AA37:AE37"/>
    <mergeCell ref="AF37:AJ37"/>
    <mergeCell ref="AK37:AO37"/>
    <mergeCell ref="AP37:AT37"/>
    <mergeCell ref="AU37:AY37"/>
    <mergeCell ref="AZ37:BD37"/>
    <mergeCell ref="CR36:CV36"/>
    <mergeCell ref="CW36:DA36"/>
    <mergeCell ref="DB36:DF36"/>
    <mergeCell ref="DG36:DK36"/>
    <mergeCell ref="DL36:DP36"/>
    <mergeCell ref="DQ36:DU36"/>
    <mergeCell ref="AU39:AY39"/>
    <mergeCell ref="AZ39:BD39"/>
    <mergeCell ref="BE39:BI39"/>
    <mergeCell ref="BS39:CG39"/>
    <mergeCell ref="CH39:CL39"/>
    <mergeCell ref="CM39:CQ39"/>
    <mergeCell ref="DL38:DP38"/>
    <mergeCell ref="DQ38:DU38"/>
    <mergeCell ref="DV38:DZ38"/>
    <mergeCell ref="B39:P39"/>
    <mergeCell ref="Q39:U39"/>
    <mergeCell ref="V39:Z39"/>
    <mergeCell ref="AA39:AE39"/>
    <mergeCell ref="AF39:AJ39"/>
    <mergeCell ref="AK39:AO39"/>
    <mergeCell ref="AP39:AT39"/>
    <mergeCell ref="CH38:CL38"/>
    <mergeCell ref="CM38:CQ38"/>
    <mergeCell ref="CR38:CV38"/>
    <mergeCell ref="CW38:DA38"/>
    <mergeCell ref="DB38:DF38"/>
    <mergeCell ref="DG38:DK38"/>
    <mergeCell ref="AK38:AO38"/>
    <mergeCell ref="AP38:AT38"/>
    <mergeCell ref="AU38:AY38"/>
    <mergeCell ref="AZ38:BD38"/>
    <mergeCell ref="BE38:BI38"/>
    <mergeCell ref="BS38:CG38"/>
    <mergeCell ref="DB40:DF40"/>
    <mergeCell ref="DG40:DK40"/>
    <mergeCell ref="DL40:DP40"/>
    <mergeCell ref="DQ40:DU40"/>
    <mergeCell ref="DV40:DZ40"/>
    <mergeCell ref="B41:P41"/>
    <mergeCell ref="Q41:U41"/>
    <mergeCell ref="V41:Z41"/>
    <mergeCell ref="AA41:AE41"/>
    <mergeCell ref="AF41:AJ41"/>
    <mergeCell ref="BE40:BI40"/>
    <mergeCell ref="BS40:CG40"/>
    <mergeCell ref="CH40:CL40"/>
    <mergeCell ref="CM40:CQ40"/>
    <mergeCell ref="CR40:CV40"/>
    <mergeCell ref="CW40:DA40"/>
    <mergeCell ref="DV39:DZ39"/>
    <mergeCell ref="B40:P40"/>
    <mergeCell ref="Q40:U40"/>
    <mergeCell ref="V40:Z40"/>
    <mergeCell ref="AA40:AE40"/>
    <mergeCell ref="AF40:AJ40"/>
    <mergeCell ref="AK40:AO40"/>
    <mergeCell ref="AP40:AT40"/>
    <mergeCell ref="AU40:AY40"/>
    <mergeCell ref="AZ40:BD40"/>
    <mergeCell ref="CR39:CV39"/>
    <mergeCell ref="CW39:DA39"/>
    <mergeCell ref="DB39:DF39"/>
    <mergeCell ref="DG39:DK39"/>
    <mergeCell ref="DL39:DP39"/>
    <mergeCell ref="DQ39:DU39"/>
    <mergeCell ref="AU42:AY42"/>
    <mergeCell ref="AZ42:BD42"/>
    <mergeCell ref="BE42:BI42"/>
    <mergeCell ref="BS42:CG42"/>
    <mergeCell ref="CH42:CL42"/>
    <mergeCell ref="CM42:CQ42"/>
    <mergeCell ref="DL41:DP41"/>
    <mergeCell ref="DQ41:DU41"/>
    <mergeCell ref="DV41:DZ41"/>
    <mergeCell ref="B42:P42"/>
    <mergeCell ref="Q42:U42"/>
    <mergeCell ref="V42:Z42"/>
    <mergeCell ref="AA42:AE42"/>
    <mergeCell ref="AF42:AJ42"/>
    <mergeCell ref="AK42:AO42"/>
    <mergeCell ref="AP42:AT42"/>
    <mergeCell ref="CH41:CL41"/>
    <mergeCell ref="CM41:CQ41"/>
    <mergeCell ref="CR41:CV41"/>
    <mergeCell ref="CW41:DA41"/>
    <mergeCell ref="DB41:DF41"/>
    <mergeCell ref="DG41:DK41"/>
    <mergeCell ref="AK41:AO41"/>
    <mergeCell ref="AP41:AT41"/>
    <mergeCell ref="AU41:AY41"/>
    <mergeCell ref="AZ41:BD41"/>
    <mergeCell ref="BE41:BI41"/>
    <mergeCell ref="BS41:CG41"/>
    <mergeCell ref="DB43:DF43"/>
    <mergeCell ref="DG43:DK43"/>
    <mergeCell ref="DL43:DP43"/>
    <mergeCell ref="DQ43:DU43"/>
    <mergeCell ref="DV43:DZ43"/>
    <mergeCell ref="B44:P44"/>
    <mergeCell ref="Q44:U44"/>
    <mergeCell ref="V44:Z44"/>
    <mergeCell ref="AA44:AE44"/>
    <mergeCell ref="AF44:AJ44"/>
    <mergeCell ref="BE43:BI43"/>
    <mergeCell ref="BS43:CG43"/>
    <mergeCell ref="CH43:CL43"/>
    <mergeCell ref="CM43:CQ43"/>
    <mergeCell ref="CR43:CV43"/>
    <mergeCell ref="CW43:DA43"/>
    <mergeCell ref="DV42:DZ42"/>
    <mergeCell ref="B43:P43"/>
    <mergeCell ref="Q43:U43"/>
    <mergeCell ref="V43:Z43"/>
    <mergeCell ref="AA43:AE43"/>
    <mergeCell ref="AF43:AJ43"/>
    <mergeCell ref="AK43:AO43"/>
    <mergeCell ref="AP43:AT43"/>
    <mergeCell ref="AU43:AY43"/>
    <mergeCell ref="AZ43:BD43"/>
    <mergeCell ref="CR42:CV42"/>
    <mergeCell ref="CW42:DA42"/>
    <mergeCell ref="DB42:DF42"/>
    <mergeCell ref="DG42:DK42"/>
    <mergeCell ref="DL42:DP42"/>
    <mergeCell ref="DQ42:DU42"/>
    <mergeCell ref="AU45:AY45"/>
    <mergeCell ref="AZ45:BD45"/>
    <mergeCell ref="BE45:BI45"/>
    <mergeCell ref="BS45:CG45"/>
    <mergeCell ref="CH45:CL45"/>
    <mergeCell ref="CM45:CQ45"/>
    <mergeCell ref="DL44:DP44"/>
    <mergeCell ref="DQ44:DU44"/>
    <mergeCell ref="DV44:DZ44"/>
    <mergeCell ref="B45:P45"/>
    <mergeCell ref="Q45:U45"/>
    <mergeCell ref="V45:Z45"/>
    <mergeCell ref="AA45:AE45"/>
    <mergeCell ref="AF45:AJ45"/>
    <mergeCell ref="AK45:AO45"/>
    <mergeCell ref="AP45:AT45"/>
    <mergeCell ref="CH44:CL44"/>
    <mergeCell ref="CM44:CQ44"/>
    <mergeCell ref="CR44:CV44"/>
    <mergeCell ref="CW44:DA44"/>
    <mergeCell ref="DB44:DF44"/>
    <mergeCell ref="DG44:DK44"/>
    <mergeCell ref="AK44:AO44"/>
    <mergeCell ref="AP44:AT44"/>
    <mergeCell ref="AU44:AY44"/>
    <mergeCell ref="AZ44:BD44"/>
    <mergeCell ref="BE44:BI44"/>
    <mergeCell ref="BS44:CG44"/>
    <mergeCell ref="DB46:DF46"/>
    <mergeCell ref="DG46:DK46"/>
    <mergeCell ref="DL46:DP46"/>
    <mergeCell ref="DQ46:DU46"/>
    <mergeCell ref="DV46:DZ46"/>
    <mergeCell ref="B47:P47"/>
    <mergeCell ref="Q47:U47"/>
    <mergeCell ref="V47:Z47"/>
    <mergeCell ref="AA47:AE47"/>
    <mergeCell ref="AF47:AJ47"/>
    <mergeCell ref="BE46:BI46"/>
    <mergeCell ref="BS46:CG46"/>
    <mergeCell ref="CH46:CL46"/>
    <mergeCell ref="CM46:CQ46"/>
    <mergeCell ref="CR46:CV46"/>
    <mergeCell ref="CW46:DA46"/>
    <mergeCell ref="DV45:DZ45"/>
    <mergeCell ref="B46:P46"/>
    <mergeCell ref="Q46:U46"/>
    <mergeCell ref="V46:Z46"/>
    <mergeCell ref="AA46:AE46"/>
    <mergeCell ref="AF46:AJ46"/>
    <mergeCell ref="AK46:AO46"/>
    <mergeCell ref="AP46:AT46"/>
    <mergeCell ref="AU46:AY46"/>
    <mergeCell ref="AZ46:BD46"/>
    <mergeCell ref="CR45:CV45"/>
    <mergeCell ref="CW45:DA45"/>
    <mergeCell ref="DB45:DF45"/>
    <mergeCell ref="DG45:DK45"/>
    <mergeCell ref="DL45:DP45"/>
    <mergeCell ref="DQ45:DU45"/>
    <mergeCell ref="AU48:AY48"/>
    <mergeCell ref="AZ48:BD48"/>
    <mergeCell ref="BE48:BI48"/>
    <mergeCell ref="BS48:CG48"/>
    <mergeCell ref="CH48:CL48"/>
    <mergeCell ref="CM48:CQ48"/>
    <mergeCell ref="DL47:DP47"/>
    <mergeCell ref="DQ47:DU47"/>
    <mergeCell ref="DV47:DZ47"/>
    <mergeCell ref="B48:P48"/>
    <mergeCell ref="Q48:U48"/>
    <mergeCell ref="V48:Z48"/>
    <mergeCell ref="AA48:AE48"/>
    <mergeCell ref="AF48:AJ48"/>
    <mergeCell ref="AK48:AO48"/>
    <mergeCell ref="AP48:AT48"/>
    <mergeCell ref="CH47:CL47"/>
    <mergeCell ref="CM47:CQ47"/>
    <mergeCell ref="CR47:CV47"/>
    <mergeCell ref="CW47:DA47"/>
    <mergeCell ref="DB47:DF47"/>
    <mergeCell ref="DG47:DK47"/>
    <mergeCell ref="AK47:AO47"/>
    <mergeCell ref="AP47:AT47"/>
    <mergeCell ref="AU47:AY47"/>
    <mergeCell ref="AZ47:BD47"/>
    <mergeCell ref="BE47:BI47"/>
    <mergeCell ref="BS47:CG47"/>
    <mergeCell ref="DB49:DF49"/>
    <mergeCell ref="DG49:DK49"/>
    <mergeCell ref="DL49:DP49"/>
    <mergeCell ref="DQ49:DU49"/>
    <mergeCell ref="DV49:DZ49"/>
    <mergeCell ref="B50:P50"/>
    <mergeCell ref="Q50:U50"/>
    <mergeCell ref="V50:Z50"/>
    <mergeCell ref="AA50:AE50"/>
    <mergeCell ref="AF50:AJ50"/>
    <mergeCell ref="BE49:BI49"/>
    <mergeCell ref="BS49:CG49"/>
    <mergeCell ref="CH49:CL49"/>
    <mergeCell ref="CM49:CQ49"/>
    <mergeCell ref="CR49:CV49"/>
    <mergeCell ref="CW49:DA49"/>
    <mergeCell ref="DV48:DZ48"/>
    <mergeCell ref="B49:P49"/>
    <mergeCell ref="Q49:U49"/>
    <mergeCell ref="V49:Z49"/>
    <mergeCell ref="AA49:AE49"/>
    <mergeCell ref="AF49:AJ49"/>
    <mergeCell ref="AK49:AO49"/>
    <mergeCell ref="AP49:AT49"/>
    <mergeCell ref="AU49:AY49"/>
    <mergeCell ref="AZ49:BD49"/>
    <mergeCell ref="CR48:CV48"/>
    <mergeCell ref="CW48:DA48"/>
    <mergeCell ref="DB48:DF48"/>
    <mergeCell ref="DG48:DK48"/>
    <mergeCell ref="DL48:DP48"/>
    <mergeCell ref="DQ48:DU48"/>
    <mergeCell ref="AU51:AY51"/>
    <mergeCell ref="AZ51:BD51"/>
    <mergeCell ref="BE51:BI51"/>
    <mergeCell ref="BS51:CG51"/>
    <mergeCell ref="CH51:CL51"/>
    <mergeCell ref="CM51:CQ51"/>
    <mergeCell ref="DL50:DP50"/>
    <mergeCell ref="DQ50:DU50"/>
    <mergeCell ref="DV50:DZ50"/>
    <mergeCell ref="B51:P51"/>
    <mergeCell ref="Q51:U51"/>
    <mergeCell ref="V51:Z51"/>
    <mergeCell ref="AA51:AE51"/>
    <mergeCell ref="AF51:AJ51"/>
    <mergeCell ref="AK51:AO51"/>
    <mergeCell ref="AP51:AT51"/>
    <mergeCell ref="CH50:CL50"/>
    <mergeCell ref="CM50:CQ50"/>
    <mergeCell ref="CR50:CV50"/>
    <mergeCell ref="CW50:DA50"/>
    <mergeCell ref="DB50:DF50"/>
    <mergeCell ref="DG50:DK50"/>
    <mergeCell ref="AK50:AO50"/>
    <mergeCell ref="AP50:AT50"/>
    <mergeCell ref="AU50:AY50"/>
    <mergeCell ref="AZ50:BD50"/>
    <mergeCell ref="BE50:BI50"/>
    <mergeCell ref="BS50:CG50"/>
    <mergeCell ref="DB52:DF52"/>
    <mergeCell ref="DG52:DK52"/>
    <mergeCell ref="DL52:DP52"/>
    <mergeCell ref="DQ52:DU52"/>
    <mergeCell ref="DV52:DZ52"/>
    <mergeCell ref="B53:P53"/>
    <mergeCell ref="Q53:U53"/>
    <mergeCell ref="V53:Z53"/>
    <mergeCell ref="AA53:AE53"/>
    <mergeCell ref="AF53:AJ53"/>
    <mergeCell ref="BE52:BI52"/>
    <mergeCell ref="BS52:CG52"/>
    <mergeCell ref="CH52:CL52"/>
    <mergeCell ref="CM52:CQ52"/>
    <mergeCell ref="CR52:CV52"/>
    <mergeCell ref="CW52:DA52"/>
    <mergeCell ref="DV51:DZ51"/>
    <mergeCell ref="B52:P52"/>
    <mergeCell ref="Q52:U52"/>
    <mergeCell ref="V52:Z52"/>
    <mergeCell ref="AA52:AE52"/>
    <mergeCell ref="AF52:AJ52"/>
    <mergeCell ref="AK52:AO52"/>
    <mergeCell ref="AP52:AT52"/>
    <mergeCell ref="AU52:AY52"/>
    <mergeCell ref="AZ52:BD52"/>
    <mergeCell ref="CR51:CV51"/>
    <mergeCell ref="CW51:DA51"/>
    <mergeCell ref="DB51:DF51"/>
    <mergeCell ref="DG51:DK51"/>
    <mergeCell ref="DL51:DP51"/>
    <mergeCell ref="DQ51:DU51"/>
    <mergeCell ref="AU54:AY54"/>
    <mergeCell ref="AZ54:BD54"/>
    <mergeCell ref="BE54:BI54"/>
    <mergeCell ref="BS54:CG54"/>
    <mergeCell ref="CH54:CL54"/>
    <mergeCell ref="CM54:CQ54"/>
    <mergeCell ref="DL53:DP53"/>
    <mergeCell ref="DQ53:DU53"/>
    <mergeCell ref="DV53:DZ53"/>
    <mergeCell ref="B54:P54"/>
    <mergeCell ref="Q54:U54"/>
    <mergeCell ref="V54:Z54"/>
    <mergeCell ref="AA54:AE54"/>
    <mergeCell ref="AF54:AJ54"/>
    <mergeCell ref="AK54:AO54"/>
    <mergeCell ref="AP54:AT54"/>
    <mergeCell ref="CH53:CL53"/>
    <mergeCell ref="CM53:CQ53"/>
    <mergeCell ref="CR53:CV53"/>
    <mergeCell ref="CW53:DA53"/>
    <mergeCell ref="DB53:DF53"/>
    <mergeCell ref="DG53:DK53"/>
    <mergeCell ref="AK53:AO53"/>
    <mergeCell ref="AP53:AT53"/>
    <mergeCell ref="AU53:AY53"/>
    <mergeCell ref="AZ53:BD53"/>
    <mergeCell ref="BE53:BI53"/>
    <mergeCell ref="BS53:CG53"/>
    <mergeCell ref="DB55:DF55"/>
    <mergeCell ref="DG55:DK55"/>
    <mergeCell ref="DL55:DP55"/>
    <mergeCell ref="DQ55:DU55"/>
    <mergeCell ref="DV55:DZ55"/>
    <mergeCell ref="B56:P56"/>
    <mergeCell ref="Q56:U56"/>
    <mergeCell ref="V56:Z56"/>
    <mergeCell ref="AA56:AE56"/>
    <mergeCell ref="AF56:AJ56"/>
    <mergeCell ref="BE55:BI55"/>
    <mergeCell ref="BS55:CG55"/>
    <mergeCell ref="CH55:CL55"/>
    <mergeCell ref="CM55:CQ55"/>
    <mergeCell ref="CR55:CV55"/>
    <mergeCell ref="CW55:DA55"/>
    <mergeCell ref="DV54:DZ54"/>
    <mergeCell ref="B55:P55"/>
    <mergeCell ref="Q55:U55"/>
    <mergeCell ref="V55:Z55"/>
    <mergeCell ref="AA55:AE55"/>
    <mergeCell ref="AF55:AJ55"/>
    <mergeCell ref="AK55:AO55"/>
    <mergeCell ref="AP55:AT55"/>
    <mergeCell ref="AU55:AY55"/>
    <mergeCell ref="AZ55:BD55"/>
    <mergeCell ref="CR54:CV54"/>
    <mergeCell ref="CW54:DA54"/>
    <mergeCell ref="DB54:DF54"/>
    <mergeCell ref="DG54:DK54"/>
    <mergeCell ref="DL54:DP54"/>
    <mergeCell ref="DQ54:DU54"/>
    <mergeCell ref="AU57:AY57"/>
    <mergeCell ref="AZ57:BD57"/>
    <mergeCell ref="BE57:BI57"/>
    <mergeCell ref="BS57:CG57"/>
    <mergeCell ref="CH57:CL57"/>
    <mergeCell ref="CM57:CQ57"/>
    <mergeCell ref="DL56:DP56"/>
    <mergeCell ref="DQ56:DU56"/>
    <mergeCell ref="DV56:DZ56"/>
    <mergeCell ref="B57:P57"/>
    <mergeCell ref="Q57:U57"/>
    <mergeCell ref="V57:Z57"/>
    <mergeCell ref="AA57:AE57"/>
    <mergeCell ref="AF57:AJ57"/>
    <mergeCell ref="AK57:AO57"/>
    <mergeCell ref="AP57:AT57"/>
    <mergeCell ref="CH56:CL56"/>
    <mergeCell ref="CM56:CQ56"/>
    <mergeCell ref="CR56:CV56"/>
    <mergeCell ref="CW56:DA56"/>
    <mergeCell ref="DB56:DF56"/>
    <mergeCell ref="DG56:DK56"/>
    <mergeCell ref="AK56:AO56"/>
    <mergeCell ref="AP56:AT56"/>
    <mergeCell ref="AU56:AY56"/>
    <mergeCell ref="AZ56:BD56"/>
    <mergeCell ref="BE56:BI56"/>
    <mergeCell ref="BS56:CG56"/>
    <mergeCell ref="DB58:DF58"/>
    <mergeCell ref="DG58:DK58"/>
    <mergeCell ref="DL58:DP58"/>
    <mergeCell ref="DQ58:DU58"/>
    <mergeCell ref="DV58:DZ58"/>
    <mergeCell ref="B59:P59"/>
    <mergeCell ref="Q59:U59"/>
    <mergeCell ref="V59:Z59"/>
    <mergeCell ref="AA59:AE59"/>
    <mergeCell ref="AF59:AJ59"/>
    <mergeCell ref="BE58:BI58"/>
    <mergeCell ref="BS58:CG58"/>
    <mergeCell ref="CH58:CL58"/>
    <mergeCell ref="CM58:CQ58"/>
    <mergeCell ref="CR58:CV58"/>
    <mergeCell ref="CW58:DA58"/>
    <mergeCell ref="DV57:DZ57"/>
    <mergeCell ref="B58:P58"/>
    <mergeCell ref="Q58:U58"/>
    <mergeCell ref="V58:Z58"/>
    <mergeCell ref="AA58:AE58"/>
    <mergeCell ref="AF58:AJ58"/>
    <mergeCell ref="AK58:AO58"/>
    <mergeCell ref="AP58:AT58"/>
    <mergeCell ref="AU58:AY58"/>
    <mergeCell ref="AZ58:BD58"/>
    <mergeCell ref="CR57:CV57"/>
    <mergeCell ref="CW57:DA57"/>
    <mergeCell ref="DB57:DF57"/>
    <mergeCell ref="DG57:DK57"/>
    <mergeCell ref="DL57:DP57"/>
    <mergeCell ref="DQ57:DU57"/>
    <mergeCell ref="AU60:AY60"/>
    <mergeCell ref="AZ60:BD60"/>
    <mergeCell ref="BE60:BI60"/>
    <mergeCell ref="BS60:CG60"/>
    <mergeCell ref="CH60:CL60"/>
    <mergeCell ref="CM60:CQ60"/>
    <mergeCell ref="DL59:DP59"/>
    <mergeCell ref="DQ59:DU59"/>
    <mergeCell ref="DV59:DZ59"/>
    <mergeCell ref="B60:P60"/>
    <mergeCell ref="Q60:U60"/>
    <mergeCell ref="V60:Z60"/>
    <mergeCell ref="AA60:AE60"/>
    <mergeCell ref="AF60:AJ60"/>
    <mergeCell ref="AK60:AO60"/>
    <mergeCell ref="AP60:AT60"/>
    <mergeCell ref="CH59:CL59"/>
    <mergeCell ref="CM59:CQ59"/>
    <mergeCell ref="CR59:CV59"/>
    <mergeCell ref="CW59:DA59"/>
    <mergeCell ref="DB59:DF59"/>
    <mergeCell ref="DG59:DK59"/>
    <mergeCell ref="AK59:AO59"/>
    <mergeCell ref="AP59:AT59"/>
    <mergeCell ref="AU59:AY59"/>
    <mergeCell ref="AZ59:BD59"/>
    <mergeCell ref="BE59:BI59"/>
    <mergeCell ref="BS59:CG59"/>
    <mergeCell ref="DB61:DF61"/>
    <mergeCell ref="DG61:DK61"/>
    <mergeCell ref="DL61:DP61"/>
    <mergeCell ref="DQ61:DU61"/>
    <mergeCell ref="DV61:DZ61"/>
    <mergeCell ref="B62:P62"/>
    <mergeCell ref="Q62:U62"/>
    <mergeCell ref="V62:Z62"/>
    <mergeCell ref="AA62:AE62"/>
    <mergeCell ref="AF62:AJ62"/>
    <mergeCell ref="BE61:BI61"/>
    <mergeCell ref="BS61:CG61"/>
    <mergeCell ref="CH61:CL61"/>
    <mergeCell ref="CM61:CQ61"/>
    <mergeCell ref="CR61:CV61"/>
    <mergeCell ref="CW61:DA61"/>
    <mergeCell ref="DV60:DZ60"/>
    <mergeCell ref="B61:P61"/>
    <mergeCell ref="Q61:U61"/>
    <mergeCell ref="V61:Z61"/>
    <mergeCell ref="AA61:AE61"/>
    <mergeCell ref="AF61:AJ61"/>
    <mergeCell ref="AK61:AO61"/>
    <mergeCell ref="AP61:AT61"/>
    <mergeCell ref="AU61:AY61"/>
    <mergeCell ref="AZ61:BD61"/>
    <mergeCell ref="CR60:CV60"/>
    <mergeCell ref="CW60:DA60"/>
    <mergeCell ref="DB60:DF60"/>
    <mergeCell ref="DG60:DK60"/>
    <mergeCell ref="DL60:DP60"/>
    <mergeCell ref="DQ60:DU60"/>
    <mergeCell ref="DG62:DK62"/>
    <mergeCell ref="DL62:DP62"/>
    <mergeCell ref="DQ62:DU62"/>
    <mergeCell ref="DV62:DZ62"/>
    <mergeCell ref="B63:P63"/>
    <mergeCell ref="Q63:U63"/>
    <mergeCell ref="V63:Z63"/>
    <mergeCell ref="AA63:AE63"/>
    <mergeCell ref="AF63:AJ63"/>
    <mergeCell ref="AK63:AO63"/>
    <mergeCell ref="BS62:CG62"/>
    <mergeCell ref="CH62:CL62"/>
    <mergeCell ref="CM62:CQ62"/>
    <mergeCell ref="CR62:CV62"/>
    <mergeCell ref="CW62:DA62"/>
    <mergeCell ref="DB62:DF62"/>
    <mergeCell ref="AK62:AO62"/>
    <mergeCell ref="AP62:AT62"/>
    <mergeCell ref="AU62:AY62"/>
    <mergeCell ref="AZ62:BD62"/>
    <mergeCell ref="BE62:BI62"/>
    <mergeCell ref="BJ62:BN62"/>
    <mergeCell ref="DL63:DP63"/>
    <mergeCell ref="DQ63:DU63"/>
    <mergeCell ref="DV63:DZ63"/>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85" zoomScaleNormal="85" zoomScaleSheetLayoutView="85" workbookViewId="0"/>
  </sheetViews>
  <sheetFormatPr defaultColWidth="0" defaultRowHeight="13.5" customHeight="1" zeroHeight="1" x14ac:dyDescent="0.15"/>
  <cols>
    <col min="1" max="120" width="2.75" style="263" customWidth="1"/>
    <col min="121" max="121" width="0" style="262" hidden="1" customWidth="1"/>
    <col min="122" max="16384" width="9" style="262" hidden="1"/>
  </cols>
  <sheetData>
    <row r="1" spans="1:120"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62"/>
    </row>
    <row r="17" spans="119:120" x14ac:dyDescent="0.15">
      <c r="DP17" s="262"/>
    </row>
    <row r="18" spans="119:120" x14ac:dyDescent="0.15"/>
    <row r="19" spans="119:120" x14ac:dyDescent="0.15"/>
    <row r="20" spans="119:120" x14ac:dyDescent="0.15">
      <c r="DO20" s="262"/>
      <c r="DP20" s="262"/>
    </row>
    <row r="21" spans="119:120" x14ac:dyDescent="0.15">
      <c r="DP21" s="262"/>
    </row>
    <row r="22" spans="119:120" x14ac:dyDescent="0.15"/>
    <row r="23" spans="119:120" x14ac:dyDescent="0.15">
      <c r="DO23" s="262"/>
      <c r="DP23" s="262"/>
    </row>
    <row r="24" spans="119:120" x14ac:dyDescent="0.15">
      <c r="DP24" s="262"/>
    </row>
    <row r="25" spans="119:120" x14ac:dyDescent="0.15">
      <c r="DP25" s="262"/>
    </row>
    <row r="26" spans="119:120" x14ac:dyDescent="0.15">
      <c r="DO26" s="262"/>
      <c r="DP26" s="262"/>
    </row>
    <row r="27" spans="119:120" x14ac:dyDescent="0.15"/>
    <row r="28" spans="119:120" x14ac:dyDescent="0.15">
      <c r="DO28" s="262"/>
      <c r="DP28" s="262"/>
    </row>
    <row r="29" spans="119:120" x14ac:dyDescent="0.15">
      <c r="DP29" s="262"/>
    </row>
    <row r="30" spans="119:120" x14ac:dyDescent="0.15"/>
    <row r="31" spans="119:120" x14ac:dyDescent="0.15">
      <c r="DO31" s="262"/>
      <c r="DP31" s="262"/>
    </row>
    <row r="32" spans="119:120" x14ac:dyDescent="0.15"/>
    <row r="33" spans="98:120" x14ac:dyDescent="0.15">
      <c r="DO33" s="262"/>
      <c r="DP33" s="262"/>
    </row>
    <row r="34" spans="98:120" x14ac:dyDescent="0.15">
      <c r="DM34" s="262"/>
    </row>
    <row r="35" spans="98:120" x14ac:dyDescent="0.15">
      <c r="CT35" s="262"/>
      <c r="CU35" s="262"/>
      <c r="CV35" s="262"/>
      <c r="CY35" s="262"/>
      <c r="CZ35" s="262"/>
      <c r="DA35" s="262"/>
      <c r="DD35" s="262"/>
      <c r="DE35" s="262"/>
      <c r="DF35" s="262"/>
      <c r="DI35" s="262"/>
      <c r="DJ35" s="262"/>
      <c r="DK35" s="262"/>
      <c r="DM35" s="262"/>
      <c r="DN35" s="262"/>
      <c r="DO35" s="262"/>
      <c r="DP35" s="262"/>
    </row>
    <row r="36" spans="98:120" x14ac:dyDescent="0.15"/>
    <row r="37" spans="98:120" x14ac:dyDescent="0.15">
      <c r="CW37" s="262"/>
      <c r="DB37" s="262"/>
      <c r="DG37" s="262"/>
      <c r="DL37" s="262"/>
      <c r="DP37" s="262"/>
    </row>
    <row r="38" spans="98:120" x14ac:dyDescent="0.15">
      <c r="CT38" s="262"/>
      <c r="CU38" s="262"/>
      <c r="CV38" s="262"/>
      <c r="CW38" s="262"/>
      <c r="CY38" s="262"/>
      <c r="CZ38" s="262"/>
      <c r="DA38" s="262"/>
      <c r="DB38" s="262"/>
      <c r="DD38" s="262"/>
      <c r="DE38" s="262"/>
      <c r="DF38" s="262"/>
      <c r="DG38" s="262"/>
      <c r="DI38" s="262"/>
      <c r="DJ38" s="262"/>
      <c r="DK38" s="262"/>
      <c r="DL38" s="262"/>
      <c r="DN38" s="262"/>
      <c r="DO38" s="262"/>
      <c r="DP38" s="26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62"/>
      <c r="DO49" s="262"/>
      <c r="DP49" s="26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62"/>
      <c r="CS63" s="262"/>
      <c r="CX63" s="262"/>
      <c r="DC63" s="262"/>
      <c r="DH63" s="262"/>
    </row>
    <row r="64" spans="22:120" x14ac:dyDescent="0.15">
      <c r="V64" s="262"/>
    </row>
    <row r="65" spans="15:120" x14ac:dyDescent="0.15">
      <c r="X65" s="262"/>
      <c r="Z65" s="262"/>
      <c r="AA65" s="262"/>
      <c r="AB65" s="262"/>
      <c r="AC65" s="262"/>
      <c r="AD65" s="262"/>
      <c r="AE65" s="262"/>
      <c r="AF65" s="262"/>
      <c r="AG65" s="262"/>
      <c r="AH65" s="262"/>
      <c r="AI65" s="262"/>
      <c r="AJ65" s="262"/>
      <c r="AK65" s="262"/>
      <c r="AL65" s="262"/>
      <c r="AM65" s="262"/>
      <c r="AN65" s="262"/>
      <c r="AO65" s="262"/>
      <c r="AP65" s="262"/>
      <c r="AQ65" s="262"/>
      <c r="AR65" s="262"/>
      <c r="AS65" s="262"/>
      <c r="AT65" s="262"/>
      <c r="AU65" s="262"/>
      <c r="AV65" s="262"/>
      <c r="AW65" s="262"/>
      <c r="AX65" s="262"/>
      <c r="AY65" s="262"/>
      <c r="AZ65" s="262"/>
      <c r="BA65" s="262"/>
      <c r="BB65" s="262"/>
      <c r="BC65" s="262"/>
      <c r="BD65" s="262"/>
      <c r="BE65" s="262"/>
      <c r="BF65" s="262"/>
      <c r="BG65" s="262"/>
      <c r="BH65" s="262"/>
      <c r="BI65" s="262"/>
      <c r="BJ65" s="262"/>
      <c r="BK65" s="262"/>
      <c r="BL65" s="262"/>
      <c r="BM65" s="262"/>
      <c r="BN65" s="262"/>
      <c r="BO65" s="262"/>
      <c r="BP65" s="262"/>
      <c r="BQ65" s="262"/>
      <c r="BR65" s="262"/>
      <c r="BS65" s="262"/>
      <c r="BT65" s="262"/>
      <c r="BU65" s="262"/>
      <c r="BV65" s="262"/>
      <c r="BW65" s="262"/>
      <c r="BX65" s="262"/>
      <c r="BY65" s="262"/>
      <c r="BZ65" s="262"/>
      <c r="CA65" s="262"/>
      <c r="CB65" s="262"/>
      <c r="CC65" s="262"/>
      <c r="CD65" s="262"/>
      <c r="CE65" s="262"/>
      <c r="CF65" s="262"/>
      <c r="CG65" s="262"/>
      <c r="CH65" s="262"/>
      <c r="CI65" s="262"/>
      <c r="CJ65" s="262"/>
      <c r="CK65" s="262"/>
      <c r="CL65" s="262"/>
      <c r="CM65" s="262"/>
      <c r="CN65" s="262"/>
      <c r="CO65" s="262"/>
      <c r="CP65" s="262"/>
      <c r="CQ65" s="262"/>
      <c r="CR65" s="262"/>
      <c r="CU65" s="262"/>
      <c r="CZ65" s="262"/>
      <c r="DE65" s="262"/>
      <c r="DJ65" s="262"/>
    </row>
    <row r="66" spans="15:120" x14ac:dyDescent="0.15">
      <c r="Q66" s="262"/>
      <c r="S66" s="262"/>
      <c r="U66" s="262"/>
      <c r="DM66" s="262"/>
    </row>
    <row r="67" spans="15:120" x14ac:dyDescent="0.15">
      <c r="O67" s="262"/>
      <c r="P67" s="262"/>
      <c r="R67" s="262"/>
      <c r="T67" s="262"/>
      <c r="Y67" s="262"/>
      <c r="CT67" s="262"/>
      <c r="CV67" s="262"/>
      <c r="CW67" s="262"/>
      <c r="CY67" s="262"/>
      <c r="DA67" s="262"/>
      <c r="DB67" s="262"/>
      <c r="DD67" s="262"/>
      <c r="DF67" s="262"/>
      <c r="DG67" s="262"/>
      <c r="DI67" s="262"/>
      <c r="DK67" s="262"/>
      <c r="DL67" s="262"/>
      <c r="DN67" s="262"/>
      <c r="DO67" s="262"/>
      <c r="DP67" s="262"/>
    </row>
    <row r="68" spans="15:120" x14ac:dyDescent="0.15"/>
    <row r="69" spans="15:120" x14ac:dyDescent="0.15"/>
    <row r="70" spans="15:120" x14ac:dyDescent="0.15"/>
    <row r="71" spans="15:120" x14ac:dyDescent="0.15"/>
    <row r="72" spans="15:120" x14ac:dyDescent="0.15">
      <c r="DP72" s="262"/>
    </row>
    <row r="73" spans="15:120" x14ac:dyDescent="0.15">
      <c r="DP73" s="26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62"/>
      <c r="CX96" s="262"/>
      <c r="DC96" s="262"/>
      <c r="DH96" s="262"/>
    </row>
    <row r="97" spans="24:120" x14ac:dyDescent="0.15">
      <c r="CS97" s="262"/>
      <c r="CX97" s="262"/>
      <c r="DC97" s="262"/>
      <c r="DH97" s="262"/>
      <c r="DP97" s="263" t="s">
        <v>499</v>
      </c>
    </row>
    <row r="98" spans="24:120" hidden="1" x14ac:dyDescent="0.15">
      <c r="CS98" s="262"/>
      <c r="CX98" s="262"/>
      <c r="DC98" s="262"/>
      <c r="DH98" s="262"/>
    </row>
    <row r="99" spans="24:120" hidden="1" x14ac:dyDescent="0.15">
      <c r="CS99" s="262"/>
      <c r="CX99" s="262"/>
      <c r="DC99" s="262"/>
      <c r="DH99" s="262"/>
    </row>
    <row r="101" spans="24:120" ht="12" hidden="1" customHeight="1" x14ac:dyDescent="0.15">
      <c r="X101" s="262"/>
      <c r="Y101" s="262"/>
      <c r="Z101" s="262"/>
      <c r="AA101" s="262"/>
      <c r="AB101" s="262"/>
      <c r="AC101" s="262"/>
      <c r="AD101" s="262"/>
      <c r="AE101" s="262"/>
      <c r="AF101" s="262"/>
      <c r="AG101" s="262"/>
      <c r="AH101" s="262"/>
      <c r="AI101" s="262"/>
      <c r="AJ101" s="262"/>
      <c r="AK101" s="262"/>
      <c r="AL101" s="262"/>
      <c r="AM101" s="262"/>
      <c r="AN101" s="262"/>
      <c r="AO101" s="262"/>
      <c r="AP101" s="262"/>
      <c r="AQ101" s="262"/>
      <c r="AR101" s="262"/>
      <c r="AS101" s="262"/>
      <c r="AT101" s="262"/>
      <c r="AU101" s="262"/>
      <c r="AV101" s="262"/>
      <c r="AW101" s="262"/>
      <c r="AX101" s="262"/>
      <c r="AY101" s="262"/>
      <c r="AZ101" s="262"/>
      <c r="BA101" s="262"/>
      <c r="BB101" s="262"/>
      <c r="BC101" s="262"/>
      <c r="BD101" s="262"/>
      <c r="BE101" s="262"/>
      <c r="BF101" s="262"/>
      <c r="BG101" s="262"/>
      <c r="BH101" s="262"/>
      <c r="BI101" s="262"/>
      <c r="BJ101" s="262"/>
      <c r="BK101" s="262"/>
      <c r="BL101" s="262"/>
      <c r="BM101" s="262"/>
      <c r="BN101" s="262"/>
      <c r="BO101" s="262"/>
      <c r="BP101" s="262"/>
      <c r="BQ101" s="262"/>
      <c r="BR101" s="262"/>
      <c r="BS101" s="262"/>
      <c r="BT101" s="262"/>
      <c r="BU101" s="262"/>
      <c r="BV101" s="262"/>
      <c r="BW101" s="262"/>
      <c r="BX101" s="262"/>
      <c r="BY101" s="262"/>
      <c r="BZ101" s="262"/>
      <c r="CA101" s="262"/>
      <c r="CB101" s="262"/>
      <c r="CC101" s="262"/>
      <c r="CD101" s="262"/>
      <c r="CE101" s="262"/>
      <c r="CF101" s="262"/>
      <c r="CG101" s="262"/>
      <c r="CH101" s="262"/>
      <c r="CI101" s="262"/>
      <c r="CJ101" s="262"/>
      <c r="CK101" s="262"/>
      <c r="CL101" s="262"/>
      <c r="CM101" s="262"/>
      <c r="CN101" s="262"/>
      <c r="CO101" s="262"/>
      <c r="CP101" s="262"/>
      <c r="CQ101" s="262"/>
      <c r="CR101" s="262"/>
      <c r="CU101" s="262"/>
      <c r="CZ101" s="262"/>
      <c r="DE101" s="262"/>
      <c r="DJ101" s="262"/>
    </row>
    <row r="102" spans="24:120" ht="1.5" hidden="1" customHeight="1" x14ac:dyDescent="0.15">
      <c r="CU102" s="262"/>
      <c r="CZ102" s="262"/>
      <c r="DE102" s="262"/>
      <c r="DJ102" s="262"/>
      <c r="DM102" s="262"/>
    </row>
    <row r="103" spans="24:120" hidden="1" x14ac:dyDescent="0.15">
      <c r="CT103" s="262"/>
      <c r="CV103" s="262"/>
      <c r="CW103" s="262"/>
      <c r="CY103" s="262"/>
      <c r="DA103" s="262"/>
      <c r="DB103" s="262"/>
      <c r="DD103" s="262"/>
      <c r="DF103" s="262"/>
      <c r="DG103" s="262"/>
      <c r="DI103" s="262"/>
      <c r="DK103" s="262"/>
      <c r="DL103" s="262"/>
      <c r="DM103" s="262"/>
      <c r="DN103" s="262"/>
      <c r="DO103" s="262"/>
      <c r="DP103" s="262"/>
    </row>
    <row r="104" spans="24:120" hidden="1" x14ac:dyDescent="0.15">
      <c r="CV104" s="262"/>
      <c r="CW104" s="262"/>
      <c r="DA104" s="262"/>
      <c r="DB104" s="262"/>
      <c r="DF104" s="262"/>
      <c r="DG104" s="262"/>
      <c r="DK104" s="262"/>
      <c r="DL104" s="262"/>
      <c r="DN104" s="262"/>
      <c r="DO104" s="262"/>
      <c r="DP104" s="262"/>
    </row>
    <row r="105" spans="24:120" ht="12.75" hidden="1" customHeight="1" x14ac:dyDescent="0.15"/>
  </sheetData>
  <sheetProtection algorithmName="SHA-512" hashValue="puuy3SkXym4Mjd96o3AEHKi0PVCh8GIJ8HF9klTYdLqIOpOAhXBijScRt+WJysHdRxCGuLdKXLyAz3sq+Txzqw==" saltValue="0EIIu/23fWo8bqspyHSLW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63" customWidth="1"/>
    <col min="117" max="16384" width="9" style="262" hidden="1"/>
  </cols>
  <sheetData>
    <row r="1" spans="2:116"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row>
    <row r="2" spans="2:116" x14ac:dyDescent="0.15"/>
    <row r="3" spans="2:116" x14ac:dyDescent="0.15"/>
    <row r="4" spans="2:116" x14ac:dyDescent="0.15">
      <c r="R4" s="262"/>
      <c r="S4" s="262"/>
      <c r="T4" s="262"/>
      <c r="U4" s="262"/>
      <c r="V4" s="262"/>
      <c r="W4" s="262"/>
      <c r="X4" s="262"/>
      <c r="Y4" s="262"/>
      <c r="Z4" s="262"/>
      <c r="AA4" s="262"/>
      <c r="AB4" s="262"/>
      <c r="AC4" s="262"/>
      <c r="AD4" s="262"/>
      <c r="AE4" s="262"/>
      <c r="AF4" s="262"/>
      <c r="AG4" s="262"/>
      <c r="AH4" s="262"/>
      <c r="AI4" s="262"/>
      <c r="AJ4" s="262"/>
      <c r="AK4" s="262"/>
      <c r="AL4" s="262"/>
      <c r="AM4" s="262"/>
      <c r="AN4" s="262"/>
      <c r="AO4" s="262"/>
      <c r="AP4" s="262"/>
      <c r="AQ4" s="262"/>
      <c r="AR4" s="262"/>
      <c r="AS4" s="262"/>
      <c r="AT4" s="262"/>
      <c r="AU4" s="262"/>
      <c r="AV4" s="262"/>
      <c r="AW4" s="262"/>
      <c r="AX4" s="262"/>
      <c r="AY4" s="262"/>
      <c r="AZ4" s="262"/>
      <c r="BA4" s="262"/>
      <c r="BB4" s="262"/>
      <c r="BC4" s="262"/>
      <c r="BD4" s="262"/>
      <c r="BE4" s="262"/>
      <c r="BF4" s="262"/>
      <c r="BG4" s="262"/>
      <c r="BH4" s="262"/>
      <c r="BI4" s="262"/>
      <c r="BJ4" s="262"/>
      <c r="BK4" s="262"/>
      <c r="BL4" s="262"/>
      <c r="BM4" s="262"/>
      <c r="BN4" s="262"/>
      <c r="BO4" s="262"/>
      <c r="BP4" s="262"/>
      <c r="BQ4" s="262"/>
      <c r="BR4" s="262"/>
      <c r="BS4" s="262"/>
      <c r="BT4" s="262"/>
      <c r="BU4" s="262"/>
      <c r="BV4" s="262"/>
      <c r="BW4" s="262"/>
      <c r="BX4" s="262"/>
      <c r="BY4" s="262"/>
      <c r="BZ4" s="262"/>
      <c r="CA4" s="262"/>
      <c r="CB4" s="262"/>
      <c r="CC4" s="262"/>
      <c r="CD4" s="262"/>
      <c r="CE4" s="262"/>
      <c r="CF4" s="262"/>
      <c r="CG4" s="262"/>
      <c r="CH4" s="262"/>
      <c r="CI4" s="262"/>
      <c r="CJ4" s="262"/>
      <c r="CK4" s="262"/>
      <c r="CL4" s="262"/>
      <c r="CM4" s="262"/>
      <c r="CN4" s="262"/>
      <c r="CO4" s="262"/>
      <c r="CP4" s="262"/>
      <c r="CQ4" s="262"/>
      <c r="CR4" s="262"/>
      <c r="CS4" s="262"/>
      <c r="CT4" s="262"/>
      <c r="CU4" s="262"/>
      <c r="CV4" s="262"/>
      <c r="CW4" s="262"/>
      <c r="CX4" s="262"/>
      <c r="CY4" s="262"/>
      <c r="CZ4" s="262"/>
      <c r="DA4" s="262"/>
      <c r="DB4" s="262"/>
      <c r="DC4" s="262"/>
      <c r="DD4" s="262"/>
      <c r="DE4" s="262"/>
      <c r="DF4" s="262"/>
      <c r="DG4" s="262"/>
      <c r="DH4" s="262"/>
      <c r="DI4" s="262"/>
      <c r="DJ4" s="262"/>
      <c r="DK4" s="262"/>
      <c r="DL4" s="262"/>
    </row>
    <row r="5" spans="2:116" x14ac:dyDescent="0.15">
      <c r="R5" s="262"/>
      <c r="S5" s="262"/>
      <c r="T5" s="262"/>
      <c r="U5" s="262"/>
      <c r="V5" s="262"/>
      <c r="W5" s="262"/>
      <c r="X5" s="262"/>
      <c r="Y5" s="262"/>
      <c r="Z5" s="262"/>
      <c r="AA5" s="262"/>
      <c r="AB5" s="262"/>
      <c r="AC5" s="262"/>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2"/>
      <c r="BI5" s="262"/>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2"/>
      <c r="CO5" s="262"/>
      <c r="CP5" s="262"/>
      <c r="CQ5" s="262"/>
      <c r="CR5" s="262"/>
      <c r="CS5" s="262"/>
      <c r="CT5" s="262"/>
      <c r="CU5" s="262"/>
      <c r="CV5" s="262"/>
      <c r="CW5" s="262"/>
      <c r="CX5" s="262"/>
      <c r="CY5" s="262"/>
      <c r="CZ5" s="262"/>
      <c r="DA5" s="262"/>
      <c r="DB5" s="262"/>
      <c r="DC5" s="262"/>
      <c r="DD5" s="262"/>
      <c r="DE5" s="262"/>
      <c r="DF5" s="262"/>
      <c r="DG5" s="262"/>
      <c r="DH5" s="262"/>
      <c r="DI5" s="262"/>
      <c r="DJ5" s="262"/>
      <c r="DK5" s="262"/>
      <c r="DL5" s="26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62"/>
      <c r="J18" s="262"/>
      <c r="K18" s="262"/>
      <c r="L18" s="262"/>
      <c r="M18" s="262"/>
      <c r="N18" s="262"/>
      <c r="O18" s="262"/>
      <c r="P18" s="262"/>
      <c r="Q18" s="262"/>
      <c r="R18" s="262"/>
      <c r="S18" s="262"/>
      <c r="T18" s="262"/>
      <c r="U18" s="262"/>
      <c r="V18" s="262"/>
      <c r="W18" s="262"/>
      <c r="X18" s="262"/>
      <c r="Y18" s="262"/>
      <c r="Z18" s="262"/>
      <c r="AA18" s="262"/>
      <c r="AB18" s="262"/>
      <c r="AC18" s="262"/>
      <c r="AD18" s="262"/>
      <c r="AE18" s="262"/>
      <c r="AF18" s="262"/>
      <c r="AG18" s="262"/>
      <c r="AH18" s="262"/>
      <c r="AI18" s="262"/>
      <c r="AJ18" s="262"/>
      <c r="AK18" s="262"/>
      <c r="AL18" s="262"/>
      <c r="AM18" s="262"/>
      <c r="AN18" s="262"/>
      <c r="AO18" s="262"/>
      <c r="AP18" s="262"/>
      <c r="AQ18" s="262"/>
      <c r="AR18" s="262"/>
      <c r="AS18" s="262"/>
      <c r="AT18" s="262"/>
      <c r="AU18" s="262"/>
      <c r="AV18" s="262"/>
      <c r="AW18" s="262"/>
      <c r="AX18" s="262"/>
      <c r="AY18" s="262"/>
      <c r="AZ18" s="262"/>
      <c r="BA18" s="262"/>
      <c r="BB18" s="262"/>
      <c r="BC18" s="262"/>
      <c r="BD18" s="262"/>
      <c r="BE18" s="262"/>
      <c r="BF18" s="262"/>
      <c r="BG18" s="262"/>
      <c r="BH18" s="262"/>
      <c r="BI18" s="262"/>
      <c r="BJ18" s="262"/>
      <c r="BK18" s="262"/>
      <c r="BL18" s="262"/>
      <c r="BM18" s="262"/>
      <c r="BN18" s="262"/>
      <c r="BO18" s="262"/>
      <c r="BP18" s="262"/>
      <c r="BQ18" s="262"/>
      <c r="BR18" s="262"/>
      <c r="BS18" s="262"/>
      <c r="BT18" s="262"/>
      <c r="BU18" s="262"/>
      <c r="BV18" s="262"/>
      <c r="BW18" s="262"/>
      <c r="BX18" s="262"/>
      <c r="BY18" s="262"/>
      <c r="BZ18" s="262"/>
      <c r="CA18" s="262"/>
      <c r="CB18" s="262"/>
      <c r="CC18" s="262"/>
      <c r="CD18" s="262"/>
      <c r="CE18" s="262"/>
      <c r="CF18" s="262"/>
      <c r="CG18" s="262"/>
      <c r="CH18" s="262"/>
      <c r="CI18" s="262"/>
      <c r="CJ18" s="262"/>
      <c r="CK18" s="262"/>
      <c r="CL18" s="262"/>
      <c r="CM18" s="262"/>
      <c r="CN18" s="262"/>
      <c r="CO18" s="262"/>
      <c r="CP18" s="262"/>
      <c r="CQ18" s="262"/>
      <c r="CR18" s="262"/>
      <c r="CS18" s="262"/>
      <c r="CT18" s="262"/>
      <c r="CU18" s="262"/>
      <c r="CV18" s="262"/>
      <c r="CW18" s="262"/>
      <c r="CX18" s="262"/>
      <c r="CY18" s="262"/>
      <c r="CZ18" s="262"/>
      <c r="DA18" s="262"/>
      <c r="DB18" s="262"/>
      <c r="DC18" s="262"/>
      <c r="DD18" s="262"/>
      <c r="DE18" s="262"/>
      <c r="DF18" s="262"/>
      <c r="DG18" s="262"/>
      <c r="DH18" s="262"/>
      <c r="DI18" s="262"/>
      <c r="DJ18" s="262"/>
      <c r="DK18" s="262"/>
      <c r="DL18" s="262"/>
    </row>
    <row r="19" spans="9:116" x14ac:dyDescent="0.15"/>
    <row r="20" spans="9:116" x14ac:dyDescent="0.15"/>
    <row r="21" spans="9:116" x14ac:dyDescent="0.15">
      <c r="DL21" s="262"/>
    </row>
    <row r="22" spans="9:116" x14ac:dyDescent="0.15">
      <c r="DI22" s="262"/>
      <c r="DJ22" s="262"/>
      <c r="DK22" s="262"/>
      <c r="DL22" s="262"/>
    </row>
    <row r="23" spans="9:116" x14ac:dyDescent="0.15">
      <c r="CY23" s="262"/>
      <c r="CZ23" s="262"/>
      <c r="DA23" s="262"/>
      <c r="DB23" s="262"/>
      <c r="DC23" s="262"/>
      <c r="DD23" s="262"/>
      <c r="DE23" s="262"/>
      <c r="DF23" s="262"/>
      <c r="DG23" s="262"/>
      <c r="DH23" s="262"/>
      <c r="DI23" s="262"/>
      <c r="DJ23" s="262"/>
      <c r="DK23" s="262"/>
      <c r="DL23" s="26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62"/>
      <c r="DA35" s="262"/>
      <c r="DB35" s="262"/>
      <c r="DC35" s="262"/>
      <c r="DD35" s="262"/>
      <c r="DE35" s="262"/>
      <c r="DF35" s="262"/>
      <c r="DG35" s="262"/>
      <c r="DH35" s="262"/>
      <c r="DI35" s="262"/>
      <c r="DJ35" s="262"/>
      <c r="DK35" s="262"/>
      <c r="DL35" s="262"/>
    </row>
    <row r="36" spans="15:116" x14ac:dyDescent="0.15"/>
    <row r="37" spans="15:116" x14ac:dyDescent="0.15">
      <c r="DL37" s="262"/>
    </row>
    <row r="38" spans="15:116" x14ac:dyDescent="0.15">
      <c r="DI38" s="262"/>
      <c r="DJ38" s="262"/>
      <c r="DK38" s="262"/>
      <c r="DL38" s="262"/>
    </row>
    <row r="39" spans="15:116" x14ac:dyDescent="0.15"/>
    <row r="40" spans="15:116" x14ac:dyDescent="0.15"/>
    <row r="41" spans="15:116" x14ac:dyDescent="0.15"/>
    <row r="42" spans="15:116" x14ac:dyDescent="0.15"/>
    <row r="43" spans="15:116" x14ac:dyDescent="0.15">
      <c r="O43" s="262"/>
      <c r="P43" s="262"/>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E43" s="262"/>
      <c r="DF43" s="262"/>
      <c r="DG43" s="262"/>
      <c r="DH43" s="262"/>
      <c r="DI43" s="262"/>
      <c r="DJ43" s="262"/>
      <c r="DK43" s="262"/>
      <c r="DL43" s="262"/>
    </row>
    <row r="44" spans="15:116" x14ac:dyDescent="0.15">
      <c r="DL44" s="262"/>
    </row>
    <row r="45" spans="15:116" x14ac:dyDescent="0.15"/>
    <row r="46" spans="15:116" x14ac:dyDescent="0.15">
      <c r="DA46" s="262"/>
      <c r="DB46" s="262"/>
      <c r="DC46" s="262"/>
      <c r="DD46" s="262"/>
      <c r="DE46" s="262"/>
      <c r="DF46" s="262"/>
      <c r="DG46" s="262"/>
      <c r="DH46" s="262"/>
      <c r="DI46" s="262"/>
      <c r="DJ46" s="262"/>
      <c r="DK46" s="262"/>
      <c r="DL46" s="262"/>
    </row>
    <row r="47" spans="15:116" x14ac:dyDescent="0.15"/>
    <row r="48" spans="15:116" x14ac:dyDescent="0.15"/>
    <row r="49" spans="104:116" x14ac:dyDescent="0.15"/>
    <row r="50" spans="104:116" x14ac:dyDescent="0.15">
      <c r="CZ50" s="262"/>
      <c r="DA50" s="262"/>
      <c r="DB50" s="262"/>
      <c r="DC50" s="262"/>
      <c r="DD50" s="262"/>
      <c r="DE50" s="262"/>
      <c r="DF50" s="262"/>
      <c r="DG50" s="262"/>
      <c r="DH50" s="262"/>
      <c r="DI50" s="262"/>
      <c r="DJ50" s="262"/>
      <c r="DK50" s="262"/>
      <c r="DL50" s="262"/>
    </row>
    <row r="51" spans="104:116" x14ac:dyDescent="0.15"/>
    <row r="52" spans="104:116" x14ac:dyDescent="0.15"/>
    <row r="53" spans="104:116" x14ac:dyDescent="0.15">
      <c r="DL53" s="26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62"/>
      <c r="DD67" s="262"/>
      <c r="DE67" s="262"/>
      <c r="DF67" s="262"/>
      <c r="DG67" s="262"/>
      <c r="DH67" s="262"/>
      <c r="DI67" s="262"/>
      <c r="DJ67" s="262"/>
      <c r="DK67" s="262"/>
      <c r="DL67" s="26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J2HQtQ1MHF0hL7O8P7GKvUO1vGw53E7GwknU1IKZXpKPunhoUtQF2EAN+yZewxJxeH5fQwS4VwmaIXcAMqAFnA==" saltValue="cgp0kLykYySs4fHoNk/mx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64" customWidth="1"/>
    <col min="37" max="44" width="17" style="264" customWidth="1"/>
    <col min="45" max="45" width="6.125" style="271" customWidth="1"/>
    <col min="46" max="46" width="3" style="269" customWidth="1"/>
    <col min="47" max="47" width="19.125" style="264" hidden="1" customWidth="1"/>
    <col min="48" max="52" width="12.625" style="264" hidden="1" customWidth="1"/>
    <col min="53" max="16384" width="8.625" style="264" hidden="1"/>
  </cols>
  <sheetData>
    <row r="1" spans="1:46" x14ac:dyDescent="0.15">
      <c r="AS1" s="265"/>
      <c r="AT1" s="265"/>
    </row>
    <row r="2" spans="1:46" x14ac:dyDescent="0.15">
      <c r="AS2" s="265"/>
      <c r="AT2" s="265"/>
    </row>
    <row r="3" spans="1:46" x14ac:dyDescent="0.15">
      <c r="AS3" s="265"/>
      <c r="AT3" s="265"/>
    </row>
    <row r="4" spans="1:46" x14ac:dyDescent="0.15">
      <c r="AS4" s="265"/>
      <c r="AT4" s="265"/>
    </row>
    <row r="5" spans="1:46" ht="17.25" x14ac:dyDescent="0.15">
      <c r="A5" s="266" t="s">
        <v>500</v>
      </c>
      <c r="B5" s="267"/>
      <c r="C5" s="267"/>
      <c r="D5" s="267"/>
      <c r="E5" s="267"/>
      <c r="F5" s="267"/>
      <c r="G5" s="267"/>
      <c r="H5" s="267"/>
      <c r="I5" s="267"/>
      <c r="J5" s="267"/>
      <c r="K5" s="267"/>
      <c r="L5" s="267"/>
      <c r="M5" s="267"/>
      <c r="N5" s="267"/>
      <c r="O5" s="267"/>
      <c r="P5" s="267"/>
      <c r="Q5" s="267"/>
      <c r="R5" s="267"/>
      <c r="S5" s="267"/>
      <c r="T5" s="267"/>
      <c r="U5" s="267"/>
      <c r="V5" s="267"/>
      <c r="W5" s="267"/>
      <c r="X5" s="267"/>
      <c r="Y5" s="267"/>
      <c r="Z5" s="267"/>
      <c r="AA5" s="267"/>
      <c r="AB5" s="267"/>
      <c r="AC5" s="267"/>
      <c r="AD5" s="267"/>
      <c r="AE5" s="267"/>
      <c r="AF5" s="267"/>
      <c r="AG5" s="267"/>
      <c r="AH5" s="267"/>
      <c r="AI5" s="267"/>
      <c r="AJ5" s="267"/>
      <c r="AK5" s="267"/>
      <c r="AL5" s="267"/>
      <c r="AM5" s="267"/>
      <c r="AN5" s="267"/>
      <c r="AO5" s="267"/>
      <c r="AP5" s="267"/>
      <c r="AQ5" s="267"/>
      <c r="AR5" s="267"/>
      <c r="AS5" s="268"/>
    </row>
    <row r="6" spans="1:46" x14ac:dyDescent="0.15">
      <c r="A6" s="269"/>
      <c r="B6" s="265"/>
      <c r="C6" s="265"/>
      <c r="D6" s="265"/>
      <c r="E6" s="265"/>
      <c r="F6" s="265"/>
      <c r="G6" s="265"/>
      <c r="H6" s="265"/>
      <c r="I6" s="265"/>
      <c r="J6" s="265"/>
      <c r="K6" s="265"/>
      <c r="L6" s="265"/>
      <c r="M6" s="265"/>
      <c r="N6" s="265"/>
      <c r="O6" s="265"/>
      <c r="P6" s="265"/>
      <c r="Q6" s="265"/>
      <c r="R6" s="265"/>
      <c r="S6" s="265"/>
      <c r="T6" s="265"/>
      <c r="U6" s="265"/>
      <c r="V6" s="265"/>
      <c r="W6" s="265"/>
      <c r="X6" s="265"/>
      <c r="Y6" s="265"/>
      <c r="Z6" s="265"/>
      <c r="AA6" s="265"/>
      <c r="AB6" s="265"/>
      <c r="AC6" s="265"/>
      <c r="AD6" s="265"/>
      <c r="AE6" s="265"/>
      <c r="AF6" s="265"/>
      <c r="AG6" s="265"/>
      <c r="AH6" s="265"/>
      <c r="AI6" s="265"/>
      <c r="AJ6" s="265"/>
      <c r="AK6" s="270" t="s">
        <v>501</v>
      </c>
      <c r="AL6" s="270"/>
      <c r="AM6" s="270"/>
      <c r="AN6" s="270"/>
      <c r="AO6" s="265"/>
      <c r="AP6" s="265"/>
      <c r="AQ6" s="265"/>
      <c r="AR6" s="265"/>
    </row>
    <row r="7" spans="1:46" ht="13.5" customHeight="1" x14ac:dyDescent="0.15">
      <c r="A7" s="269"/>
      <c r="B7" s="265"/>
      <c r="C7" s="265"/>
      <c r="D7" s="265"/>
      <c r="E7" s="265"/>
      <c r="F7" s="265"/>
      <c r="G7" s="265"/>
      <c r="H7" s="265"/>
      <c r="I7" s="265"/>
      <c r="J7" s="265"/>
      <c r="K7" s="265"/>
      <c r="L7" s="265"/>
      <c r="M7" s="265"/>
      <c r="N7" s="265"/>
      <c r="O7" s="265"/>
      <c r="P7" s="265"/>
      <c r="Q7" s="265"/>
      <c r="R7" s="265"/>
      <c r="S7" s="265"/>
      <c r="T7" s="265"/>
      <c r="U7" s="265"/>
      <c r="V7" s="265"/>
      <c r="W7" s="265"/>
      <c r="X7" s="265"/>
      <c r="Y7" s="265"/>
      <c r="Z7" s="265"/>
      <c r="AA7" s="265"/>
      <c r="AB7" s="265"/>
      <c r="AC7" s="265"/>
      <c r="AD7" s="265"/>
      <c r="AE7" s="265"/>
      <c r="AF7" s="265"/>
      <c r="AG7" s="265"/>
      <c r="AH7" s="265"/>
      <c r="AI7" s="265"/>
      <c r="AJ7" s="265"/>
      <c r="AK7" s="272"/>
      <c r="AL7" s="273"/>
      <c r="AM7" s="273"/>
      <c r="AN7" s="274"/>
      <c r="AO7" s="1146" t="s">
        <v>502</v>
      </c>
      <c r="AP7" s="275"/>
      <c r="AQ7" s="276" t="s">
        <v>503</v>
      </c>
      <c r="AR7" s="277"/>
    </row>
    <row r="8" spans="1:46" x14ac:dyDescent="0.15">
      <c r="A8" s="269"/>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78"/>
      <c r="AL8" s="279"/>
      <c r="AM8" s="279"/>
      <c r="AN8" s="280"/>
      <c r="AO8" s="1147"/>
      <c r="AP8" s="281" t="s">
        <v>504</v>
      </c>
      <c r="AQ8" s="282" t="s">
        <v>505</v>
      </c>
      <c r="AR8" s="283" t="s">
        <v>506</v>
      </c>
    </row>
    <row r="9" spans="1:46" x14ac:dyDescent="0.15">
      <c r="A9" s="269"/>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1158" t="s">
        <v>507</v>
      </c>
      <c r="AL9" s="1159"/>
      <c r="AM9" s="1159"/>
      <c r="AN9" s="1160"/>
      <c r="AO9" s="284">
        <v>2046085</v>
      </c>
      <c r="AP9" s="284">
        <v>74588</v>
      </c>
      <c r="AQ9" s="285">
        <v>65075</v>
      </c>
      <c r="AR9" s="286">
        <v>14.6</v>
      </c>
    </row>
    <row r="10" spans="1:46" ht="13.5" customHeight="1" x14ac:dyDescent="0.15">
      <c r="A10" s="269"/>
      <c r="B10" s="265"/>
      <c r="C10" s="265"/>
      <c r="D10" s="265"/>
      <c r="E10" s="265"/>
      <c r="F10" s="265"/>
      <c r="G10" s="265"/>
      <c r="H10" s="265"/>
      <c r="I10" s="265"/>
      <c r="J10" s="265"/>
      <c r="K10" s="265"/>
      <c r="L10" s="265"/>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1158" t="s">
        <v>508</v>
      </c>
      <c r="AL10" s="1159"/>
      <c r="AM10" s="1159"/>
      <c r="AN10" s="1160"/>
      <c r="AO10" s="287">
        <v>50880</v>
      </c>
      <c r="AP10" s="287">
        <v>1855</v>
      </c>
      <c r="AQ10" s="288">
        <v>8175</v>
      </c>
      <c r="AR10" s="289">
        <v>-77.3</v>
      </c>
    </row>
    <row r="11" spans="1:46" ht="13.5" customHeight="1" x14ac:dyDescent="0.15">
      <c r="A11" s="269"/>
      <c r="B11" s="265"/>
      <c r="C11" s="265"/>
      <c r="D11" s="265"/>
      <c r="E11" s="265"/>
      <c r="F11" s="265"/>
      <c r="G11" s="265"/>
      <c r="H11" s="265"/>
      <c r="I11" s="265"/>
      <c r="J11" s="265"/>
      <c r="K11" s="265"/>
      <c r="L11" s="265"/>
      <c r="M11" s="265"/>
      <c r="N11" s="265"/>
      <c r="O11" s="265"/>
      <c r="P11" s="265"/>
      <c r="Q11" s="265"/>
      <c r="R11" s="265"/>
      <c r="S11" s="265"/>
      <c r="T11" s="265"/>
      <c r="U11" s="265"/>
      <c r="V11" s="265"/>
      <c r="W11" s="265"/>
      <c r="X11" s="265"/>
      <c r="Y11" s="265"/>
      <c r="Z11" s="265"/>
      <c r="AA11" s="265"/>
      <c r="AB11" s="265"/>
      <c r="AC11" s="265"/>
      <c r="AD11" s="265"/>
      <c r="AE11" s="265"/>
      <c r="AF11" s="265"/>
      <c r="AG11" s="265"/>
      <c r="AH11" s="265"/>
      <c r="AI11" s="265"/>
      <c r="AJ11" s="265"/>
      <c r="AK11" s="1158" t="s">
        <v>509</v>
      </c>
      <c r="AL11" s="1159"/>
      <c r="AM11" s="1159"/>
      <c r="AN11" s="1160"/>
      <c r="AO11" s="287" t="s">
        <v>510</v>
      </c>
      <c r="AP11" s="287" t="s">
        <v>510</v>
      </c>
      <c r="AQ11" s="288">
        <v>364</v>
      </c>
      <c r="AR11" s="289" t="s">
        <v>510</v>
      </c>
    </row>
    <row r="12" spans="1:46" ht="13.5" customHeight="1" x14ac:dyDescent="0.15">
      <c r="A12" s="269"/>
      <c r="B12" s="265"/>
      <c r="C12" s="265"/>
      <c r="D12" s="265"/>
      <c r="E12" s="265"/>
      <c r="F12" s="265"/>
      <c r="G12" s="265"/>
      <c r="H12" s="265"/>
      <c r="I12" s="265"/>
      <c r="J12" s="265"/>
      <c r="K12" s="265"/>
      <c r="L12" s="265"/>
      <c r="M12" s="265"/>
      <c r="N12" s="265"/>
      <c r="O12" s="265"/>
      <c r="P12" s="265"/>
      <c r="Q12" s="265"/>
      <c r="R12" s="265"/>
      <c r="S12" s="265"/>
      <c r="T12" s="265"/>
      <c r="U12" s="265"/>
      <c r="V12" s="265"/>
      <c r="W12" s="265"/>
      <c r="X12" s="265"/>
      <c r="Y12" s="265"/>
      <c r="Z12" s="265"/>
      <c r="AA12" s="265"/>
      <c r="AB12" s="265"/>
      <c r="AC12" s="265"/>
      <c r="AD12" s="265"/>
      <c r="AE12" s="265"/>
      <c r="AF12" s="265"/>
      <c r="AG12" s="265"/>
      <c r="AH12" s="265"/>
      <c r="AI12" s="265"/>
      <c r="AJ12" s="265"/>
      <c r="AK12" s="1158" t="s">
        <v>511</v>
      </c>
      <c r="AL12" s="1159"/>
      <c r="AM12" s="1159"/>
      <c r="AN12" s="1160"/>
      <c r="AO12" s="287" t="s">
        <v>510</v>
      </c>
      <c r="AP12" s="287" t="s">
        <v>510</v>
      </c>
      <c r="AQ12" s="288">
        <v>18</v>
      </c>
      <c r="AR12" s="289" t="s">
        <v>510</v>
      </c>
    </row>
    <row r="13" spans="1:46" ht="13.5" customHeight="1" x14ac:dyDescent="0.15">
      <c r="A13" s="269"/>
      <c r="B13" s="265"/>
      <c r="C13" s="265"/>
      <c r="D13" s="265"/>
      <c r="E13" s="265"/>
      <c r="F13" s="265"/>
      <c r="G13" s="265"/>
      <c r="H13" s="265"/>
      <c r="I13" s="265"/>
      <c r="J13" s="265"/>
      <c r="K13" s="265"/>
      <c r="L13" s="265"/>
      <c r="M13" s="265"/>
      <c r="N13" s="265"/>
      <c r="O13" s="265"/>
      <c r="P13" s="265"/>
      <c r="Q13" s="265"/>
      <c r="R13" s="265"/>
      <c r="S13" s="265"/>
      <c r="T13" s="265"/>
      <c r="U13" s="265"/>
      <c r="V13" s="265"/>
      <c r="W13" s="265"/>
      <c r="X13" s="265"/>
      <c r="Y13" s="265"/>
      <c r="Z13" s="265"/>
      <c r="AA13" s="265"/>
      <c r="AB13" s="265"/>
      <c r="AC13" s="265"/>
      <c r="AD13" s="265"/>
      <c r="AE13" s="265"/>
      <c r="AF13" s="265"/>
      <c r="AG13" s="265"/>
      <c r="AH13" s="265"/>
      <c r="AI13" s="265"/>
      <c r="AJ13" s="265"/>
      <c r="AK13" s="1158" t="s">
        <v>512</v>
      </c>
      <c r="AL13" s="1159"/>
      <c r="AM13" s="1159"/>
      <c r="AN13" s="1160"/>
      <c r="AO13" s="287">
        <v>89525</v>
      </c>
      <c r="AP13" s="287">
        <v>3264</v>
      </c>
      <c r="AQ13" s="288">
        <v>2565</v>
      </c>
      <c r="AR13" s="289">
        <v>27.3</v>
      </c>
    </row>
    <row r="14" spans="1:46" ht="13.5" customHeight="1" x14ac:dyDescent="0.15">
      <c r="A14" s="269"/>
      <c r="B14" s="265"/>
      <c r="C14" s="265"/>
      <c r="D14" s="265"/>
      <c r="E14" s="265"/>
      <c r="F14" s="265"/>
      <c r="G14" s="265"/>
      <c r="H14" s="265"/>
      <c r="I14" s="265"/>
      <c r="J14" s="265"/>
      <c r="K14" s="265"/>
      <c r="L14" s="265"/>
      <c r="M14" s="265"/>
      <c r="N14" s="265"/>
      <c r="O14" s="265"/>
      <c r="P14" s="265"/>
      <c r="Q14" s="265"/>
      <c r="R14" s="265"/>
      <c r="S14" s="265"/>
      <c r="T14" s="265"/>
      <c r="U14" s="265"/>
      <c r="V14" s="265"/>
      <c r="W14" s="265"/>
      <c r="X14" s="265"/>
      <c r="Y14" s="265"/>
      <c r="Z14" s="265"/>
      <c r="AA14" s="265"/>
      <c r="AB14" s="265"/>
      <c r="AC14" s="265"/>
      <c r="AD14" s="265"/>
      <c r="AE14" s="265"/>
      <c r="AF14" s="265"/>
      <c r="AG14" s="265"/>
      <c r="AH14" s="265"/>
      <c r="AI14" s="265"/>
      <c r="AJ14" s="265"/>
      <c r="AK14" s="1158" t="s">
        <v>513</v>
      </c>
      <c r="AL14" s="1159"/>
      <c r="AM14" s="1159"/>
      <c r="AN14" s="1160"/>
      <c r="AO14" s="287">
        <v>32197</v>
      </c>
      <c r="AP14" s="287">
        <v>1174</v>
      </c>
      <c r="AQ14" s="288">
        <v>1231</v>
      </c>
      <c r="AR14" s="289">
        <v>-4.5999999999999996</v>
      </c>
    </row>
    <row r="15" spans="1:46" ht="13.5" customHeight="1" x14ac:dyDescent="0.15">
      <c r="A15" s="269"/>
      <c r="B15" s="265"/>
      <c r="C15" s="265"/>
      <c r="D15" s="265"/>
      <c r="E15" s="265"/>
      <c r="F15" s="265"/>
      <c r="G15" s="265"/>
      <c r="H15" s="265"/>
      <c r="I15" s="265"/>
      <c r="J15" s="265"/>
      <c r="K15" s="265"/>
      <c r="L15" s="265"/>
      <c r="M15" s="265"/>
      <c r="N15" s="265"/>
      <c r="O15" s="265"/>
      <c r="P15" s="265"/>
      <c r="Q15" s="265"/>
      <c r="R15" s="265"/>
      <c r="S15" s="265"/>
      <c r="T15" s="265"/>
      <c r="U15" s="265"/>
      <c r="V15" s="265"/>
      <c r="W15" s="265"/>
      <c r="X15" s="265"/>
      <c r="Y15" s="265"/>
      <c r="Z15" s="265"/>
      <c r="AA15" s="265"/>
      <c r="AB15" s="265"/>
      <c r="AC15" s="265"/>
      <c r="AD15" s="265"/>
      <c r="AE15" s="265"/>
      <c r="AF15" s="265"/>
      <c r="AG15" s="265"/>
      <c r="AH15" s="265"/>
      <c r="AI15" s="265"/>
      <c r="AJ15" s="265"/>
      <c r="AK15" s="1161" t="s">
        <v>514</v>
      </c>
      <c r="AL15" s="1162"/>
      <c r="AM15" s="1162"/>
      <c r="AN15" s="1163"/>
      <c r="AO15" s="287">
        <v>-126798</v>
      </c>
      <c r="AP15" s="287">
        <v>-4622</v>
      </c>
      <c r="AQ15" s="288">
        <v>-4456</v>
      </c>
      <c r="AR15" s="289">
        <v>3.7</v>
      </c>
    </row>
    <row r="16" spans="1:46" x14ac:dyDescent="0.15">
      <c r="A16" s="269"/>
      <c r="B16" s="265"/>
      <c r="C16" s="265"/>
      <c r="D16" s="265"/>
      <c r="E16" s="265"/>
      <c r="F16" s="265"/>
      <c r="G16" s="265"/>
      <c r="H16" s="265"/>
      <c r="I16" s="265"/>
      <c r="J16" s="265"/>
      <c r="K16" s="265"/>
      <c r="L16" s="265"/>
      <c r="M16" s="265"/>
      <c r="N16" s="265"/>
      <c r="O16" s="265"/>
      <c r="P16" s="265"/>
      <c r="Q16" s="265"/>
      <c r="R16" s="265"/>
      <c r="S16" s="265"/>
      <c r="T16" s="265"/>
      <c r="U16" s="265"/>
      <c r="V16" s="265"/>
      <c r="W16" s="265"/>
      <c r="X16" s="265"/>
      <c r="Y16" s="265"/>
      <c r="Z16" s="265"/>
      <c r="AA16" s="265"/>
      <c r="AB16" s="265"/>
      <c r="AC16" s="265"/>
      <c r="AD16" s="265"/>
      <c r="AE16" s="265"/>
      <c r="AF16" s="265"/>
      <c r="AG16" s="265"/>
      <c r="AH16" s="265"/>
      <c r="AI16" s="265"/>
      <c r="AJ16" s="265"/>
      <c r="AK16" s="1161" t="s">
        <v>192</v>
      </c>
      <c r="AL16" s="1162"/>
      <c r="AM16" s="1162"/>
      <c r="AN16" s="1163"/>
      <c r="AO16" s="287">
        <v>2091889</v>
      </c>
      <c r="AP16" s="287">
        <v>76257</v>
      </c>
      <c r="AQ16" s="288">
        <v>72972</v>
      </c>
      <c r="AR16" s="289">
        <v>4.5</v>
      </c>
    </row>
    <row r="17" spans="1:46" x14ac:dyDescent="0.15">
      <c r="A17" s="269"/>
      <c r="B17" s="265"/>
      <c r="C17" s="265"/>
      <c r="D17" s="265"/>
      <c r="E17" s="265"/>
      <c r="F17" s="265"/>
      <c r="G17" s="265"/>
      <c r="H17" s="265"/>
      <c r="I17" s="265"/>
      <c r="J17" s="265"/>
      <c r="K17" s="265"/>
      <c r="L17" s="265"/>
      <c r="M17" s="265"/>
      <c r="N17" s="265"/>
      <c r="O17" s="265"/>
      <c r="P17" s="265"/>
      <c r="Q17" s="265"/>
      <c r="R17" s="265"/>
      <c r="S17" s="265"/>
      <c r="T17" s="265"/>
      <c r="U17" s="265"/>
      <c r="V17" s="265"/>
      <c r="W17" s="265"/>
      <c r="X17" s="265"/>
      <c r="Y17" s="265"/>
      <c r="Z17" s="265"/>
      <c r="AA17" s="265"/>
      <c r="AB17" s="265"/>
      <c r="AC17" s="265"/>
      <c r="AD17" s="265"/>
      <c r="AE17" s="265"/>
      <c r="AF17" s="265"/>
      <c r="AG17" s="265"/>
      <c r="AH17" s="265"/>
      <c r="AI17" s="265"/>
      <c r="AJ17" s="265"/>
      <c r="AK17" s="265"/>
      <c r="AL17" s="265"/>
      <c r="AM17" s="265"/>
      <c r="AN17" s="265"/>
      <c r="AO17" s="265"/>
      <c r="AP17" s="265"/>
      <c r="AQ17" s="265"/>
      <c r="AR17" s="290"/>
    </row>
    <row r="18" spans="1:46" x14ac:dyDescent="0.15">
      <c r="A18" s="269"/>
      <c r="B18" s="265"/>
      <c r="C18" s="265"/>
      <c r="D18" s="265"/>
      <c r="E18" s="265"/>
      <c r="F18" s="265"/>
      <c r="G18" s="265"/>
      <c r="H18" s="265"/>
      <c r="I18" s="265"/>
      <c r="J18" s="265"/>
      <c r="K18" s="265"/>
      <c r="L18" s="265"/>
      <c r="M18" s="265"/>
      <c r="N18" s="265"/>
      <c r="O18" s="265"/>
      <c r="P18" s="265"/>
      <c r="Q18" s="265"/>
      <c r="R18" s="265"/>
      <c r="S18" s="265"/>
      <c r="T18" s="265"/>
      <c r="U18" s="265"/>
      <c r="V18" s="265"/>
      <c r="W18" s="265"/>
      <c r="X18" s="265"/>
      <c r="Y18" s="265"/>
      <c r="Z18" s="265"/>
      <c r="AA18" s="265"/>
      <c r="AB18" s="265"/>
      <c r="AC18" s="265"/>
      <c r="AD18" s="265"/>
      <c r="AE18" s="265"/>
      <c r="AF18" s="265"/>
      <c r="AG18" s="265"/>
      <c r="AH18" s="265"/>
      <c r="AI18" s="265"/>
      <c r="AJ18" s="265"/>
      <c r="AK18" s="265"/>
      <c r="AL18" s="265"/>
      <c r="AM18" s="265"/>
      <c r="AN18" s="265"/>
      <c r="AO18" s="265"/>
      <c r="AP18" s="265"/>
      <c r="AQ18" s="291"/>
      <c r="AR18" s="291"/>
    </row>
    <row r="19" spans="1:46" x14ac:dyDescent="0.15">
      <c r="A19" s="269"/>
      <c r="B19" s="265"/>
      <c r="C19" s="265"/>
      <c r="D19" s="265"/>
      <c r="E19" s="265"/>
      <c r="F19" s="265"/>
      <c r="G19" s="265"/>
      <c r="H19" s="265"/>
      <c r="I19" s="265"/>
      <c r="J19" s="265"/>
      <c r="K19" s="265"/>
      <c r="L19" s="265"/>
      <c r="M19" s="265"/>
      <c r="N19" s="265"/>
      <c r="O19" s="265"/>
      <c r="P19" s="265"/>
      <c r="Q19" s="265"/>
      <c r="R19" s="265"/>
      <c r="S19" s="265"/>
      <c r="T19" s="265"/>
      <c r="U19" s="265"/>
      <c r="V19" s="265"/>
      <c r="W19" s="265"/>
      <c r="X19" s="265"/>
      <c r="Y19" s="265"/>
      <c r="Z19" s="265"/>
      <c r="AA19" s="265"/>
      <c r="AB19" s="265"/>
      <c r="AC19" s="265"/>
      <c r="AD19" s="265"/>
      <c r="AE19" s="265"/>
      <c r="AF19" s="265"/>
      <c r="AG19" s="265"/>
      <c r="AH19" s="265"/>
      <c r="AI19" s="265"/>
      <c r="AJ19" s="265"/>
      <c r="AK19" s="265" t="s">
        <v>515</v>
      </c>
      <c r="AL19" s="265"/>
      <c r="AM19" s="265"/>
      <c r="AN19" s="265"/>
      <c r="AO19" s="265"/>
      <c r="AP19" s="265"/>
      <c r="AQ19" s="265"/>
      <c r="AR19" s="265"/>
    </row>
    <row r="20" spans="1:46" x14ac:dyDescent="0.15">
      <c r="A20" s="269"/>
      <c r="B20" s="265"/>
      <c r="C20" s="265"/>
      <c r="D20" s="265"/>
      <c r="E20" s="265"/>
      <c r="F20" s="265"/>
      <c r="G20" s="265"/>
      <c r="H20" s="265"/>
      <c r="I20" s="265"/>
      <c r="J20" s="265"/>
      <c r="K20" s="265"/>
      <c r="L20" s="265"/>
      <c r="M20" s="265"/>
      <c r="N20" s="265"/>
      <c r="O20" s="265"/>
      <c r="P20" s="265"/>
      <c r="Q20" s="265"/>
      <c r="R20" s="265"/>
      <c r="S20" s="265"/>
      <c r="T20" s="265"/>
      <c r="U20" s="265"/>
      <c r="V20" s="265"/>
      <c r="W20" s="265"/>
      <c r="X20" s="265"/>
      <c r="Y20" s="265"/>
      <c r="Z20" s="265"/>
      <c r="AA20" s="265"/>
      <c r="AB20" s="265"/>
      <c r="AC20" s="265"/>
      <c r="AD20" s="265"/>
      <c r="AE20" s="265"/>
      <c r="AF20" s="265"/>
      <c r="AG20" s="265"/>
      <c r="AH20" s="265"/>
      <c r="AI20" s="265"/>
      <c r="AJ20" s="265"/>
      <c r="AK20" s="292"/>
      <c r="AL20" s="293"/>
      <c r="AM20" s="293"/>
      <c r="AN20" s="294"/>
      <c r="AO20" s="295" t="s">
        <v>516</v>
      </c>
      <c r="AP20" s="296" t="s">
        <v>517</v>
      </c>
      <c r="AQ20" s="297" t="s">
        <v>518</v>
      </c>
      <c r="AR20" s="298"/>
    </row>
    <row r="21" spans="1:46" s="304" customFormat="1" x14ac:dyDescent="0.15">
      <c r="A21" s="299"/>
      <c r="B21" s="270"/>
      <c r="C21" s="270"/>
      <c r="D21" s="270"/>
      <c r="E21" s="270"/>
      <c r="F21" s="270"/>
      <c r="G21" s="270"/>
      <c r="H21" s="270"/>
      <c r="I21" s="270"/>
      <c r="J21" s="270"/>
      <c r="K21" s="270"/>
      <c r="L21" s="270"/>
      <c r="M21" s="270"/>
      <c r="N21" s="270"/>
      <c r="O21" s="270"/>
      <c r="P21" s="270"/>
      <c r="Q21" s="270"/>
      <c r="R21" s="270"/>
      <c r="S21" s="270"/>
      <c r="T21" s="270"/>
      <c r="U21" s="270"/>
      <c r="V21" s="270"/>
      <c r="W21" s="270"/>
      <c r="X21" s="270"/>
      <c r="Y21" s="270"/>
      <c r="Z21" s="270"/>
      <c r="AA21" s="270"/>
      <c r="AB21" s="270"/>
      <c r="AC21" s="270"/>
      <c r="AD21" s="270"/>
      <c r="AE21" s="270"/>
      <c r="AF21" s="270"/>
      <c r="AG21" s="270"/>
      <c r="AH21" s="270"/>
      <c r="AI21" s="270"/>
      <c r="AJ21" s="270"/>
      <c r="AK21" s="1164" t="s">
        <v>519</v>
      </c>
      <c r="AL21" s="1165"/>
      <c r="AM21" s="1165"/>
      <c r="AN21" s="1166"/>
      <c r="AO21" s="300">
        <v>6.82</v>
      </c>
      <c r="AP21" s="301">
        <v>6.56</v>
      </c>
      <c r="AQ21" s="302">
        <v>0.26</v>
      </c>
      <c r="AR21" s="270"/>
      <c r="AS21" s="303"/>
      <c r="AT21" s="299"/>
    </row>
    <row r="22" spans="1:46" s="304" customFormat="1" x14ac:dyDescent="0.15">
      <c r="A22" s="299"/>
      <c r="B22" s="270"/>
      <c r="C22" s="270"/>
      <c r="D22" s="270"/>
      <c r="E22" s="270"/>
      <c r="F22" s="270"/>
      <c r="G22" s="270"/>
      <c r="H22" s="270"/>
      <c r="I22" s="270"/>
      <c r="J22" s="270"/>
      <c r="K22" s="270"/>
      <c r="L22" s="270"/>
      <c r="M22" s="270"/>
      <c r="N22" s="270"/>
      <c r="O22" s="270"/>
      <c r="P22" s="270"/>
      <c r="Q22" s="270"/>
      <c r="R22" s="270"/>
      <c r="S22" s="270"/>
      <c r="T22" s="270"/>
      <c r="U22" s="270"/>
      <c r="V22" s="270"/>
      <c r="W22" s="270"/>
      <c r="X22" s="270"/>
      <c r="Y22" s="270"/>
      <c r="Z22" s="270"/>
      <c r="AA22" s="270"/>
      <c r="AB22" s="270"/>
      <c r="AC22" s="270"/>
      <c r="AD22" s="270"/>
      <c r="AE22" s="270"/>
      <c r="AF22" s="270"/>
      <c r="AG22" s="270"/>
      <c r="AH22" s="270"/>
      <c r="AI22" s="270"/>
      <c r="AJ22" s="270"/>
      <c r="AK22" s="1164" t="s">
        <v>520</v>
      </c>
      <c r="AL22" s="1165"/>
      <c r="AM22" s="1165"/>
      <c r="AN22" s="1166"/>
      <c r="AO22" s="305">
        <v>95.4</v>
      </c>
      <c r="AP22" s="306">
        <v>97.1</v>
      </c>
      <c r="AQ22" s="307">
        <v>-1.7</v>
      </c>
      <c r="AR22" s="291"/>
      <c r="AS22" s="303"/>
      <c r="AT22" s="299"/>
    </row>
    <row r="23" spans="1:46" s="304" customFormat="1" x14ac:dyDescent="0.15">
      <c r="A23" s="299"/>
      <c r="B23" s="270"/>
      <c r="C23" s="270"/>
      <c r="D23" s="270"/>
      <c r="E23" s="270"/>
      <c r="F23" s="270"/>
      <c r="G23" s="270"/>
      <c r="H23" s="270"/>
      <c r="I23" s="270"/>
      <c r="J23" s="270"/>
      <c r="K23" s="270"/>
      <c r="L23" s="270"/>
      <c r="M23" s="270"/>
      <c r="N23" s="270"/>
      <c r="O23" s="270"/>
      <c r="P23" s="270"/>
      <c r="Q23" s="270"/>
      <c r="R23" s="270"/>
      <c r="S23" s="270"/>
      <c r="T23" s="270"/>
      <c r="U23" s="270"/>
      <c r="V23" s="270"/>
      <c r="W23" s="270"/>
      <c r="X23" s="270"/>
      <c r="Y23" s="270"/>
      <c r="Z23" s="270"/>
      <c r="AA23" s="270"/>
      <c r="AB23" s="270"/>
      <c r="AC23" s="270"/>
      <c r="AD23" s="270"/>
      <c r="AE23" s="270"/>
      <c r="AF23" s="270"/>
      <c r="AG23" s="270"/>
      <c r="AH23" s="270"/>
      <c r="AI23" s="270"/>
      <c r="AJ23" s="270"/>
      <c r="AK23" s="270"/>
      <c r="AL23" s="270"/>
      <c r="AM23" s="270"/>
      <c r="AN23" s="270"/>
      <c r="AO23" s="270"/>
      <c r="AP23" s="291"/>
      <c r="AQ23" s="291"/>
      <c r="AR23" s="291"/>
      <c r="AS23" s="303"/>
      <c r="AT23" s="299"/>
    </row>
    <row r="24" spans="1:46" s="304" customFormat="1" x14ac:dyDescent="0.15">
      <c r="A24" s="299"/>
      <c r="B24" s="270"/>
      <c r="C24" s="270"/>
      <c r="D24" s="270"/>
      <c r="E24" s="270"/>
      <c r="F24" s="270"/>
      <c r="G24" s="270"/>
      <c r="H24" s="270"/>
      <c r="I24" s="270"/>
      <c r="J24" s="270"/>
      <c r="K24" s="270"/>
      <c r="L24" s="270"/>
      <c r="M24" s="270"/>
      <c r="N24" s="270"/>
      <c r="O24" s="270"/>
      <c r="P24" s="270"/>
      <c r="Q24" s="270"/>
      <c r="R24" s="270"/>
      <c r="S24" s="270"/>
      <c r="T24" s="270"/>
      <c r="U24" s="270"/>
      <c r="V24" s="270"/>
      <c r="W24" s="270"/>
      <c r="X24" s="270"/>
      <c r="Y24" s="270"/>
      <c r="Z24" s="270"/>
      <c r="AA24" s="270"/>
      <c r="AB24" s="270"/>
      <c r="AC24" s="270"/>
      <c r="AD24" s="270"/>
      <c r="AE24" s="270"/>
      <c r="AF24" s="270"/>
      <c r="AG24" s="270"/>
      <c r="AH24" s="270"/>
      <c r="AI24" s="270"/>
      <c r="AJ24" s="270"/>
      <c r="AK24" s="270"/>
      <c r="AL24" s="270"/>
      <c r="AM24" s="270"/>
      <c r="AN24" s="270"/>
      <c r="AO24" s="270"/>
      <c r="AP24" s="291"/>
      <c r="AQ24" s="291"/>
      <c r="AR24" s="291"/>
      <c r="AS24" s="303"/>
      <c r="AT24" s="299"/>
    </row>
    <row r="25" spans="1:46" s="304" customFormat="1" x14ac:dyDescent="0.15">
      <c r="A25" s="308"/>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09"/>
      <c r="Z25" s="309"/>
      <c r="AA25" s="309"/>
      <c r="AB25" s="309"/>
      <c r="AC25" s="309"/>
      <c r="AD25" s="309"/>
      <c r="AE25" s="309"/>
      <c r="AF25" s="309"/>
      <c r="AG25" s="309"/>
      <c r="AH25" s="309"/>
      <c r="AI25" s="309"/>
      <c r="AJ25" s="309"/>
      <c r="AK25" s="309"/>
      <c r="AL25" s="309"/>
      <c r="AM25" s="309"/>
      <c r="AN25" s="309"/>
      <c r="AO25" s="309"/>
      <c r="AP25" s="310"/>
      <c r="AQ25" s="310"/>
      <c r="AR25" s="310"/>
      <c r="AS25" s="311"/>
      <c r="AT25" s="299"/>
    </row>
    <row r="26" spans="1:46" s="304" customFormat="1" x14ac:dyDescent="0.15">
      <c r="A26" s="1157" t="s">
        <v>521</v>
      </c>
      <c r="B26" s="1157"/>
      <c r="C26" s="1157"/>
      <c r="D26" s="1157"/>
      <c r="E26" s="1157"/>
      <c r="F26" s="1157"/>
      <c r="G26" s="1157"/>
      <c r="H26" s="1157"/>
      <c r="I26" s="1157"/>
      <c r="J26" s="1157"/>
      <c r="K26" s="1157"/>
      <c r="L26" s="1157"/>
      <c r="M26" s="1157"/>
      <c r="N26" s="1157"/>
      <c r="O26" s="1157"/>
      <c r="P26" s="1157"/>
      <c r="Q26" s="1157"/>
      <c r="R26" s="1157"/>
      <c r="S26" s="1157"/>
      <c r="T26" s="1157"/>
      <c r="U26" s="1157"/>
      <c r="V26" s="1157"/>
      <c r="W26" s="1157"/>
      <c r="X26" s="1157"/>
      <c r="Y26" s="1157"/>
      <c r="Z26" s="1157"/>
      <c r="AA26" s="1157"/>
      <c r="AB26" s="1157"/>
      <c r="AC26" s="1157"/>
      <c r="AD26" s="1157"/>
      <c r="AE26" s="1157"/>
      <c r="AF26" s="1157"/>
      <c r="AG26" s="1157"/>
      <c r="AH26" s="1157"/>
      <c r="AI26" s="1157"/>
      <c r="AJ26" s="1157"/>
      <c r="AK26" s="1157"/>
      <c r="AL26" s="1157"/>
      <c r="AM26" s="1157"/>
      <c r="AN26" s="1157"/>
      <c r="AO26" s="1157"/>
      <c r="AP26" s="1157"/>
      <c r="AQ26" s="1157"/>
      <c r="AR26" s="1157"/>
      <c r="AS26" s="1157"/>
      <c r="AT26" s="270"/>
    </row>
    <row r="27" spans="1:46" x14ac:dyDescent="0.15">
      <c r="A27" s="312"/>
      <c r="AO27" s="265"/>
      <c r="AP27" s="265"/>
      <c r="AQ27" s="265"/>
      <c r="AR27" s="265"/>
      <c r="AS27" s="265"/>
      <c r="AT27" s="265"/>
    </row>
    <row r="28" spans="1:46" ht="17.25" x14ac:dyDescent="0.15">
      <c r="A28" s="266" t="s">
        <v>522</v>
      </c>
      <c r="B28" s="267"/>
      <c r="C28" s="267"/>
      <c r="D28" s="267"/>
      <c r="E28" s="267"/>
      <c r="F28" s="267"/>
      <c r="G28" s="267"/>
      <c r="H28" s="267"/>
      <c r="I28" s="267"/>
      <c r="J28" s="267"/>
      <c r="K28" s="267"/>
      <c r="L28" s="267"/>
      <c r="M28" s="267"/>
      <c r="N28" s="267"/>
      <c r="O28" s="267"/>
      <c r="P28" s="267"/>
      <c r="Q28" s="267"/>
      <c r="R28" s="267"/>
      <c r="S28" s="267"/>
      <c r="T28" s="267"/>
      <c r="U28" s="267"/>
      <c r="V28" s="267"/>
      <c r="W28" s="267"/>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313"/>
    </row>
    <row r="29" spans="1:46" x14ac:dyDescent="0.15">
      <c r="A29" s="269"/>
      <c r="B29" s="265"/>
      <c r="C29" s="265"/>
      <c r="D29" s="265"/>
      <c r="E29" s="265"/>
      <c r="F29" s="265"/>
      <c r="G29" s="265"/>
      <c r="H29" s="265"/>
      <c r="I29" s="265"/>
      <c r="J29" s="265"/>
      <c r="K29" s="265"/>
      <c r="L29" s="265"/>
      <c r="M29" s="265"/>
      <c r="N29" s="265"/>
      <c r="O29" s="265"/>
      <c r="P29" s="265"/>
      <c r="Q29" s="265"/>
      <c r="R29" s="265"/>
      <c r="S29" s="265"/>
      <c r="T29" s="265"/>
      <c r="U29" s="265"/>
      <c r="V29" s="265"/>
      <c r="W29" s="265"/>
      <c r="X29" s="265"/>
      <c r="Y29" s="265"/>
      <c r="Z29" s="265"/>
      <c r="AA29" s="265"/>
      <c r="AB29" s="265"/>
      <c r="AC29" s="265"/>
      <c r="AD29" s="265"/>
      <c r="AE29" s="265"/>
      <c r="AF29" s="265"/>
      <c r="AG29" s="265"/>
      <c r="AH29" s="265"/>
      <c r="AI29" s="265"/>
      <c r="AJ29" s="265"/>
      <c r="AK29" s="270" t="s">
        <v>523</v>
      </c>
      <c r="AL29" s="270"/>
      <c r="AM29" s="270"/>
      <c r="AN29" s="270"/>
      <c r="AO29" s="265"/>
      <c r="AP29" s="265"/>
      <c r="AQ29" s="265"/>
      <c r="AR29" s="265"/>
      <c r="AS29" s="314"/>
    </row>
    <row r="30" spans="1:46" ht="13.5" customHeight="1" x14ac:dyDescent="0.15">
      <c r="A30" s="269"/>
      <c r="B30" s="265"/>
      <c r="C30" s="265"/>
      <c r="D30" s="265"/>
      <c r="E30" s="265"/>
      <c r="F30" s="265"/>
      <c r="G30" s="265"/>
      <c r="H30" s="265"/>
      <c r="I30" s="265"/>
      <c r="J30" s="265"/>
      <c r="K30" s="265"/>
      <c r="L30" s="265"/>
      <c r="M30" s="265"/>
      <c r="N30" s="265"/>
      <c r="O30" s="265"/>
      <c r="P30" s="265"/>
      <c r="Q30" s="265"/>
      <c r="R30" s="265"/>
      <c r="S30" s="265"/>
      <c r="T30" s="265"/>
      <c r="U30" s="265"/>
      <c r="V30" s="265"/>
      <c r="W30" s="265"/>
      <c r="X30" s="265"/>
      <c r="Y30" s="265"/>
      <c r="Z30" s="265"/>
      <c r="AA30" s="265"/>
      <c r="AB30" s="265"/>
      <c r="AC30" s="265"/>
      <c r="AD30" s="265"/>
      <c r="AE30" s="265"/>
      <c r="AF30" s="265"/>
      <c r="AG30" s="265"/>
      <c r="AH30" s="265"/>
      <c r="AI30" s="265"/>
      <c r="AJ30" s="265"/>
      <c r="AK30" s="272"/>
      <c r="AL30" s="273"/>
      <c r="AM30" s="273"/>
      <c r="AN30" s="274"/>
      <c r="AO30" s="1146" t="s">
        <v>502</v>
      </c>
      <c r="AP30" s="275"/>
      <c r="AQ30" s="276" t="s">
        <v>503</v>
      </c>
      <c r="AR30" s="277"/>
    </row>
    <row r="31" spans="1:46" x14ac:dyDescent="0.15">
      <c r="A31" s="269"/>
      <c r="B31" s="265"/>
      <c r="C31" s="265"/>
      <c r="D31" s="265"/>
      <c r="E31" s="265"/>
      <c r="F31" s="265"/>
      <c r="G31" s="265"/>
      <c r="H31" s="265"/>
      <c r="I31" s="265"/>
      <c r="J31" s="265"/>
      <c r="K31" s="265"/>
      <c r="L31" s="265"/>
      <c r="M31" s="265"/>
      <c r="N31" s="265"/>
      <c r="O31" s="265"/>
      <c r="P31" s="265"/>
      <c r="Q31" s="265"/>
      <c r="R31" s="265"/>
      <c r="S31" s="265"/>
      <c r="T31" s="265"/>
      <c r="U31" s="265"/>
      <c r="V31" s="265"/>
      <c r="W31" s="265"/>
      <c r="X31" s="265"/>
      <c r="Y31" s="265"/>
      <c r="Z31" s="265"/>
      <c r="AA31" s="265"/>
      <c r="AB31" s="265"/>
      <c r="AC31" s="265"/>
      <c r="AD31" s="265"/>
      <c r="AE31" s="265"/>
      <c r="AF31" s="265"/>
      <c r="AG31" s="265"/>
      <c r="AH31" s="265"/>
      <c r="AI31" s="265"/>
      <c r="AJ31" s="265"/>
      <c r="AK31" s="278"/>
      <c r="AL31" s="279"/>
      <c r="AM31" s="279"/>
      <c r="AN31" s="280"/>
      <c r="AO31" s="1147"/>
      <c r="AP31" s="281" t="s">
        <v>504</v>
      </c>
      <c r="AQ31" s="282" t="s">
        <v>505</v>
      </c>
      <c r="AR31" s="283" t="s">
        <v>506</v>
      </c>
    </row>
    <row r="32" spans="1:46" ht="27" customHeight="1" x14ac:dyDescent="0.15">
      <c r="A32" s="269"/>
      <c r="B32" s="265"/>
      <c r="C32" s="265"/>
      <c r="D32" s="265"/>
      <c r="E32" s="265"/>
      <c r="F32" s="265"/>
      <c r="G32" s="265"/>
      <c r="H32" s="265"/>
      <c r="I32" s="265"/>
      <c r="J32" s="265"/>
      <c r="K32" s="265"/>
      <c r="L32" s="265"/>
      <c r="M32" s="265"/>
      <c r="N32" s="265"/>
      <c r="O32" s="265"/>
      <c r="P32" s="265"/>
      <c r="Q32" s="265"/>
      <c r="R32" s="265"/>
      <c r="S32" s="265"/>
      <c r="T32" s="265"/>
      <c r="U32" s="265"/>
      <c r="V32" s="265"/>
      <c r="W32" s="265"/>
      <c r="X32" s="265"/>
      <c r="Y32" s="265"/>
      <c r="Z32" s="265"/>
      <c r="AA32" s="265"/>
      <c r="AB32" s="265"/>
      <c r="AC32" s="265"/>
      <c r="AD32" s="265"/>
      <c r="AE32" s="265"/>
      <c r="AF32" s="265"/>
      <c r="AG32" s="265"/>
      <c r="AH32" s="265"/>
      <c r="AI32" s="265"/>
      <c r="AJ32" s="265"/>
      <c r="AK32" s="1148" t="s">
        <v>524</v>
      </c>
      <c r="AL32" s="1149"/>
      <c r="AM32" s="1149"/>
      <c r="AN32" s="1150"/>
      <c r="AO32" s="315">
        <v>699995</v>
      </c>
      <c r="AP32" s="315">
        <v>25517</v>
      </c>
      <c r="AQ32" s="316">
        <v>32092</v>
      </c>
      <c r="AR32" s="317">
        <v>-20.5</v>
      </c>
    </row>
    <row r="33" spans="1:46" ht="13.5" customHeight="1" x14ac:dyDescent="0.15">
      <c r="A33" s="269"/>
      <c r="B33" s="265"/>
      <c r="C33" s="265"/>
      <c r="D33" s="265"/>
      <c r="E33" s="265"/>
      <c r="F33" s="265"/>
      <c r="G33" s="265"/>
      <c r="H33" s="265"/>
      <c r="I33" s="265"/>
      <c r="J33" s="265"/>
      <c r="K33" s="265"/>
      <c r="L33" s="265"/>
      <c r="M33" s="265"/>
      <c r="N33" s="265"/>
      <c r="O33" s="265"/>
      <c r="P33" s="265"/>
      <c r="Q33" s="265"/>
      <c r="R33" s="265"/>
      <c r="S33" s="265"/>
      <c r="T33" s="265"/>
      <c r="U33" s="265"/>
      <c r="V33" s="265"/>
      <c r="W33" s="265"/>
      <c r="X33" s="265"/>
      <c r="Y33" s="265"/>
      <c r="Z33" s="265"/>
      <c r="AA33" s="265"/>
      <c r="AB33" s="265"/>
      <c r="AC33" s="265"/>
      <c r="AD33" s="265"/>
      <c r="AE33" s="265"/>
      <c r="AF33" s="265"/>
      <c r="AG33" s="265"/>
      <c r="AH33" s="265"/>
      <c r="AI33" s="265"/>
      <c r="AJ33" s="265"/>
      <c r="AK33" s="1148" t="s">
        <v>525</v>
      </c>
      <c r="AL33" s="1149"/>
      <c r="AM33" s="1149"/>
      <c r="AN33" s="1150"/>
      <c r="AO33" s="315" t="s">
        <v>510</v>
      </c>
      <c r="AP33" s="315" t="s">
        <v>510</v>
      </c>
      <c r="AQ33" s="316" t="s">
        <v>510</v>
      </c>
      <c r="AR33" s="317" t="s">
        <v>510</v>
      </c>
    </row>
    <row r="34" spans="1:46" ht="27" customHeight="1" x14ac:dyDescent="0.15">
      <c r="A34" s="269"/>
      <c r="B34" s="265"/>
      <c r="C34" s="265"/>
      <c r="D34" s="265"/>
      <c r="E34" s="265"/>
      <c r="F34" s="265"/>
      <c r="G34" s="265"/>
      <c r="H34" s="265"/>
      <c r="I34" s="265"/>
      <c r="J34" s="265"/>
      <c r="K34" s="265"/>
      <c r="L34" s="265"/>
      <c r="M34" s="265"/>
      <c r="N34" s="265"/>
      <c r="O34" s="265"/>
      <c r="P34" s="265"/>
      <c r="Q34" s="265"/>
      <c r="R34" s="265"/>
      <c r="S34" s="265"/>
      <c r="T34" s="265"/>
      <c r="U34" s="265"/>
      <c r="V34" s="265"/>
      <c r="W34" s="265"/>
      <c r="X34" s="265"/>
      <c r="Y34" s="265"/>
      <c r="Z34" s="265"/>
      <c r="AA34" s="265"/>
      <c r="AB34" s="265"/>
      <c r="AC34" s="265"/>
      <c r="AD34" s="265"/>
      <c r="AE34" s="265"/>
      <c r="AF34" s="265"/>
      <c r="AG34" s="265"/>
      <c r="AH34" s="265"/>
      <c r="AI34" s="265"/>
      <c r="AJ34" s="265"/>
      <c r="AK34" s="1148" t="s">
        <v>526</v>
      </c>
      <c r="AL34" s="1149"/>
      <c r="AM34" s="1149"/>
      <c r="AN34" s="1150"/>
      <c r="AO34" s="315" t="s">
        <v>510</v>
      </c>
      <c r="AP34" s="315" t="s">
        <v>510</v>
      </c>
      <c r="AQ34" s="316" t="s">
        <v>510</v>
      </c>
      <c r="AR34" s="317" t="s">
        <v>510</v>
      </c>
    </row>
    <row r="35" spans="1:46" ht="27" customHeight="1" x14ac:dyDescent="0.15">
      <c r="A35" s="269"/>
      <c r="B35" s="265"/>
      <c r="C35" s="265"/>
      <c r="D35" s="265"/>
      <c r="E35" s="265"/>
      <c r="F35" s="265"/>
      <c r="G35" s="265"/>
      <c r="H35" s="265"/>
      <c r="I35" s="265"/>
      <c r="J35" s="265"/>
      <c r="K35" s="265"/>
      <c r="L35" s="265"/>
      <c r="M35" s="265"/>
      <c r="N35" s="265"/>
      <c r="O35" s="265"/>
      <c r="P35" s="265"/>
      <c r="Q35" s="265"/>
      <c r="R35" s="265"/>
      <c r="S35" s="265"/>
      <c r="T35" s="265"/>
      <c r="U35" s="265"/>
      <c r="V35" s="265"/>
      <c r="W35" s="265"/>
      <c r="X35" s="265"/>
      <c r="Y35" s="265"/>
      <c r="Z35" s="265"/>
      <c r="AA35" s="265"/>
      <c r="AB35" s="265"/>
      <c r="AC35" s="265"/>
      <c r="AD35" s="265"/>
      <c r="AE35" s="265"/>
      <c r="AF35" s="265"/>
      <c r="AG35" s="265"/>
      <c r="AH35" s="265"/>
      <c r="AI35" s="265"/>
      <c r="AJ35" s="265"/>
      <c r="AK35" s="1148" t="s">
        <v>527</v>
      </c>
      <c r="AL35" s="1149"/>
      <c r="AM35" s="1149"/>
      <c r="AN35" s="1150"/>
      <c r="AO35" s="315">
        <v>136891</v>
      </c>
      <c r="AP35" s="315">
        <v>4990</v>
      </c>
      <c r="AQ35" s="316">
        <v>8882</v>
      </c>
      <c r="AR35" s="317">
        <v>-43.8</v>
      </c>
    </row>
    <row r="36" spans="1:46" ht="27" customHeight="1" x14ac:dyDescent="0.15">
      <c r="A36" s="269"/>
      <c r="B36" s="265"/>
      <c r="C36" s="265"/>
      <c r="D36" s="265"/>
      <c r="E36" s="265"/>
      <c r="F36" s="265"/>
      <c r="G36" s="265"/>
      <c r="H36" s="265"/>
      <c r="I36" s="265"/>
      <c r="J36" s="265"/>
      <c r="K36" s="265"/>
      <c r="L36" s="265"/>
      <c r="M36" s="265"/>
      <c r="N36" s="265"/>
      <c r="O36" s="265"/>
      <c r="P36" s="265"/>
      <c r="Q36" s="265"/>
      <c r="R36" s="265"/>
      <c r="S36" s="265"/>
      <c r="T36" s="265"/>
      <c r="U36" s="265"/>
      <c r="V36" s="265"/>
      <c r="W36" s="265"/>
      <c r="X36" s="265"/>
      <c r="Y36" s="265"/>
      <c r="Z36" s="265"/>
      <c r="AA36" s="265"/>
      <c r="AB36" s="265"/>
      <c r="AC36" s="265"/>
      <c r="AD36" s="265"/>
      <c r="AE36" s="265"/>
      <c r="AF36" s="265"/>
      <c r="AG36" s="265"/>
      <c r="AH36" s="265"/>
      <c r="AI36" s="265"/>
      <c r="AJ36" s="265"/>
      <c r="AK36" s="1148" t="s">
        <v>528</v>
      </c>
      <c r="AL36" s="1149"/>
      <c r="AM36" s="1149"/>
      <c r="AN36" s="1150"/>
      <c r="AO36" s="315">
        <v>27875</v>
      </c>
      <c r="AP36" s="315">
        <v>1016</v>
      </c>
      <c r="AQ36" s="316">
        <v>1893</v>
      </c>
      <c r="AR36" s="317">
        <v>-46.3</v>
      </c>
    </row>
    <row r="37" spans="1:46" ht="13.5" customHeight="1" x14ac:dyDescent="0.15">
      <c r="A37" s="269"/>
      <c r="B37" s="265"/>
      <c r="C37" s="265"/>
      <c r="D37" s="265"/>
      <c r="E37" s="265"/>
      <c r="F37" s="265"/>
      <c r="G37" s="265"/>
      <c r="H37" s="265"/>
      <c r="I37" s="265"/>
      <c r="J37" s="265"/>
      <c r="K37" s="265"/>
      <c r="L37" s="265"/>
      <c r="M37" s="265"/>
      <c r="N37" s="265"/>
      <c r="O37" s="265"/>
      <c r="P37" s="265"/>
      <c r="Q37" s="265"/>
      <c r="R37" s="265"/>
      <c r="S37" s="265"/>
      <c r="T37" s="265"/>
      <c r="U37" s="265"/>
      <c r="V37" s="265"/>
      <c r="W37" s="265"/>
      <c r="X37" s="265"/>
      <c r="Y37" s="265"/>
      <c r="Z37" s="265"/>
      <c r="AA37" s="265"/>
      <c r="AB37" s="265"/>
      <c r="AC37" s="265"/>
      <c r="AD37" s="265"/>
      <c r="AE37" s="265"/>
      <c r="AF37" s="265"/>
      <c r="AG37" s="265"/>
      <c r="AH37" s="265"/>
      <c r="AI37" s="265"/>
      <c r="AJ37" s="265"/>
      <c r="AK37" s="1148" t="s">
        <v>529</v>
      </c>
      <c r="AL37" s="1149"/>
      <c r="AM37" s="1149"/>
      <c r="AN37" s="1150"/>
      <c r="AO37" s="315" t="s">
        <v>510</v>
      </c>
      <c r="AP37" s="315" t="s">
        <v>510</v>
      </c>
      <c r="AQ37" s="316">
        <v>971</v>
      </c>
      <c r="AR37" s="317" t="s">
        <v>510</v>
      </c>
    </row>
    <row r="38" spans="1:46" ht="27" customHeight="1" x14ac:dyDescent="0.15">
      <c r="A38" s="269"/>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1151" t="s">
        <v>530</v>
      </c>
      <c r="AL38" s="1152"/>
      <c r="AM38" s="1152"/>
      <c r="AN38" s="1153"/>
      <c r="AO38" s="318" t="s">
        <v>510</v>
      </c>
      <c r="AP38" s="318" t="s">
        <v>510</v>
      </c>
      <c r="AQ38" s="319">
        <v>0</v>
      </c>
      <c r="AR38" s="307" t="s">
        <v>510</v>
      </c>
      <c r="AS38" s="314"/>
    </row>
    <row r="39" spans="1:46" x14ac:dyDescent="0.15">
      <c r="A39" s="269"/>
      <c r="B39" s="265"/>
      <c r="C39" s="265"/>
      <c r="D39" s="265"/>
      <c r="E39" s="265"/>
      <c r="F39" s="265"/>
      <c r="G39" s="265"/>
      <c r="H39" s="265"/>
      <c r="I39" s="265"/>
      <c r="J39" s="265"/>
      <c r="K39" s="265"/>
      <c r="L39" s="265"/>
      <c r="M39" s="265"/>
      <c r="N39" s="265"/>
      <c r="O39" s="265"/>
      <c r="P39" s="265"/>
      <c r="Q39" s="265"/>
      <c r="R39" s="265"/>
      <c r="S39" s="265"/>
      <c r="T39" s="265"/>
      <c r="U39" s="265"/>
      <c r="V39" s="265"/>
      <c r="W39" s="265"/>
      <c r="X39" s="265"/>
      <c r="Y39" s="265"/>
      <c r="Z39" s="265"/>
      <c r="AA39" s="265"/>
      <c r="AB39" s="265"/>
      <c r="AC39" s="265"/>
      <c r="AD39" s="265"/>
      <c r="AE39" s="265"/>
      <c r="AF39" s="265"/>
      <c r="AG39" s="265"/>
      <c r="AH39" s="265"/>
      <c r="AI39" s="265"/>
      <c r="AJ39" s="265"/>
      <c r="AK39" s="1151" t="s">
        <v>531</v>
      </c>
      <c r="AL39" s="1152"/>
      <c r="AM39" s="1152"/>
      <c r="AN39" s="1153"/>
      <c r="AO39" s="315" t="s">
        <v>510</v>
      </c>
      <c r="AP39" s="315" t="s">
        <v>510</v>
      </c>
      <c r="AQ39" s="316">
        <v>-3104</v>
      </c>
      <c r="AR39" s="317" t="s">
        <v>510</v>
      </c>
      <c r="AS39" s="314"/>
    </row>
    <row r="40" spans="1:46" ht="27" customHeight="1" x14ac:dyDescent="0.15">
      <c r="A40" s="269"/>
      <c r="B40" s="265"/>
      <c r="C40" s="265"/>
      <c r="D40" s="265"/>
      <c r="E40" s="265"/>
      <c r="F40" s="265"/>
      <c r="G40" s="265"/>
      <c r="H40" s="265"/>
      <c r="I40" s="265"/>
      <c r="J40" s="265"/>
      <c r="K40" s="265"/>
      <c r="L40" s="265"/>
      <c r="M40" s="265"/>
      <c r="N40" s="265"/>
      <c r="O40" s="265"/>
      <c r="P40" s="265"/>
      <c r="Q40" s="265"/>
      <c r="R40" s="265"/>
      <c r="S40" s="265"/>
      <c r="T40" s="265"/>
      <c r="U40" s="265"/>
      <c r="V40" s="265"/>
      <c r="W40" s="265"/>
      <c r="X40" s="265"/>
      <c r="Y40" s="265"/>
      <c r="Z40" s="265"/>
      <c r="AA40" s="265"/>
      <c r="AB40" s="265"/>
      <c r="AC40" s="265"/>
      <c r="AD40" s="265"/>
      <c r="AE40" s="265"/>
      <c r="AF40" s="265"/>
      <c r="AG40" s="265"/>
      <c r="AH40" s="265"/>
      <c r="AI40" s="265"/>
      <c r="AJ40" s="265"/>
      <c r="AK40" s="1148" t="s">
        <v>532</v>
      </c>
      <c r="AL40" s="1149"/>
      <c r="AM40" s="1149"/>
      <c r="AN40" s="1150"/>
      <c r="AO40" s="315">
        <v>-561334</v>
      </c>
      <c r="AP40" s="315">
        <v>-20463</v>
      </c>
      <c r="AQ40" s="316">
        <v>-27365</v>
      </c>
      <c r="AR40" s="317">
        <v>-25.2</v>
      </c>
      <c r="AS40" s="314"/>
    </row>
    <row r="41" spans="1:46" x14ac:dyDescent="0.15">
      <c r="A41" s="269"/>
      <c r="B41" s="265"/>
      <c r="C41" s="265"/>
      <c r="D41" s="265"/>
      <c r="E41" s="265"/>
      <c r="F41" s="265"/>
      <c r="G41" s="265"/>
      <c r="H41" s="265"/>
      <c r="I41" s="265"/>
      <c r="J41" s="265"/>
      <c r="K41" s="265"/>
      <c r="L41" s="265"/>
      <c r="M41" s="265"/>
      <c r="N41" s="265"/>
      <c r="O41" s="265"/>
      <c r="P41" s="265"/>
      <c r="Q41" s="265"/>
      <c r="R41" s="265"/>
      <c r="S41" s="265"/>
      <c r="T41" s="265"/>
      <c r="U41" s="265"/>
      <c r="V41" s="265"/>
      <c r="W41" s="265"/>
      <c r="X41" s="265"/>
      <c r="Y41" s="265"/>
      <c r="Z41" s="265"/>
      <c r="AA41" s="265"/>
      <c r="AB41" s="265"/>
      <c r="AC41" s="265"/>
      <c r="AD41" s="265"/>
      <c r="AE41" s="265"/>
      <c r="AF41" s="265"/>
      <c r="AG41" s="265"/>
      <c r="AH41" s="265"/>
      <c r="AI41" s="265"/>
      <c r="AJ41" s="265"/>
      <c r="AK41" s="1154" t="s">
        <v>306</v>
      </c>
      <c r="AL41" s="1155"/>
      <c r="AM41" s="1155"/>
      <c r="AN41" s="1156"/>
      <c r="AO41" s="315">
        <v>303427</v>
      </c>
      <c r="AP41" s="315">
        <v>11061</v>
      </c>
      <c r="AQ41" s="316">
        <v>13369</v>
      </c>
      <c r="AR41" s="317">
        <v>-17.3</v>
      </c>
      <c r="AS41" s="314"/>
    </row>
    <row r="42" spans="1:46" x14ac:dyDescent="0.15">
      <c r="A42" s="269"/>
      <c r="B42" s="265"/>
      <c r="C42" s="265"/>
      <c r="D42" s="265"/>
      <c r="E42" s="265"/>
      <c r="F42" s="265"/>
      <c r="G42" s="265"/>
      <c r="H42" s="265"/>
      <c r="I42" s="265"/>
      <c r="J42" s="265"/>
      <c r="K42" s="265"/>
      <c r="L42" s="265"/>
      <c r="M42" s="265"/>
      <c r="N42" s="265"/>
      <c r="O42" s="265"/>
      <c r="P42" s="265"/>
      <c r="Q42" s="265"/>
      <c r="R42" s="265"/>
      <c r="S42" s="265"/>
      <c r="T42" s="265"/>
      <c r="U42" s="265"/>
      <c r="V42" s="265"/>
      <c r="W42" s="265"/>
      <c r="X42" s="265"/>
      <c r="Y42" s="265"/>
      <c r="Z42" s="265"/>
      <c r="AA42" s="265"/>
      <c r="AB42" s="265"/>
      <c r="AC42" s="265"/>
      <c r="AD42" s="265"/>
      <c r="AE42" s="265"/>
      <c r="AF42" s="265"/>
      <c r="AG42" s="265"/>
      <c r="AH42" s="265"/>
      <c r="AI42" s="265"/>
      <c r="AJ42" s="265"/>
      <c r="AK42" s="320" t="s">
        <v>533</v>
      </c>
      <c r="AL42" s="265"/>
      <c r="AM42" s="265"/>
      <c r="AN42" s="265"/>
      <c r="AO42" s="265"/>
      <c r="AP42" s="265"/>
      <c r="AQ42" s="291"/>
      <c r="AR42" s="291"/>
      <c r="AS42" s="314"/>
    </row>
    <row r="43" spans="1:46" x14ac:dyDescent="0.15">
      <c r="A43" s="269"/>
      <c r="B43" s="265"/>
      <c r="C43" s="265"/>
      <c r="D43" s="265"/>
      <c r="E43" s="265"/>
      <c r="F43" s="265"/>
      <c r="G43" s="265"/>
      <c r="H43" s="265"/>
      <c r="I43" s="265"/>
      <c r="J43" s="265"/>
      <c r="K43" s="265"/>
      <c r="L43" s="265"/>
      <c r="M43" s="265"/>
      <c r="N43" s="265"/>
      <c r="O43" s="265"/>
      <c r="P43" s="265"/>
      <c r="Q43" s="265"/>
      <c r="R43" s="265"/>
      <c r="S43" s="265"/>
      <c r="T43" s="265"/>
      <c r="U43" s="265"/>
      <c r="V43" s="265"/>
      <c r="W43" s="265"/>
      <c r="X43" s="265"/>
      <c r="Y43" s="265"/>
      <c r="Z43" s="265"/>
      <c r="AA43" s="265"/>
      <c r="AB43" s="265"/>
      <c r="AC43" s="265"/>
      <c r="AD43" s="265"/>
      <c r="AE43" s="265"/>
      <c r="AF43" s="265"/>
      <c r="AG43" s="265"/>
      <c r="AH43" s="265"/>
      <c r="AI43" s="265"/>
      <c r="AJ43" s="265"/>
      <c r="AK43" s="265"/>
      <c r="AL43" s="265"/>
      <c r="AM43" s="265"/>
      <c r="AN43" s="265"/>
      <c r="AO43" s="265"/>
      <c r="AP43" s="321"/>
      <c r="AQ43" s="291"/>
      <c r="AR43" s="265"/>
      <c r="AS43" s="314"/>
    </row>
    <row r="44" spans="1:46" x14ac:dyDescent="0.15">
      <c r="A44" s="269"/>
      <c r="B44" s="265"/>
      <c r="C44" s="265"/>
      <c r="D44" s="265"/>
      <c r="E44" s="265"/>
      <c r="F44" s="265"/>
      <c r="G44" s="265"/>
      <c r="H44" s="265"/>
      <c r="I44" s="265"/>
      <c r="J44" s="265"/>
      <c r="K44" s="265"/>
      <c r="L44" s="265"/>
      <c r="M44" s="265"/>
      <c r="N44" s="265"/>
      <c r="O44" s="265"/>
      <c r="P44" s="265"/>
      <c r="Q44" s="265"/>
      <c r="R44" s="265"/>
      <c r="S44" s="265"/>
      <c r="T44" s="265"/>
      <c r="U44" s="265"/>
      <c r="V44" s="265"/>
      <c r="W44" s="265"/>
      <c r="X44" s="265"/>
      <c r="Y44" s="265"/>
      <c r="Z44" s="265"/>
      <c r="AA44" s="265"/>
      <c r="AB44" s="265"/>
      <c r="AC44" s="265"/>
      <c r="AD44" s="265"/>
      <c r="AE44" s="265"/>
      <c r="AF44" s="265"/>
      <c r="AG44" s="265"/>
      <c r="AH44" s="265"/>
      <c r="AI44" s="265"/>
      <c r="AJ44" s="265"/>
      <c r="AK44" s="265"/>
      <c r="AL44" s="265"/>
      <c r="AM44" s="265"/>
      <c r="AN44" s="265"/>
      <c r="AO44" s="265"/>
      <c r="AP44" s="265"/>
      <c r="AQ44" s="291"/>
      <c r="AR44" s="265"/>
    </row>
    <row r="45" spans="1:46" x14ac:dyDescent="0.15">
      <c r="A45" s="267"/>
      <c r="B45" s="267"/>
      <c r="C45" s="267"/>
      <c r="D45" s="267"/>
      <c r="E45" s="267"/>
      <c r="F45" s="267"/>
      <c r="G45" s="267"/>
      <c r="H45" s="267"/>
      <c r="I45" s="267"/>
      <c r="J45" s="267"/>
      <c r="K45" s="267"/>
      <c r="L45" s="267"/>
      <c r="M45" s="267"/>
      <c r="N45" s="267"/>
      <c r="O45" s="267"/>
      <c r="P45" s="267"/>
      <c r="Q45" s="267"/>
      <c r="R45" s="267"/>
      <c r="S45" s="267"/>
      <c r="T45" s="267"/>
      <c r="U45" s="267"/>
      <c r="V45" s="267"/>
      <c r="W45" s="267"/>
      <c r="X45" s="267"/>
      <c r="Y45" s="267"/>
      <c r="Z45" s="267"/>
      <c r="AA45" s="267"/>
      <c r="AB45" s="267"/>
      <c r="AC45" s="267"/>
      <c r="AD45" s="267"/>
      <c r="AE45" s="267"/>
      <c r="AF45" s="267"/>
      <c r="AG45" s="267"/>
      <c r="AH45" s="267"/>
      <c r="AI45" s="267"/>
      <c r="AJ45" s="267"/>
      <c r="AK45" s="267"/>
      <c r="AL45" s="267"/>
      <c r="AM45" s="267"/>
      <c r="AN45" s="267"/>
      <c r="AO45" s="267"/>
      <c r="AP45" s="267"/>
      <c r="AQ45" s="322"/>
      <c r="AR45" s="267"/>
      <c r="AS45" s="267"/>
      <c r="AT45" s="265"/>
    </row>
    <row r="46" spans="1:46" x14ac:dyDescent="0.15">
      <c r="A46" s="323"/>
      <c r="B46" s="323"/>
      <c r="C46" s="323"/>
      <c r="D46" s="323"/>
      <c r="E46" s="323"/>
      <c r="F46" s="323"/>
      <c r="G46" s="323"/>
      <c r="H46" s="323"/>
      <c r="I46" s="323"/>
      <c r="J46" s="323"/>
      <c r="K46" s="323"/>
      <c r="L46" s="323"/>
      <c r="M46" s="323"/>
      <c r="N46" s="323"/>
      <c r="O46" s="323"/>
      <c r="P46" s="323"/>
      <c r="Q46" s="323"/>
      <c r="R46" s="323"/>
      <c r="S46" s="323"/>
      <c r="T46" s="323"/>
      <c r="U46" s="323"/>
      <c r="V46" s="323"/>
      <c r="W46" s="323"/>
      <c r="X46" s="323"/>
      <c r="Y46" s="323"/>
      <c r="Z46" s="323"/>
      <c r="AA46" s="323"/>
      <c r="AB46" s="323"/>
      <c r="AC46" s="323"/>
      <c r="AD46" s="323"/>
      <c r="AE46" s="323"/>
      <c r="AF46" s="323"/>
      <c r="AG46" s="323"/>
      <c r="AH46" s="323"/>
      <c r="AI46" s="323"/>
      <c r="AJ46" s="323"/>
      <c r="AK46" s="323"/>
      <c r="AL46" s="323"/>
      <c r="AM46" s="323"/>
      <c r="AN46" s="323"/>
      <c r="AO46" s="323"/>
      <c r="AP46" s="323"/>
      <c r="AQ46" s="323"/>
      <c r="AR46" s="323"/>
      <c r="AS46" s="323"/>
      <c r="AT46" s="265"/>
    </row>
    <row r="47" spans="1:46" ht="17.25" customHeight="1" x14ac:dyDescent="0.15">
      <c r="A47" s="324" t="s">
        <v>534</v>
      </c>
      <c r="B47" s="265"/>
      <c r="C47" s="265"/>
      <c r="D47" s="265"/>
      <c r="E47" s="265"/>
      <c r="F47" s="265"/>
      <c r="G47" s="265"/>
      <c r="H47" s="265"/>
      <c r="I47" s="265"/>
      <c r="J47" s="265"/>
      <c r="K47" s="265"/>
      <c r="L47" s="265"/>
      <c r="M47" s="265"/>
      <c r="N47" s="265"/>
      <c r="O47" s="265"/>
      <c r="P47" s="265"/>
      <c r="Q47" s="265"/>
      <c r="R47" s="265"/>
      <c r="S47" s="265"/>
      <c r="T47" s="265"/>
      <c r="U47" s="265"/>
      <c r="V47" s="265"/>
      <c r="W47" s="265"/>
      <c r="X47" s="265"/>
      <c r="Y47" s="265"/>
      <c r="Z47" s="265"/>
      <c r="AA47" s="265"/>
      <c r="AB47" s="265"/>
      <c r="AC47" s="265"/>
      <c r="AD47" s="265"/>
      <c r="AE47" s="265"/>
      <c r="AF47" s="265"/>
      <c r="AG47" s="265"/>
      <c r="AH47" s="265"/>
      <c r="AI47" s="265"/>
      <c r="AJ47" s="265"/>
      <c r="AK47" s="265"/>
      <c r="AL47" s="265"/>
      <c r="AM47" s="265"/>
      <c r="AN47" s="265"/>
      <c r="AO47" s="265"/>
      <c r="AP47" s="265"/>
      <c r="AQ47" s="265"/>
      <c r="AR47" s="265"/>
    </row>
    <row r="48" spans="1:46" x14ac:dyDescent="0.15">
      <c r="A48" s="269"/>
      <c r="B48" s="265"/>
      <c r="C48" s="265"/>
      <c r="D48" s="265"/>
      <c r="E48" s="265"/>
      <c r="F48" s="265"/>
      <c r="G48" s="265"/>
      <c r="H48" s="265"/>
      <c r="I48" s="265"/>
      <c r="J48" s="265"/>
      <c r="K48" s="265"/>
      <c r="L48" s="265"/>
      <c r="M48" s="265"/>
      <c r="N48" s="265"/>
      <c r="O48" s="265"/>
      <c r="P48" s="265"/>
      <c r="Q48" s="265"/>
      <c r="R48" s="265"/>
      <c r="S48" s="265"/>
      <c r="T48" s="265"/>
      <c r="U48" s="265"/>
      <c r="V48" s="265"/>
      <c r="W48" s="265"/>
      <c r="X48" s="265"/>
      <c r="Y48" s="265"/>
      <c r="Z48" s="265"/>
      <c r="AA48" s="265"/>
      <c r="AB48" s="265"/>
      <c r="AC48" s="265"/>
      <c r="AD48" s="265"/>
      <c r="AE48" s="265"/>
      <c r="AF48" s="265"/>
      <c r="AG48" s="265"/>
      <c r="AH48" s="265"/>
      <c r="AI48" s="265"/>
      <c r="AJ48" s="265"/>
      <c r="AK48" s="325" t="s">
        <v>535</v>
      </c>
      <c r="AL48" s="325"/>
      <c r="AM48" s="325"/>
      <c r="AN48" s="325"/>
      <c r="AO48" s="325"/>
      <c r="AP48" s="325"/>
      <c r="AQ48" s="326"/>
      <c r="AR48" s="325"/>
    </row>
    <row r="49" spans="1:44" ht="13.5" customHeight="1" x14ac:dyDescent="0.15">
      <c r="A49" s="269"/>
      <c r="B49" s="265"/>
      <c r="C49" s="265"/>
      <c r="D49" s="265"/>
      <c r="E49" s="265"/>
      <c r="F49" s="265"/>
      <c r="G49" s="265"/>
      <c r="H49" s="265"/>
      <c r="I49" s="265"/>
      <c r="J49" s="265"/>
      <c r="K49" s="265"/>
      <c r="L49" s="265"/>
      <c r="M49" s="265"/>
      <c r="N49" s="265"/>
      <c r="O49" s="265"/>
      <c r="P49" s="265"/>
      <c r="Q49" s="265"/>
      <c r="R49" s="265"/>
      <c r="S49" s="265"/>
      <c r="T49" s="265"/>
      <c r="U49" s="265"/>
      <c r="V49" s="265"/>
      <c r="W49" s="265"/>
      <c r="X49" s="265"/>
      <c r="Y49" s="265"/>
      <c r="Z49" s="265"/>
      <c r="AA49" s="265"/>
      <c r="AB49" s="265"/>
      <c r="AC49" s="265"/>
      <c r="AD49" s="265"/>
      <c r="AE49" s="265"/>
      <c r="AF49" s="265"/>
      <c r="AG49" s="265"/>
      <c r="AH49" s="265"/>
      <c r="AI49" s="265"/>
      <c r="AJ49" s="265"/>
      <c r="AK49" s="327"/>
      <c r="AL49" s="328"/>
      <c r="AM49" s="1141" t="s">
        <v>502</v>
      </c>
      <c r="AN49" s="1143" t="s">
        <v>536</v>
      </c>
      <c r="AO49" s="1144"/>
      <c r="AP49" s="1144"/>
      <c r="AQ49" s="1144"/>
      <c r="AR49" s="1145"/>
    </row>
    <row r="50" spans="1:44" x14ac:dyDescent="0.15">
      <c r="A50" s="269"/>
      <c r="B50" s="265"/>
      <c r="C50" s="265"/>
      <c r="D50" s="265"/>
      <c r="E50" s="265"/>
      <c r="F50" s="265"/>
      <c r="G50" s="265"/>
      <c r="H50" s="265"/>
      <c r="I50" s="265"/>
      <c r="J50" s="265"/>
      <c r="K50" s="265"/>
      <c r="L50" s="265"/>
      <c r="M50" s="265"/>
      <c r="N50" s="265"/>
      <c r="O50" s="265"/>
      <c r="P50" s="265"/>
      <c r="Q50" s="265"/>
      <c r="R50" s="265"/>
      <c r="S50" s="265"/>
      <c r="T50" s="265"/>
      <c r="U50" s="265"/>
      <c r="V50" s="265"/>
      <c r="W50" s="265"/>
      <c r="X50" s="265"/>
      <c r="Y50" s="265"/>
      <c r="Z50" s="265"/>
      <c r="AA50" s="265"/>
      <c r="AB50" s="265"/>
      <c r="AC50" s="265"/>
      <c r="AD50" s="265"/>
      <c r="AE50" s="265"/>
      <c r="AF50" s="265"/>
      <c r="AG50" s="265"/>
      <c r="AH50" s="265"/>
      <c r="AI50" s="265"/>
      <c r="AJ50" s="265"/>
      <c r="AK50" s="329"/>
      <c r="AL50" s="330"/>
      <c r="AM50" s="1142"/>
      <c r="AN50" s="331" t="s">
        <v>537</v>
      </c>
      <c r="AO50" s="332" t="s">
        <v>538</v>
      </c>
      <c r="AP50" s="333" t="s">
        <v>539</v>
      </c>
      <c r="AQ50" s="334" t="s">
        <v>540</v>
      </c>
      <c r="AR50" s="335" t="s">
        <v>541</v>
      </c>
    </row>
    <row r="51" spans="1:44" x14ac:dyDescent="0.15">
      <c r="A51" s="269"/>
      <c r="B51" s="265"/>
      <c r="C51" s="265"/>
      <c r="D51" s="265"/>
      <c r="E51" s="265"/>
      <c r="F51" s="265"/>
      <c r="G51" s="265"/>
      <c r="H51" s="265"/>
      <c r="I51" s="265"/>
      <c r="J51" s="265"/>
      <c r="K51" s="265"/>
      <c r="L51" s="265"/>
      <c r="M51" s="265"/>
      <c r="N51" s="265"/>
      <c r="O51" s="265"/>
      <c r="P51" s="265"/>
      <c r="Q51" s="265"/>
      <c r="R51" s="265"/>
      <c r="S51" s="265"/>
      <c r="T51" s="265"/>
      <c r="U51" s="265"/>
      <c r="V51" s="265"/>
      <c r="W51" s="265"/>
      <c r="X51" s="265"/>
      <c r="Y51" s="265"/>
      <c r="Z51" s="265"/>
      <c r="AA51" s="265"/>
      <c r="AB51" s="265"/>
      <c r="AC51" s="265"/>
      <c r="AD51" s="265"/>
      <c r="AE51" s="265"/>
      <c r="AF51" s="265"/>
      <c r="AG51" s="265"/>
      <c r="AH51" s="265"/>
      <c r="AI51" s="265"/>
      <c r="AJ51" s="265"/>
      <c r="AK51" s="327" t="s">
        <v>542</v>
      </c>
      <c r="AL51" s="328"/>
      <c r="AM51" s="336">
        <v>1557148</v>
      </c>
      <c r="AN51" s="337">
        <v>54696</v>
      </c>
      <c r="AO51" s="338">
        <v>192.7</v>
      </c>
      <c r="AP51" s="339">
        <v>52191</v>
      </c>
      <c r="AQ51" s="340">
        <v>9.3000000000000007</v>
      </c>
      <c r="AR51" s="341">
        <v>183.4</v>
      </c>
    </row>
    <row r="52" spans="1:44" x14ac:dyDescent="0.15">
      <c r="A52" s="269"/>
      <c r="B52" s="265"/>
      <c r="C52" s="265"/>
      <c r="D52" s="265"/>
      <c r="E52" s="265"/>
      <c r="F52" s="265"/>
      <c r="G52" s="265"/>
      <c r="H52" s="265"/>
      <c r="I52" s="265"/>
      <c r="J52" s="265"/>
      <c r="K52" s="265"/>
      <c r="L52" s="265"/>
      <c r="M52" s="265"/>
      <c r="N52" s="265"/>
      <c r="O52" s="265"/>
      <c r="P52" s="265"/>
      <c r="Q52" s="265"/>
      <c r="R52" s="265"/>
      <c r="S52" s="265"/>
      <c r="T52" s="265"/>
      <c r="U52" s="265"/>
      <c r="V52" s="265"/>
      <c r="W52" s="265"/>
      <c r="X52" s="265"/>
      <c r="Y52" s="265"/>
      <c r="Z52" s="265"/>
      <c r="AA52" s="265"/>
      <c r="AB52" s="265"/>
      <c r="AC52" s="265"/>
      <c r="AD52" s="265"/>
      <c r="AE52" s="265"/>
      <c r="AF52" s="265"/>
      <c r="AG52" s="265"/>
      <c r="AH52" s="265"/>
      <c r="AI52" s="265"/>
      <c r="AJ52" s="265"/>
      <c r="AK52" s="342"/>
      <c r="AL52" s="343" t="s">
        <v>543</v>
      </c>
      <c r="AM52" s="344">
        <v>1154120</v>
      </c>
      <c r="AN52" s="345">
        <v>40540</v>
      </c>
      <c r="AO52" s="346">
        <v>213.1</v>
      </c>
      <c r="AP52" s="347">
        <v>24843</v>
      </c>
      <c r="AQ52" s="348">
        <v>-0.4</v>
      </c>
      <c r="AR52" s="349">
        <v>213.5</v>
      </c>
    </row>
    <row r="53" spans="1:44" x14ac:dyDescent="0.15">
      <c r="A53" s="269"/>
      <c r="B53" s="265"/>
      <c r="C53" s="265"/>
      <c r="D53" s="265"/>
      <c r="E53" s="265"/>
      <c r="F53" s="265"/>
      <c r="G53" s="265"/>
      <c r="H53" s="265"/>
      <c r="I53" s="265"/>
      <c r="J53" s="265"/>
      <c r="K53" s="265"/>
      <c r="L53" s="265"/>
      <c r="M53" s="265"/>
      <c r="N53" s="265"/>
      <c r="O53" s="265"/>
      <c r="P53" s="265"/>
      <c r="Q53" s="265"/>
      <c r="R53" s="265"/>
      <c r="S53" s="265"/>
      <c r="T53" s="265"/>
      <c r="U53" s="265"/>
      <c r="V53" s="265"/>
      <c r="W53" s="265"/>
      <c r="X53" s="265"/>
      <c r="Y53" s="265"/>
      <c r="Z53" s="265"/>
      <c r="AA53" s="265"/>
      <c r="AB53" s="265"/>
      <c r="AC53" s="265"/>
      <c r="AD53" s="265"/>
      <c r="AE53" s="265"/>
      <c r="AF53" s="265"/>
      <c r="AG53" s="265"/>
      <c r="AH53" s="265"/>
      <c r="AI53" s="265"/>
      <c r="AJ53" s="265"/>
      <c r="AK53" s="327" t="s">
        <v>544</v>
      </c>
      <c r="AL53" s="328"/>
      <c r="AM53" s="336">
        <v>717904</v>
      </c>
      <c r="AN53" s="337">
        <v>25340</v>
      </c>
      <c r="AO53" s="338">
        <v>-53.7</v>
      </c>
      <c r="AP53" s="339">
        <v>47387</v>
      </c>
      <c r="AQ53" s="340">
        <v>-9.1999999999999993</v>
      </c>
      <c r="AR53" s="341">
        <v>-44.5</v>
      </c>
    </row>
    <row r="54" spans="1:44" x14ac:dyDescent="0.15">
      <c r="A54" s="269"/>
      <c r="B54" s="265"/>
      <c r="C54" s="265"/>
      <c r="D54" s="265"/>
      <c r="E54" s="265"/>
      <c r="F54" s="265"/>
      <c r="G54" s="265"/>
      <c r="H54" s="265"/>
      <c r="I54" s="265"/>
      <c r="J54" s="265"/>
      <c r="K54" s="265"/>
      <c r="L54" s="265"/>
      <c r="M54" s="265"/>
      <c r="N54" s="265"/>
      <c r="O54" s="265"/>
      <c r="P54" s="265"/>
      <c r="Q54" s="265"/>
      <c r="R54" s="265"/>
      <c r="S54" s="265"/>
      <c r="T54" s="265"/>
      <c r="U54" s="265"/>
      <c r="V54" s="265"/>
      <c r="W54" s="265"/>
      <c r="X54" s="265"/>
      <c r="Y54" s="265"/>
      <c r="Z54" s="265"/>
      <c r="AA54" s="265"/>
      <c r="AB54" s="265"/>
      <c r="AC54" s="265"/>
      <c r="AD54" s="265"/>
      <c r="AE54" s="265"/>
      <c r="AF54" s="265"/>
      <c r="AG54" s="265"/>
      <c r="AH54" s="265"/>
      <c r="AI54" s="265"/>
      <c r="AJ54" s="265"/>
      <c r="AK54" s="342"/>
      <c r="AL54" s="343" t="s">
        <v>543</v>
      </c>
      <c r="AM54" s="344">
        <v>615722</v>
      </c>
      <c r="AN54" s="345">
        <v>21733</v>
      </c>
      <c r="AO54" s="346">
        <v>-46.4</v>
      </c>
      <c r="AP54" s="347">
        <v>24928</v>
      </c>
      <c r="AQ54" s="348">
        <v>0.3</v>
      </c>
      <c r="AR54" s="349">
        <v>-46.7</v>
      </c>
    </row>
    <row r="55" spans="1:44" x14ac:dyDescent="0.15">
      <c r="A55" s="269"/>
      <c r="B55" s="265"/>
      <c r="C55" s="265"/>
      <c r="D55" s="265"/>
      <c r="E55" s="265"/>
      <c r="F55" s="265"/>
      <c r="G55" s="265"/>
      <c r="H55" s="265"/>
      <c r="I55" s="265"/>
      <c r="J55" s="265"/>
      <c r="K55" s="265"/>
      <c r="L55" s="265"/>
      <c r="M55" s="265"/>
      <c r="N55" s="265"/>
      <c r="O55" s="265"/>
      <c r="P55" s="265"/>
      <c r="Q55" s="265"/>
      <c r="R55" s="265"/>
      <c r="S55" s="265"/>
      <c r="T55" s="265"/>
      <c r="U55" s="265"/>
      <c r="V55" s="265"/>
      <c r="W55" s="265"/>
      <c r="X55" s="265"/>
      <c r="Y55" s="265"/>
      <c r="Z55" s="265"/>
      <c r="AA55" s="265"/>
      <c r="AB55" s="265"/>
      <c r="AC55" s="265"/>
      <c r="AD55" s="265"/>
      <c r="AE55" s="265"/>
      <c r="AF55" s="265"/>
      <c r="AG55" s="265"/>
      <c r="AH55" s="265"/>
      <c r="AI55" s="265"/>
      <c r="AJ55" s="265"/>
      <c r="AK55" s="327" t="s">
        <v>545</v>
      </c>
      <c r="AL55" s="328"/>
      <c r="AM55" s="336">
        <v>574466</v>
      </c>
      <c r="AN55" s="337">
        <v>20458</v>
      </c>
      <c r="AO55" s="338">
        <v>-19.3</v>
      </c>
      <c r="AP55" s="339">
        <v>51264</v>
      </c>
      <c r="AQ55" s="340">
        <v>8.1999999999999993</v>
      </c>
      <c r="AR55" s="341">
        <v>-27.5</v>
      </c>
    </row>
    <row r="56" spans="1:44" x14ac:dyDescent="0.15">
      <c r="A56" s="269"/>
      <c r="B56" s="265"/>
      <c r="C56" s="265"/>
      <c r="D56" s="265"/>
      <c r="E56" s="265"/>
      <c r="F56" s="265"/>
      <c r="G56" s="265"/>
      <c r="H56" s="265"/>
      <c r="I56" s="265"/>
      <c r="J56" s="265"/>
      <c r="K56" s="265"/>
      <c r="L56" s="265"/>
      <c r="M56" s="265"/>
      <c r="N56" s="265"/>
      <c r="O56" s="265"/>
      <c r="P56" s="265"/>
      <c r="Q56" s="265"/>
      <c r="R56" s="265"/>
      <c r="S56" s="265"/>
      <c r="T56" s="265"/>
      <c r="U56" s="265"/>
      <c r="V56" s="265"/>
      <c r="W56" s="265"/>
      <c r="X56" s="265"/>
      <c r="Y56" s="265"/>
      <c r="Z56" s="265"/>
      <c r="AA56" s="265"/>
      <c r="AB56" s="265"/>
      <c r="AC56" s="265"/>
      <c r="AD56" s="265"/>
      <c r="AE56" s="265"/>
      <c r="AF56" s="265"/>
      <c r="AG56" s="265"/>
      <c r="AH56" s="265"/>
      <c r="AI56" s="265"/>
      <c r="AJ56" s="265"/>
      <c r="AK56" s="342"/>
      <c r="AL56" s="343" t="s">
        <v>543</v>
      </c>
      <c r="AM56" s="344">
        <v>424894</v>
      </c>
      <c r="AN56" s="345">
        <v>15132</v>
      </c>
      <c r="AO56" s="346">
        <v>-30.4</v>
      </c>
      <c r="AP56" s="347">
        <v>26040</v>
      </c>
      <c r="AQ56" s="348">
        <v>4.5</v>
      </c>
      <c r="AR56" s="349">
        <v>-34.9</v>
      </c>
    </row>
    <row r="57" spans="1:44" x14ac:dyDescent="0.15">
      <c r="A57" s="269"/>
      <c r="B57" s="265"/>
      <c r="C57" s="265"/>
      <c r="D57" s="265"/>
      <c r="E57" s="265"/>
      <c r="F57" s="265"/>
      <c r="G57" s="265"/>
      <c r="H57" s="265"/>
      <c r="I57" s="265"/>
      <c r="J57" s="265"/>
      <c r="K57" s="265"/>
      <c r="L57" s="265"/>
      <c r="M57" s="265"/>
      <c r="N57" s="265"/>
      <c r="O57" s="265"/>
      <c r="P57" s="265"/>
      <c r="Q57" s="265"/>
      <c r="R57" s="265"/>
      <c r="S57" s="265"/>
      <c r="T57" s="265"/>
      <c r="U57" s="265"/>
      <c r="V57" s="265"/>
      <c r="W57" s="265"/>
      <c r="X57" s="265"/>
      <c r="Y57" s="265"/>
      <c r="Z57" s="265"/>
      <c r="AA57" s="265"/>
      <c r="AB57" s="265"/>
      <c r="AC57" s="265"/>
      <c r="AD57" s="265"/>
      <c r="AE57" s="265"/>
      <c r="AF57" s="265"/>
      <c r="AG57" s="265"/>
      <c r="AH57" s="265"/>
      <c r="AI57" s="265"/>
      <c r="AJ57" s="265"/>
      <c r="AK57" s="327" t="s">
        <v>546</v>
      </c>
      <c r="AL57" s="328"/>
      <c r="AM57" s="336">
        <v>1305306</v>
      </c>
      <c r="AN57" s="337">
        <v>47097</v>
      </c>
      <c r="AO57" s="338">
        <v>130.19999999999999</v>
      </c>
      <c r="AP57" s="339">
        <v>52068</v>
      </c>
      <c r="AQ57" s="340">
        <v>1.6</v>
      </c>
      <c r="AR57" s="341">
        <v>128.6</v>
      </c>
    </row>
    <row r="58" spans="1:44" x14ac:dyDescent="0.15">
      <c r="A58" s="269"/>
      <c r="B58" s="265"/>
      <c r="C58" s="265"/>
      <c r="D58" s="265"/>
      <c r="E58" s="265"/>
      <c r="F58" s="265"/>
      <c r="G58" s="265"/>
      <c r="H58" s="265"/>
      <c r="I58" s="265"/>
      <c r="J58" s="265"/>
      <c r="K58" s="265"/>
      <c r="L58" s="265"/>
      <c r="M58" s="265"/>
      <c r="N58" s="265"/>
      <c r="O58" s="265"/>
      <c r="P58" s="265"/>
      <c r="Q58" s="265"/>
      <c r="R58" s="265"/>
      <c r="S58" s="265"/>
      <c r="T58" s="265"/>
      <c r="U58" s="265"/>
      <c r="V58" s="265"/>
      <c r="W58" s="265"/>
      <c r="X58" s="265"/>
      <c r="Y58" s="265"/>
      <c r="Z58" s="265"/>
      <c r="AA58" s="265"/>
      <c r="AB58" s="265"/>
      <c r="AC58" s="265"/>
      <c r="AD58" s="265"/>
      <c r="AE58" s="265"/>
      <c r="AF58" s="265"/>
      <c r="AG58" s="265"/>
      <c r="AH58" s="265"/>
      <c r="AI58" s="265"/>
      <c r="AJ58" s="265"/>
      <c r="AK58" s="342"/>
      <c r="AL58" s="343" t="s">
        <v>543</v>
      </c>
      <c r="AM58" s="344">
        <v>1088848</v>
      </c>
      <c r="AN58" s="345">
        <v>39287</v>
      </c>
      <c r="AO58" s="346">
        <v>159.6</v>
      </c>
      <c r="AP58" s="347">
        <v>26936</v>
      </c>
      <c r="AQ58" s="348">
        <v>3.4</v>
      </c>
      <c r="AR58" s="349">
        <v>156.19999999999999</v>
      </c>
    </row>
    <row r="59" spans="1:44" x14ac:dyDescent="0.15">
      <c r="A59" s="269"/>
      <c r="B59" s="265"/>
      <c r="C59" s="265"/>
      <c r="D59" s="265"/>
      <c r="E59" s="265"/>
      <c r="F59" s="265"/>
      <c r="G59" s="265"/>
      <c r="H59" s="265"/>
      <c r="I59" s="265"/>
      <c r="J59" s="265"/>
      <c r="K59" s="265"/>
      <c r="L59" s="265"/>
      <c r="M59" s="265"/>
      <c r="N59" s="265"/>
      <c r="O59" s="265"/>
      <c r="P59" s="265"/>
      <c r="Q59" s="265"/>
      <c r="R59" s="265"/>
      <c r="S59" s="265"/>
      <c r="T59" s="265"/>
      <c r="U59" s="265"/>
      <c r="V59" s="265"/>
      <c r="W59" s="265"/>
      <c r="X59" s="265"/>
      <c r="Y59" s="265"/>
      <c r="Z59" s="265"/>
      <c r="AA59" s="265"/>
      <c r="AB59" s="265"/>
      <c r="AC59" s="265"/>
      <c r="AD59" s="265"/>
      <c r="AE59" s="265"/>
      <c r="AF59" s="265"/>
      <c r="AG59" s="265"/>
      <c r="AH59" s="265"/>
      <c r="AI59" s="265"/>
      <c r="AJ59" s="265"/>
      <c r="AK59" s="327" t="s">
        <v>547</v>
      </c>
      <c r="AL59" s="328"/>
      <c r="AM59" s="336">
        <v>636142</v>
      </c>
      <c r="AN59" s="337">
        <v>23190</v>
      </c>
      <c r="AO59" s="338">
        <v>-50.8</v>
      </c>
      <c r="AP59" s="339">
        <v>47161</v>
      </c>
      <c r="AQ59" s="340">
        <v>-9.4</v>
      </c>
      <c r="AR59" s="341">
        <v>-41.4</v>
      </c>
    </row>
    <row r="60" spans="1:44" x14ac:dyDescent="0.15">
      <c r="A60" s="269"/>
      <c r="B60" s="265"/>
      <c r="C60" s="265"/>
      <c r="D60" s="265"/>
      <c r="E60" s="265"/>
      <c r="F60" s="265"/>
      <c r="G60" s="265"/>
      <c r="H60" s="265"/>
      <c r="I60" s="265"/>
      <c r="J60" s="265"/>
      <c r="K60" s="265"/>
      <c r="L60" s="265"/>
      <c r="M60" s="265"/>
      <c r="N60" s="265"/>
      <c r="O60" s="265"/>
      <c r="P60" s="265"/>
      <c r="Q60" s="265"/>
      <c r="R60" s="265"/>
      <c r="S60" s="265"/>
      <c r="T60" s="265"/>
      <c r="U60" s="265"/>
      <c r="V60" s="265"/>
      <c r="W60" s="265"/>
      <c r="X60" s="265"/>
      <c r="Y60" s="265"/>
      <c r="Z60" s="265"/>
      <c r="AA60" s="265"/>
      <c r="AB60" s="265"/>
      <c r="AC60" s="265"/>
      <c r="AD60" s="265"/>
      <c r="AE60" s="265"/>
      <c r="AF60" s="265"/>
      <c r="AG60" s="265"/>
      <c r="AH60" s="265"/>
      <c r="AI60" s="265"/>
      <c r="AJ60" s="265"/>
      <c r="AK60" s="342"/>
      <c r="AL60" s="343" t="s">
        <v>543</v>
      </c>
      <c r="AM60" s="344">
        <v>506605</v>
      </c>
      <c r="AN60" s="345">
        <v>18468</v>
      </c>
      <c r="AO60" s="346">
        <v>-53</v>
      </c>
      <c r="AP60" s="347">
        <v>24595</v>
      </c>
      <c r="AQ60" s="348">
        <v>-8.6999999999999993</v>
      </c>
      <c r="AR60" s="349">
        <v>-44.3</v>
      </c>
    </row>
    <row r="61" spans="1:44" x14ac:dyDescent="0.15">
      <c r="A61" s="269"/>
      <c r="B61" s="265"/>
      <c r="C61" s="265"/>
      <c r="D61" s="265"/>
      <c r="E61" s="265"/>
      <c r="F61" s="265"/>
      <c r="G61" s="265"/>
      <c r="H61" s="265"/>
      <c r="I61" s="265"/>
      <c r="J61" s="265"/>
      <c r="K61" s="265"/>
      <c r="L61" s="265"/>
      <c r="M61" s="265"/>
      <c r="N61" s="265"/>
      <c r="O61" s="265"/>
      <c r="P61" s="265"/>
      <c r="Q61" s="265"/>
      <c r="R61" s="265"/>
      <c r="S61" s="265"/>
      <c r="T61" s="265"/>
      <c r="U61" s="265"/>
      <c r="V61" s="265"/>
      <c r="W61" s="265"/>
      <c r="X61" s="265"/>
      <c r="Y61" s="265"/>
      <c r="Z61" s="265"/>
      <c r="AA61" s="265"/>
      <c r="AB61" s="265"/>
      <c r="AC61" s="265"/>
      <c r="AD61" s="265"/>
      <c r="AE61" s="265"/>
      <c r="AF61" s="265"/>
      <c r="AG61" s="265"/>
      <c r="AH61" s="265"/>
      <c r="AI61" s="265"/>
      <c r="AJ61" s="265"/>
      <c r="AK61" s="327" t="s">
        <v>548</v>
      </c>
      <c r="AL61" s="350"/>
      <c r="AM61" s="351">
        <v>958193</v>
      </c>
      <c r="AN61" s="352">
        <v>34156</v>
      </c>
      <c r="AO61" s="353">
        <v>39.799999999999997</v>
      </c>
      <c r="AP61" s="354">
        <v>50014</v>
      </c>
      <c r="AQ61" s="355">
        <v>0.1</v>
      </c>
      <c r="AR61" s="341">
        <v>39.700000000000003</v>
      </c>
    </row>
    <row r="62" spans="1:44" x14ac:dyDescent="0.15">
      <c r="A62" s="269"/>
      <c r="B62" s="265"/>
      <c r="C62" s="265"/>
      <c r="D62" s="265"/>
      <c r="E62" s="265"/>
      <c r="F62" s="265"/>
      <c r="G62" s="265"/>
      <c r="H62" s="265"/>
      <c r="I62" s="265"/>
      <c r="J62" s="265"/>
      <c r="K62" s="265"/>
      <c r="L62" s="265"/>
      <c r="M62" s="265"/>
      <c r="N62" s="265"/>
      <c r="O62" s="265"/>
      <c r="P62" s="265"/>
      <c r="Q62" s="265"/>
      <c r="R62" s="265"/>
      <c r="S62" s="265"/>
      <c r="T62" s="265"/>
      <c r="U62" s="265"/>
      <c r="V62" s="265"/>
      <c r="W62" s="265"/>
      <c r="X62" s="265"/>
      <c r="Y62" s="265"/>
      <c r="Z62" s="265"/>
      <c r="AA62" s="265"/>
      <c r="AB62" s="265"/>
      <c r="AC62" s="265"/>
      <c r="AD62" s="265"/>
      <c r="AE62" s="265"/>
      <c r="AF62" s="265"/>
      <c r="AG62" s="265"/>
      <c r="AH62" s="265"/>
      <c r="AI62" s="265"/>
      <c r="AJ62" s="265"/>
      <c r="AK62" s="342"/>
      <c r="AL62" s="343" t="s">
        <v>543</v>
      </c>
      <c r="AM62" s="344">
        <v>758038</v>
      </c>
      <c r="AN62" s="345">
        <v>27032</v>
      </c>
      <c r="AO62" s="346">
        <v>48.6</v>
      </c>
      <c r="AP62" s="347">
        <v>25468</v>
      </c>
      <c r="AQ62" s="348">
        <v>-0.2</v>
      </c>
      <c r="AR62" s="349">
        <v>48.8</v>
      </c>
    </row>
    <row r="63" spans="1:44" x14ac:dyDescent="0.15">
      <c r="A63" s="269"/>
      <c r="B63" s="265"/>
      <c r="C63" s="265"/>
      <c r="D63" s="265"/>
      <c r="E63" s="265"/>
      <c r="F63" s="265"/>
      <c r="G63" s="265"/>
      <c r="H63" s="265"/>
      <c r="I63" s="265"/>
      <c r="J63" s="265"/>
      <c r="K63" s="265"/>
      <c r="L63" s="265"/>
      <c r="M63" s="265"/>
      <c r="N63" s="265"/>
      <c r="O63" s="265"/>
      <c r="P63" s="265"/>
      <c r="Q63" s="265"/>
      <c r="R63" s="265"/>
      <c r="S63" s="265"/>
      <c r="T63" s="265"/>
      <c r="U63" s="265"/>
      <c r="V63" s="265"/>
      <c r="W63" s="265"/>
      <c r="X63" s="265"/>
      <c r="Y63" s="265"/>
      <c r="Z63" s="265"/>
      <c r="AA63" s="265"/>
      <c r="AB63" s="265"/>
      <c r="AC63" s="265"/>
      <c r="AD63" s="265"/>
      <c r="AE63" s="265"/>
      <c r="AF63" s="265"/>
      <c r="AG63" s="265"/>
      <c r="AH63" s="265"/>
      <c r="AI63" s="265"/>
      <c r="AJ63" s="265"/>
      <c r="AK63" s="265"/>
      <c r="AL63" s="265"/>
      <c r="AM63" s="265"/>
      <c r="AN63" s="265"/>
      <c r="AO63" s="265"/>
      <c r="AP63" s="265"/>
      <c r="AQ63" s="265"/>
      <c r="AR63" s="265"/>
    </row>
    <row r="64" spans="1:44" x14ac:dyDescent="0.15">
      <c r="A64" s="269"/>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row>
    <row r="65" spans="1:46" x14ac:dyDescent="0.15">
      <c r="A65" s="269"/>
      <c r="B65" s="265"/>
      <c r="C65" s="265"/>
      <c r="D65" s="265"/>
      <c r="E65" s="265"/>
      <c r="F65" s="265"/>
      <c r="G65" s="265"/>
      <c r="H65" s="265"/>
      <c r="I65" s="265"/>
      <c r="J65" s="265"/>
      <c r="K65" s="265"/>
      <c r="L65" s="265"/>
      <c r="M65" s="265"/>
      <c r="N65" s="265"/>
      <c r="O65" s="265"/>
      <c r="P65" s="265"/>
      <c r="Q65" s="265"/>
      <c r="R65" s="265"/>
      <c r="S65" s="265"/>
      <c r="T65" s="265"/>
      <c r="U65" s="265"/>
      <c r="V65" s="265"/>
      <c r="W65" s="265"/>
      <c r="X65" s="265"/>
      <c r="Y65" s="265"/>
      <c r="Z65" s="265"/>
      <c r="AA65" s="265"/>
      <c r="AB65" s="265"/>
      <c r="AC65" s="265"/>
      <c r="AD65" s="265"/>
      <c r="AE65" s="265"/>
      <c r="AF65" s="265"/>
      <c r="AG65" s="265"/>
      <c r="AH65" s="265"/>
      <c r="AI65" s="265"/>
      <c r="AJ65" s="265"/>
      <c r="AK65" s="265"/>
      <c r="AL65" s="265"/>
      <c r="AM65" s="265"/>
      <c r="AN65" s="265"/>
      <c r="AO65" s="265"/>
      <c r="AP65" s="265"/>
      <c r="AQ65" s="265"/>
      <c r="AR65" s="265"/>
    </row>
    <row r="66" spans="1:46" x14ac:dyDescent="0.15">
      <c r="A66" s="356"/>
      <c r="B66" s="323"/>
      <c r="C66" s="323"/>
      <c r="D66" s="323"/>
      <c r="E66" s="323"/>
      <c r="F66" s="323"/>
      <c r="G66" s="323"/>
      <c r="H66" s="323"/>
      <c r="I66" s="323"/>
      <c r="J66" s="323"/>
      <c r="K66" s="323"/>
      <c r="L66" s="323"/>
      <c r="M66" s="323"/>
      <c r="N66" s="323"/>
      <c r="O66" s="323"/>
      <c r="P66" s="323"/>
      <c r="Q66" s="323"/>
      <c r="R66" s="323"/>
      <c r="S66" s="323"/>
      <c r="T66" s="323"/>
      <c r="U66" s="323"/>
      <c r="V66" s="323"/>
      <c r="W66" s="323"/>
      <c r="X66" s="323"/>
      <c r="Y66" s="323"/>
      <c r="Z66" s="323"/>
      <c r="AA66" s="323"/>
      <c r="AB66" s="323"/>
      <c r="AC66" s="323"/>
      <c r="AD66" s="323"/>
      <c r="AE66" s="323"/>
      <c r="AF66" s="323"/>
      <c r="AG66" s="323"/>
      <c r="AH66" s="323"/>
      <c r="AI66" s="323"/>
      <c r="AJ66" s="323"/>
      <c r="AK66" s="323"/>
      <c r="AL66" s="323"/>
      <c r="AM66" s="323"/>
      <c r="AN66" s="323"/>
      <c r="AO66" s="323"/>
      <c r="AP66" s="323"/>
      <c r="AQ66" s="323"/>
      <c r="AR66" s="323"/>
      <c r="AS66" s="357"/>
    </row>
    <row r="67" spans="1:46" ht="13.5" hidden="1" customHeight="1" x14ac:dyDescent="0.15">
      <c r="AK67" s="265"/>
      <c r="AL67" s="265"/>
      <c r="AM67" s="265"/>
      <c r="AN67" s="265"/>
      <c r="AO67" s="265"/>
      <c r="AP67" s="265"/>
      <c r="AQ67" s="265"/>
      <c r="AR67" s="265"/>
      <c r="AS67" s="265"/>
      <c r="AT67" s="265"/>
    </row>
    <row r="68" spans="1:46" ht="13.5" hidden="1" customHeight="1" x14ac:dyDescent="0.15">
      <c r="AK68" s="265"/>
      <c r="AL68" s="265"/>
      <c r="AM68" s="265"/>
      <c r="AN68" s="265"/>
      <c r="AO68" s="265"/>
      <c r="AP68" s="265"/>
      <c r="AQ68" s="265"/>
      <c r="AR68" s="265"/>
    </row>
    <row r="69" spans="1:46" ht="13.5" hidden="1" customHeight="1" x14ac:dyDescent="0.15">
      <c r="AK69" s="265"/>
      <c r="AL69" s="265"/>
      <c r="AM69" s="265"/>
      <c r="AN69" s="265"/>
      <c r="AO69" s="265"/>
      <c r="AP69" s="265"/>
      <c r="AQ69" s="265"/>
      <c r="AR69" s="265"/>
    </row>
    <row r="70" spans="1:46" hidden="1" x14ac:dyDescent="0.15">
      <c r="AK70" s="265"/>
      <c r="AL70" s="265"/>
      <c r="AM70" s="265"/>
      <c r="AN70" s="265"/>
      <c r="AO70" s="265"/>
      <c r="AP70" s="265"/>
      <c r="AQ70" s="265"/>
      <c r="AR70" s="265"/>
    </row>
    <row r="71" spans="1:46" hidden="1" x14ac:dyDescent="0.15">
      <c r="AK71" s="265"/>
      <c r="AL71" s="265"/>
      <c r="AM71" s="265"/>
      <c r="AN71" s="265"/>
      <c r="AO71" s="265"/>
      <c r="AP71" s="265"/>
      <c r="AQ71" s="265"/>
      <c r="AR71" s="265"/>
    </row>
    <row r="72" spans="1:46" hidden="1" x14ac:dyDescent="0.15">
      <c r="AK72" s="265"/>
      <c r="AL72" s="265"/>
      <c r="AM72" s="265"/>
      <c r="AN72" s="265"/>
      <c r="AO72" s="265"/>
      <c r="AP72" s="265"/>
      <c r="AQ72" s="265"/>
      <c r="AR72" s="265"/>
    </row>
    <row r="73" spans="1:46" hidden="1" x14ac:dyDescent="0.15">
      <c r="AK73" s="265"/>
      <c r="AL73" s="265"/>
      <c r="AM73" s="265"/>
      <c r="AN73" s="265"/>
      <c r="AO73" s="265"/>
      <c r="AP73" s="265"/>
      <c r="AQ73" s="265"/>
      <c r="AR73" s="265"/>
    </row>
  </sheetData>
  <sheetProtection algorithmName="SHA-512" hashValue="vg5aWaFXv/ZDLNim6SGCHguNK4KO8SILCUprYC4+Yf+QYLADuvecpwQZ6IU0cVeSkid7Ckei4/dacpG1gcAeug==" saltValue="vEJZ7qAsQ73XuiXyHgrvFA==" spinCount="100000" sheet="1" objects="1" scenarios="1"/>
  <mergeCells count="25">
    <mergeCell ref="A26:AS26"/>
    <mergeCell ref="AO7:AO8"/>
    <mergeCell ref="AK9:AN9"/>
    <mergeCell ref="AK10:AN10"/>
    <mergeCell ref="AK11:AN11"/>
    <mergeCell ref="AK12:AN12"/>
    <mergeCell ref="AK13:AN13"/>
    <mergeCell ref="AK14:AN14"/>
    <mergeCell ref="AK15:AN15"/>
    <mergeCell ref="AK16:AN16"/>
    <mergeCell ref="AK21:AN21"/>
    <mergeCell ref="AK22:AN22"/>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63" customWidth="1"/>
    <col min="126" max="16384" width="9" style="262" hidden="1"/>
  </cols>
  <sheetData>
    <row r="1" spans="2:125" ht="13.5" customHeight="1" x14ac:dyDescent="0.15">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2:125" x14ac:dyDescent="0.15">
      <c r="B2" s="262"/>
      <c r="DG2" s="262"/>
    </row>
    <row r="3" spans="2:125" x14ac:dyDescent="0.15">
      <c r="C3" s="262"/>
      <c r="D3" s="262"/>
      <c r="E3" s="262"/>
      <c r="F3" s="262"/>
      <c r="G3" s="262"/>
      <c r="H3" s="262"/>
      <c r="I3" s="262"/>
      <c r="J3" s="262"/>
      <c r="K3" s="262"/>
      <c r="L3" s="262"/>
      <c r="M3" s="262"/>
      <c r="N3" s="262"/>
      <c r="O3" s="262"/>
      <c r="P3" s="262"/>
      <c r="Q3" s="262"/>
      <c r="R3" s="262"/>
      <c r="S3" s="262"/>
      <c r="T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H3" s="262"/>
      <c r="DI3" s="262"/>
      <c r="DJ3" s="262"/>
      <c r="DK3" s="262"/>
      <c r="DL3" s="262"/>
      <c r="DM3" s="262"/>
      <c r="DN3" s="262"/>
      <c r="DO3" s="262"/>
      <c r="DP3" s="262"/>
      <c r="DQ3" s="262"/>
      <c r="DR3" s="262"/>
      <c r="DS3" s="262"/>
      <c r="DT3" s="262"/>
      <c r="DU3" s="262"/>
    </row>
    <row r="4" spans="2:125" x14ac:dyDescent="0.15"/>
    <row r="5" spans="2:125" x14ac:dyDescent="0.15"/>
    <row r="6" spans="2:125" x14ac:dyDescent="0.15"/>
    <row r="7" spans="2:125" x14ac:dyDescent="0.15"/>
    <row r="8" spans="2:125" x14ac:dyDescent="0.15"/>
    <row r="9" spans="2:125" x14ac:dyDescent="0.15">
      <c r="DU9" s="26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62"/>
    </row>
    <row r="18" spans="125:125" x14ac:dyDescent="0.15"/>
    <row r="19" spans="125:125" x14ac:dyDescent="0.15"/>
    <row r="20" spans="125:125" x14ac:dyDescent="0.15">
      <c r="DU20" s="262"/>
    </row>
    <row r="21" spans="125:125" x14ac:dyDescent="0.15">
      <c r="DU21" s="26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62"/>
    </row>
    <row r="29" spans="125:125" x14ac:dyDescent="0.15"/>
    <row r="30" spans="125:125" x14ac:dyDescent="0.15"/>
    <row r="31" spans="125:125" x14ac:dyDescent="0.15"/>
    <row r="32" spans="125:125" x14ac:dyDescent="0.15"/>
    <row r="33" spans="2:125" x14ac:dyDescent="0.15">
      <c r="B33" s="262"/>
      <c r="G33" s="262"/>
      <c r="I33" s="262"/>
    </row>
    <row r="34" spans="2:125" x14ac:dyDescent="0.15">
      <c r="C34" s="262"/>
      <c r="P34" s="262"/>
      <c r="DE34" s="262"/>
      <c r="DH34" s="262"/>
    </row>
    <row r="35" spans="2:125" x14ac:dyDescent="0.15">
      <c r="D35" s="262"/>
      <c r="E35" s="262"/>
      <c r="DG35" s="262"/>
      <c r="DJ35" s="262"/>
      <c r="DP35" s="262"/>
      <c r="DQ35" s="262"/>
      <c r="DR35" s="262"/>
      <c r="DS35" s="262"/>
      <c r="DT35" s="262"/>
      <c r="DU35" s="262"/>
    </row>
    <row r="36" spans="2:125" x14ac:dyDescent="0.15">
      <c r="F36" s="262"/>
      <c r="H36" s="262"/>
      <c r="J36" s="262"/>
      <c r="K36" s="262"/>
      <c r="L36" s="262"/>
      <c r="M36" s="262"/>
      <c r="N36" s="262"/>
      <c r="O36" s="262"/>
      <c r="Q36" s="262"/>
      <c r="R36" s="262"/>
      <c r="S36" s="262"/>
      <c r="T36" s="262"/>
      <c r="U36" s="262"/>
      <c r="V36" s="262"/>
      <c r="W36" s="262"/>
      <c r="X36" s="262"/>
      <c r="Y36" s="262"/>
      <c r="Z36" s="262"/>
      <c r="AA36" s="262"/>
      <c r="AB36" s="262"/>
      <c r="AC36" s="262"/>
      <c r="AD36" s="262"/>
      <c r="AE36" s="262"/>
      <c r="AF36" s="262"/>
      <c r="AG36" s="262"/>
      <c r="AH36" s="262"/>
      <c r="AI36" s="262"/>
      <c r="AJ36" s="262"/>
      <c r="AK36" s="262"/>
      <c r="AL36" s="262"/>
      <c r="AM36" s="262"/>
      <c r="AN36" s="262"/>
      <c r="AO36" s="262"/>
      <c r="AP36" s="262"/>
      <c r="AQ36" s="262"/>
      <c r="AR36" s="262"/>
      <c r="AS36" s="262"/>
      <c r="AT36" s="262"/>
      <c r="AU36" s="262"/>
      <c r="AV36" s="262"/>
      <c r="AW36" s="262"/>
      <c r="AX36" s="262"/>
      <c r="AY36" s="262"/>
      <c r="AZ36" s="262"/>
      <c r="BA36" s="262"/>
      <c r="BB36" s="262"/>
      <c r="BC36" s="262"/>
      <c r="BD36" s="262"/>
      <c r="BE36" s="262"/>
      <c r="BF36" s="262"/>
      <c r="BG36" s="262"/>
      <c r="BH36" s="262"/>
      <c r="BI36" s="262"/>
      <c r="BJ36" s="262"/>
      <c r="BK36" s="262"/>
      <c r="BL36" s="262"/>
      <c r="BM36" s="262"/>
      <c r="BN36" s="262"/>
      <c r="BO36" s="262"/>
      <c r="BP36" s="262"/>
      <c r="BQ36" s="262"/>
      <c r="BR36" s="262"/>
      <c r="BS36" s="262"/>
      <c r="BT36" s="262"/>
      <c r="BU36" s="262"/>
      <c r="BV36" s="262"/>
      <c r="BW36" s="262"/>
      <c r="BX36" s="262"/>
      <c r="BY36" s="262"/>
      <c r="BZ36" s="262"/>
      <c r="CA36" s="262"/>
      <c r="CB36" s="262"/>
      <c r="CC36" s="262"/>
      <c r="CD36" s="262"/>
      <c r="CE36" s="262"/>
      <c r="CF36" s="262"/>
      <c r="CG36" s="262"/>
      <c r="CH36" s="262"/>
      <c r="CI36" s="262"/>
      <c r="CJ36" s="262"/>
      <c r="CK36" s="262"/>
      <c r="CL36" s="262"/>
      <c r="CM36" s="262"/>
      <c r="CN36" s="262"/>
      <c r="CO36" s="262"/>
      <c r="CP36" s="262"/>
      <c r="CQ36" s="262"/>
      <c r="CR36" s="262"/>
      <c r="CS36" s="262"/>
      <c r="CT36" s="262"/>
      <c r="CU36" s="262"/>
      <c r="CV36" s="262"/>
      <c r="CW36" s="262"/>
      <c r="CX36" s="262"/>
      <c r="CY36" s="262"/>
      <c r="CZ36" s="262"/>
      <c r="DA36" s="262"/>
      <c r="DB36" s="262"/>
      <c r="DC36" s="262"/>
      <c r="DD36" s="262"/>
      <c r="DF36" s="262"/>
      <c r="DI36" s="262"/>
      <c r="DK36" s="262"/>
      <c r="DL36" s="262"/>
      <c r="DM36" s="262"/>
      <c r="DN36" s="262"/>
      <c r="DO36" s="262"/>
      <c r="DP36" s="262"/>
      <c r="DQ36" s="262"/>
      <c r="DR36" s="262"/>
      <c r="DS36" s="262"/>
      <c r="DT36" s="262"/>
      <c r="DU36" s="262"/>
    </row>
    <row r="37" spans="2:125" x14ac:dyDescent="0.15">
      <c r="DU37" s="262"/>
    </row>
    <row r="38" spans="2:125" x14ac:dyDescent="0.15">
      <c r="DT38" s="262"/>
      <c r="DU38" s="262"/>
    </row>
    <row r="39" spans="2:125" x14ac:dyDescent="0.15"/>
    <row r="40" spans="2:125" x14ac:dyDescent="0.15">
      <c r="DH40" s="262"/>
    </row>
    <row r="41" spans="2:125" x14ac:dyDescent="0.15">
      <c r="DE41" s="262"/>
    </row>
    <row r="42" spans="2:125" x14ac:dyDescent="0.15">
      <c r="DG42" s="262"/>
      <c r="DJ42" s="262"/>
    </row>
    <row r="43" spans="2:125" x14ac:dyDescent="0.15">
      <c r="Q43" s="262"/>
      <c r="R43" s="262"/>
      <c r="S43" s="262"/>
      <c r="T43" s="262"/>
      <c r="U43" s="262"/>
      <c r="V43" s="262"/>
      <c r="W43" s="262"/>
      <c r="X43" s="262"/>
      <c r="Y43" s="262"/>
      <c r="Z43" s="262"/>
      <c r="AA43" s="262"/>
      <c r="AB43" s="262"/>
      <c r="AC43" s="262"/>
      <c r="AD43" s="262"/>
      <c r="AE43" s="262"/>
      <c r="AF43" s="262"/>
      <c r="AG43" s="262"/>
      <c r="AH43" s="262"/>
      <c r="AI43" s="262"/>
      <c r="AJ43" s="262"/>
      <c r="AK43" s="262"/>
      <c r="AL43" s="262"/>
      <c r="AM43" s="262"/>
      <c r="AN43" s="262"/>
      <c r="AO43" s="262"/>
      <c r="AP43" s="262"/>
      <c r="AQ43" s="262"/>
      <c r="AR43" s="262"/>
      <c r="AS43" s="262"/>
      <c r="AT43" s="262"/>
      <c r="AU43" s="262"/>
      <c r="AV43" s="262"/>
      <c r="AW43" s="262"/>
      <c r="AX43" s="262"/>
      <c r="AY43" s="262"/>
      <c r="AZ43" s="262"/>
      <c r="BA43" s="262"/>
      <c r="BB43" s="262"/>
      <c r="BC43" s="262"/>
      <c r="BD43" s="262"/>
      <c r="BE43" s="262"/>
      <c r="BF43" s="262"/>
      <c r="BG43" s="262"/>
      <c r="BH43" s="262"/>
      <c r="BI43" s="262"/>
      <c r="BJ43" s="262"/>
      <c r="BK43" s="262"/>
      <c r="BL43" s="262"/>
      <c r="BM43" s="262"/>
      <c r="BN43" s="262"/>
      <c r="BO43" s="262"/>
      <c r="BP43" s="262"/>
      <c r="BQ43" s="262"/>
      <c r="BR43" s="262"/>
      <c r="BS43" s="262"/>
      <c r="BT43" s="262"/>
      <c r="BU43" s="262"/>
      <c r="BV43" s="262"/>
      <c r="BW43" s="262"/>
      <c r="BX43" s="262"/>
      <c r="BY43" s="262"/>
      <c r="BZ43" s="262"/>
      <c r="CA43" s="262"/>
      <c r="CB43" s="262"/>
      <c r="CC43" s="262"/>
      <c r="CD43" s="262"/>
      <c r="CE43" s="262"/>
      <c r="CF43" s="262"/>
      <c r="CG43" s="262"/>
      <c r="CH43" s="262"/>
      <c r="CI43" s="262"/>
      <c r="CJ43" s="262"/>
      <c r="CK43" s="262"/>
      <c r="CL43" s="262"/>
      <c r="CM43" s="262"/>
      <c r="CN43" s="262"/>
      <c r="CO43" s="262"/>
      <c r="CP43" s="262"/>
      <c r="CQ43" s="262"/>
      <c r="CR43" s="262"/>
      <c r="CS43" s="262"/>
      <c r="CT43" s="262"/>
      <c r="CU43" s="262"/>
      <c r="CV43" s="262"/>
      <c r="CW43" s="262"/>
      <c r="CX43" s="262"/>
      <c r="CY43" s="262"/>
      <c r="CZ43" s="262"/>
      <c r="DA43" s="262"/>
      <c r="DB43" s="262"/>
      <c r="DC43" s="262"/>
      <c r="DD43" s="262"/>
      <c r="DF43" s="262"/>
      <c r="DI43" s="262"/>
      <c r="DK43" s="262"/>
      <c r="DL43" s="262"/>
      <c r="DM43" s="262"/>
      <c r="DN43" s="262"/>
      <c r="DO43" s="262"/>
      <c r="DP43" s="262"/>
      <c r="DQ43" s="262"/>
      <c r="DR43" s="262"/>
      <c r="DS43" s="262"/>
      <c r="DT43" s="262"/>
      <c r="DU43" s="262"/>
    </row>
    <row r="44" spans="2:125" x14ac:dyDescent="0.15">
      <c r="DU44" s="262"/>
    </row>
    <row r="45" spans="2:125" x14ac:dyDescent="0.15"/>
    <row r="46" spans="2:125" x14ac:dyDescent="0.15"/>
    <row r="47" spans="2:125" x14ac:dyDescent="0.15"/>
    <row r="48" spans="2:125" x14ac:dyDescent="0.15">
      <c r="DT48" s="262"/>
      <c r="DU48" s="262"/>
    </row>
    <row r="49" spans="120:125" x14ac:dyDescent="0.15">
      <c r="DU49" s="262"/>
    </row>
    <row r="50" spans="120:125" x14ac:dyDescent="0.15">
      <c r="DU50" s="262"/>
    </row>
    <row r="51" spans="120:125" x14ac:dyDescent="0.15">
      <c r="DP51" s="262"/>
      <c r="DQ51" s="262"/>
      <c r="DR51" s="262"/>
      <c r="DS51" s="262"/>
      <c r="DT51" s="262"/>
      <c r="DU51" s="262"/>
    </row>
    <row r="52" spans="120:125" x14ac:dyDescent="0.15"/>
    <row r="53" spans="120:125" x14ac:dyDescent="0.15"/>
    <row r="54" spans="120:125" x14ac:dyDescent="0.15">
      <c r="DU54" s="262"/>
    </row>
    <row r="55" spans="120:125" x14ac:dyDescent="0.15"/>
    <row r="56" spans="120:125" x14ac:dyDescent="0.15"/>
    <row r="57" spans="120:125" x14ac:dyDescent="0.15"/>
    <row r="58" spans="120:125" x14ac:dyDescent="0.15">
      <c r="DU58" s="262"/>
    </row>
    <row r="59" spans="120:125" x14ac:dyDescent="0.15"/>
    <row r="60" spans="120:125" x14ac:dyDescent="0.15"/>
    <row r="61" spans="120:125" x14ac:dyDescent="0.15"/>
    <row r="62" spans="120:125" x14ac:dyDescent="0.15"/>
    <row r="63" spans="120:125" x14ac:dyDescent="0.15">
      <c r="DU63" s="262"/>
    </row>
    <row r="64" spans="120:125" x14ac:dyDescent="0.15">
      <c r="DT64" s="262"/>
      <c r="DU64" s="262"/>
    </row>
    <row r="65" spans="123:125" x14ac:dyDescent="0.15"/>
    <row r="66" spans="123:125" x14ac:dyDescent="0.15"/>
    <row r="67" spans="123:125" x14ac:dyDescent="0.15"/>
    <row r="68" spans="123:125" x14ac:dyDescent="0.15"/>
    <row r="69" spans="123:125" x14ac:dyDescent="0.15">
      <c r="DS69" s="262"/>
      <c r="DT69" s="262"/>
      <c r="DU69" s="26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62"/>
    </row>
    <row r="83" spans="116:125" x14ac:dyDescent="0.15">
      <c r="DM83" s="262"/>
      <c r="DN83" s="262"/>
      <c r="DO83" s="262"/>
      <c r="DP83" s="262"/>
      <c r="DQ83" s="262"/>
      <c r="DR83" s="262"/>
      <c r="DS83" s="262"/>
      <c r="DT83" s="262"/>
      <c r="DU83" s="262"/>
    </row>
    <row r="84" spans="116:125" x14ac:dyDescent="0.15"/>
    <row r="85" spans="116:125" x14ac:dyDescent="0.15"/>
    <row r="86" spans="116:125" x14ac:dyDescent="0.15"/>
    <row r="87" spans="116:125" x14ac:dyDescent="0.15"/>
    <row r="88" spans="116:125" x14ac:dyDescent="0.15">
      <c r="DU88" s="26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62"/>
      <c r="DT94" s="262"/>
      <c r="DU94" s="262"/>
    </row>
    <row r="95" spans="116:125" ht="13.5" customHeight="1" x14ac:dyDescent="0.15">
      <c r="DU95" s="26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62"/>
    </row>
    <row r="102" spans="124:125" ht="13.5" customHeight="1" x14ac:dyDescent="0.15"/>
    <row r="103" spans="124:125" ht="13.5" customHeight="1" x14ac:dyDescent="0.15"/>
    <row r="104" spans="124:125" ht="13.5" customHeight="1" x14ac:dyDescent="0.15">
      <c r="DT104" s="262"/>
      <c r="DU104" s="26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2" t="s">
        <v>550</v>
      </c>
    </row>
    <row r="120" spans="125:125" ht="13.5" hidden="1" customHeight="1" x14ac:dyDescent="0.15"/>
    <row r="121" spans="125:125" ht="13.5" hidden="1" customHeight="1" x14ac:dyDescent="0.15">
      <c r="DU121" s="262"/>
    </row>
  </sheetData>
  <sheetProtection algorithmName="SHA-512" hashValue="7rt3BVpgttTvKK4wKclRz74IJENotjwP7MP1Krv0s25q9rNwnac8grMdZGiZY56LiQFlc2eZOXwiC/+SZHLsTw==" saltValue="UisWAJPK8m8TGcW16sOLv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63" customWidth="1"/>
    <col min="126" max="142" width="0" style="262" hidden="1" customWidth="1"/>
    <col min="143" max="16384" width="9" style="262" hidden="1"/>
  </cols>
  <sheetData>
    <row r="1" spans="1:125" ht="13.5" customHeight="1" x14ac:dyDescent="0.15">
      <c r="A1" s="262"/>
      <c r="B1" s="262"/>
      <c r="C1" s="262"/>
      <c r="D1" s="262"/>
      <c r="E1" s="262"/>
      <c r="F1" s="262"/>
      <c r="G1" s="262"/>
      <c r="H1" s="262"/>
      <c r="I1" s="262"/>
      <c r="J1" s="262"/>
      <c r="K1" s="262"/>
      <c r="L1" s="262"/>
      <c r="M1" s="262"/>
      <c r="N1" s="262"/>
      <c r="O1" s="262"/>
      <c r="P1" s="262"/>
      <c r="Q1" s="262"/>
      <c r="R1" s="262"/>
      <c r="S1" s="262"/>
      <c r="T1" s="262"/>
      <c r="U1" s="262"/>
      <c r="V1" s="262"/>
      <c r="W1" s="262"/>
      <c r="X1" s="262"/>
      <c r="Y1" s="262"/>
      <c r="Z1" s="262"/>
      <c r="AA1" s="262"/>
      <c r="AB1" s="262"/>
      <c r="AC1" s="262"/>
      <c r="AD1" s="262"/>
      <c r="AE1" s="262"/>
      <c r="AF1" s="262"/>
      <c r="AG1" s="262"/>
      <c r="AH1" s="262"/>
      <c r="AI1" s="262"/>
      <c r="AJ1" s="262"/>
      <c r="AK1" s="262"/>
      <c r="AL1" s="262"/>
      <c r="AM1" s="262"/>
      <c r="AN1" s="262"/>
      <c r="AO1" s="262"/>
      <c r="AP1" s="262"/>
      <c r="AQ1" s="262"/>
      <c r="AR1" s="262"/>
      <c r="AS1" s="262"/>
      <c r="AT1" s="262"/>
      <c r="AU1" s="262"/>
      <c r="AV1" s="262"/>
      <c r="AW1" s="262"/>
      <c r="AX1" s="262"/>
      <c r="AY1" s="262"/>
      <c r="AZ1" s="262"/>
      <c r="BA1" s="262"/>
      <c r="BB1" s="262"/>
      <c r="BC1" s="262"/>
      <c r="BD1" s="262"/>
      <c r="BE1" s="262"/>
      <c r="BF1" s="262"/>
      <c r="BG1" s="262"/>
      <c r="BH1" s="262"/>
      <c r="BI1" s="262"/>
      <c r="BJ1" s="262"/>
      <c r="BK1" s="262"/>
      <c r="BL1" s="262"/>
      <c r="BM1" s="262"/>
      <c r="BN1" s="262"/>
      <c r="BO1" s="262"/>
      <c r="BP1" s="262"/>
      <c r="BQ1" s="262"/>
      <c r="BR1" s="262"/>
      <c r="BS1" s="262"/>
      <c r="BT1" s="262"/>
      <c r="BU1" s="262"/>
      <c r="BV1" s="262"/>
      <c r="BW1" s="262"/>
      <c r="BX1" s="262"/>
      <c r="BY1" s="262"/>
      <c r="BZ1" s="262"/>
      <c r="CA1" s="262"/>
      <c r="CB1" s="262"/>
      <c r="CC1" s="262"/>
      <c r="CD1" s="262"/>
      <c r="CE1" s="262"/>
      <c r="CF1" s="262"/>
      <c r="CG1" s="262"/>
      <c r="CH1" s="262"/>
      <c r="CI1" s="262"/>
      <c r="CJ1" s="262"/>
      <c r="CK1" s="262"/>
      <c r="CL1" s="262"/>
      <c r="CM1" s="262"/>
      <c r="CN1" s="262"/>
      <c r="CO1" s="262"/>
      <c r="CP1" s="262"/>
      <c r="CQ1" s="262"/>
      <c r="CR1" s="262"/>
      <c r="CS1" s="262"/>
      <c r="CT1" s="262"/>
      <c r="CU1" s="262"/>
      <c r="CV1" s="262"/>
      <c r="CW1" s="262"/>
      <c r="CX1" s="262"/>
      <c r="CY1" s="262"/>
      <c r="CZ1" s="262"/>
      <c r="DA1" s="262"/>
      <c r="DB1" s="262"/>
      <c r="DC1" s="262"/>
      <c r="DD1" s="262"/>
      <c r="DE1" s="262"/>
      <c r="DF1" s="262"/>
      <c r="DG1" s="262"/>
      <c r="DH1" s="262"/>
      <c r="DI1" s="262"/>
      <c r="DJ1" s="262"/>
      <c r="DK1" s="262"/>
      <c r="DL1" s="262"/>
      <c r="DM1" s="262"/>
      <c r="DN1" s="262"/>
      <c r="DO1" s="262"/>
      <c r="DP1" s="262"/>
      <c r="DQ1" s="262"/>
      <c r="DR1" s="262"/>
      <c r="DS1" s="262"/>
      <c r="DT1" s="262"/>
      <c r="DU1" s="262"/>
    </row>
    <row r="2" spans="1:125" x14ac:dyDescent="0.15">
      <c r="B2" s="262"/>
      <c r="T2" s="262"/>
    </row>
    <row r="3" spans="1:125" x14ac:dyDescent="0.15">
      <c r="C3" s="262"/>
      <c r="D3" s="262"/>
      <c r="E3" s="262"/>
      <c r="F3" s="262"/>
      <c r="G3" s="262"/>
      <c r="H3" s="262"/>
      <c r="I3" s="262"/>
      <c r="J3" s="262"/>
      <c r="K3" s="262"/>
      <c r="L3" s="262"/>
      <c r="M3" s="262"/>
      <c r="N3" s="262"/>
      <c r="O3" s="262"/>
      <c r="P3" s="262"/>
      <c r="Q3" s="262"/>
      <c r="R3" s="262"/>
      <c r="S3" s="262"/>
      <c r="U3" s="262"/>
      <c r="V3" s="262"/>
      <c r="W3" s="262"/>
      <c r="X3" s="262"/>
      <c r="Y3" s="262"/>
      <c r="Z3" s="262"/>
      <c r="AA3" s="262"/>
      <c r="AB3" s="262"/>
      <c r="AC3" s="262"/>
      <c r="AD3" s="262"/>
      <c r="AE3" s="262"/>
      <c r="AF3" s="262"/>
      <c r="AG3" s="262"/>
      <c r="AH3" s="262"/>
      <c r="AI3" s="262"/>
      <c r="AJ3" s="262"/>
      <c r="AK3" s="262"/>
      <c r="AL3" s="262"/>
      <c r="AM3" s="262"/>
      <c r="AN3" s="262"/>
      <c r="AO3" s="262"/>
      <c r="AP3" s="262"/>
      <c r="AQ3" s="262"/>
      <c r="AR3" s="262"/>
      <c r="AS3" s="262"/>
      <c r="AT3" s="262"/>
      <c r="AU3" s="262"/>
      <c r="AV3" s="262"/>
      <c r="AW3" s="262"/>
      <c r="AX3" s="262"/>
      <c r="AY3" s="262"/>
      <c r="AZ3" s="262"/>
      <c r="BA3" s="262"/>
      <c r="BB3" s="262"/>
      <c r="BC3" s="262"/>
      <c r="BD3" s="262"/>
      <c r="BE3" s="262"/>
      <c r="BF3" s="262"/>
      <c r="BG3" s="262"/>
      <c r="BH3" s="262"/>
      <c r="BI3" s="262"/>
      <c r="BJ3" s="262"/>
      <c r="BK3" s="262"/>
      <c r="BL3" s="262"/>
      <c r="BM3" s="262"/>
      <c r="BN3" s="262"/>
      <c r="BO3" s="262"/>
      <c r="BP3" s="262"/>
      <c r="BQ3" s="262"/>
      <c r="BR3" s="262"/>
      <c r="BS3" s="262"/>
      <c r="BT3" s="262"/>
      <c r="BU3" s="262"/>
      <c r="BV3" s="262"/>
      <c r="BW3" s="262"/>
      <c r="BX3" s="262"/>
      <c r="BY3" s="262"/>
      <c r="BZ3" s="262"/>
      <c r="CA3" s="262"/>
      <c r="CB3" s="262"/>
      <c r="CC3" s="262"/>
      <c r="CD3" s="262"/>
      <c r="CE3" s="262"/>
      <c r="CF3" s="262"/>
      <c r="CG3" s="262"/>
      <c r="CH3" s="262"/>
      <c r="CI3" s="262"/>
      <c r="CJ3" s="262"/>
      <c r="CK3" s="262"/>
      <c r="CL3" s="262"/>
      <c r="CM3" s="262"/>
      <c r="CN3" s="262"/>
      <c r="CO3" s="262"/>
      <c r="CP3" s="262"/>
      <c r="CQ3" s="262"/>
      <c r="CR3" s="262"/>
      <c r="CS3" s="262"/>
      <c r="CT3" s="262"/>
      <c r="CU3" s="262"/>
      <c r="CV3" s="262"/>
      <c r="CW3" s="262"/>
      <c r="CX3" s="262"/>
      <c r="CY3" s="262"/>
      <c r="CZ3" s="262"/>
      <c r="DA3" s="262"/>
      <c r="DB3" s="262"/>
      <c r="DC3" s="262"/>
      <c r="DD3" s="262"/>
      <c r="DE3" s="262"/>
      <c r="DF3" s="262"/>
      <c r="DG3" s="262"/>
      <c r="DH3" s="262"/>
      <c r="DI3" s="262"/>
      <c r="DJ3" s="262"/>
      <c r="DK3" s="262"/>
      <c r="DL3" s="262"/>
      <c r="DM3" s="262"/>
      <c r="DN3" s="262"/>
      <c r="DO3" s="262"/>
      <c r="DP3" s="262"/>
      <c r="DQ3" s="262"/>
      <c r="DR3" s="262"/>
      <c r="DS3" s="262"/>
      <c r="DT3" s="262"/>
      <c r="DU3" s="26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62"/>
      <c r="G33" s="262"/>
      <c r="I33" s="262"/>
    </row>
    <row r="34" spans="2:125" x14ac:dyDescent="0.15">
      <c r="C34" s="262"/>
      <c r="P34" s="262"/>
      <c r="R34" s="262"/>
      <c r="U34" s="262"/>
    </row>
    <row r="35" spans="2:125" x14ac:dyDescent="0.15">
      <c r="D35" s="262"/>
      <c r="E35" s="262"/>
      <c r="T35" s="262"/>
      <c r="W35" s="262"/>
      <c r="X35" s="262"/>
      <c r="Y35" s="262"/>
      <c r="Z35" s="262"/>
      <c r="AA35" s="262"/>
      <c r="AB35" s="262"/>
      <c r="AC35" s="262"/>
      <c r="AD35" s="262"/>
      <c r="AE35" s="262"/>
      <c r="AF35" s="262"/>
      <c r="AG35" s="262"/>
      <c r="AH35" s="262"/>
      <c r="AI35" s="262"/>
      <c r="AJ35" s="262"/>
      <c r="AK35" s="262"/>
      <c r="AL35" s="262"/>
      <c r="AM35" s="262"/>
      <c r="AN35" s="262"/>
      <c r="AO35" s="262"/>
      <c r="AP35" s="262"/>
      <c r="AQ35" s="262"/>
      <c r="AR35" s="262"/>
      <c r="AS35" s="262"/>
      <c r="AT35" s="262"/>
      <c r="AU35" s="262"/>
      <c r="AV35" s="262"/>
      <c r="AW35" s="262"/>
      <c r="AX35" s="262"/>
      <c r="AY35" s="262"/>
      <c r="AZ35" s="262"/>
      <c r="BA35" s="262"/>
      <c r="BB35" s="262"/>
      <c r="BC35" s="262"/>
      <c r="BD35" s="262"/>
      <c r="BE35" s="262"/>
      <c r="BF35" s="262"/>
      <c r="BG35" s="262"/>
      <c r="BH35" s="262"/>
      <c r="BI35" s="262"/>
      <c r="BJ35" s="262"/>
      <c r="BK35" s="262"/>
      <c r="BL35" s="262"/>
      <c r="BM35" s="262"/>
      <c r="BN35" s="262"/>
      <c r="BO35" s="262"/>
      <c r="BP35" s="262"/>
      <c r="BQ35" s="262"/>
      <c r="BR35" s="262"/>
      <c r="BS35" s="262"/>
      <c r="BT35" s="262"/>
      <c r="BU35" s="262"/>
      <c r="BV35" s="262"/>
      <c r="BW35" s="262"/>
      <c r="BX35" s="262"/>
      <c r="BY35" s="262"/>
      <c r="BZ35" s="262"/>
      <c r="CA35" s="262"/>
      <c r="CB35" s="262"/>
      <c r="CC35" s="262"/>
      <c r="CD35" s="262"/>
      <c r="CE35" s="262"/>
      <c r="CF35" s="262"/>
      <c r="CG35" s="262"/>
      <c r="CH35" s="262"/>
      <c r="CI35" s="262"/>
      <c r="CJ35" s="262"/>
      <c r="CK35" s="262"/>
      <c r="CL35" s="262"/>
      <c r="CM35" s="262"/>
      <c r="CN35" s="262"/>
      <c r="CO35" s="262"/>
      <c r="CP35" s="262"/>
      <c r="CQ35" s="262"/>
      <c r="CR35" s="262"/>
      <c r="CS35" s="262"/>
      <c r="CT35" s="262"/>
      <c r="CU35" s="262"/>
      <c r="CV35" s="262"/>
      <c r="CW35" s="262"/>
      <c r="CX35" s="262"/>
      <c r="CY35" s="262"/>
      <c r="CZ35" s="262"/>
      <c r="DA35" s="262"/>
      <c r="DB35" s="262"/>
      <c r="DC35" s="262"/>
      <c r="DD35" s="262"/>
      <c r="DE35" s="262"/>
      <c r="DF35" s="262"/>
      <c r="DG35" s="262"/>
      <c r="DH35" s="262"/>
      <c r="DI35" s="262"/>
      <c r="DJ35" s="262"/>
      <c r="DK35" s="262"/>
      <c r="DL35" s="262"/>
      <c r="DM35" s="262"/>
      <c r="DN35" s="262"/>
      <c r="DO35" s="262"/>
      <c r="DP35" s="262"/>
      <c r="DQ35" s="262"/>
      <c r="DR35" s="262"/>
      <c r="DS35" s="262"/>
      <c r="DT35" s="262"/>
      <c r="DU35" s="262"/>
    </row>
    <row r="36" spans="2:125" x14ac:dyDescent="0.15">
      <c r="F36" s="262"/>
      <c r="H36" s="262"/>
      <c r="J36" s="262"/>
      <c r="K36" s="262"/>
      <c r="L36" s="262"/>
      <c r="M36" s="262"/>
      <c r="N36" s="262"/>
      <c r="O36" s="262"/>
      <c r="Q36" s="262"/>
      <c r="S36" s="262"/>
      <c r="V36" s="262"/>
    </row>
    <row r="37" spans="2:125" x14ac:dyDescent="0.15"/>
    <row r="38" spans="2:125" x14ac:dyDescent="0.15"/>
    <row r="39" spans="2:125" x14ac:dyDescent="0.15"/>
    <row r="40" spans="2:125" x14ac:dyDescent="0.15">
      <c r="U40" s="262"/>
    </row>
    <row r="41" spans="2:125" x14ac:dyDescent="0.15">
      <c r="R41" s="262"/>
    </row>
    <row r="42" spans="2:125" x14ac:dyDescent="0.15">
      <c r="T42" s="262"/>
      <c r="W42" s="262"/>
      <c r="X42" s="262"/>
      <c r="Y42" s="262"/>
      <c r="Z42" s="262"/>
      <c r="AA42" s="262"/>
      <c r="AB42" s="262"/>
      <c r="AC42" s="262"/>
      <c r="AD42" s="262"/>
      <c r="AE42" s="262"/>
      <c r="AF42" s="262"/>
      <c r="AG42" s="262"/>
      <c r="AH42" s="262"/>
      <c r="AI42" s="262"/>
      <c r="AJ42" s="262"/>
      <c r="AK42" s="262"/>
      <c r="AL42" s="262"/>
      <c r="AM42" s="262"/>
      <c r="AN42" s="262"/>
      <c r="AO42" s="262"/>
      <c r="AP42" s="262"/>
      <c r="AQ42" s="262"/>
      <c r="AR42" s="262"/>
      <c r="AS42" s="262"/>
      <c r="AT42" s="262"/>
      <c r="AU42" s="262"/>
      <c r="AV42" s="262"/>
      <c r="AW42" s="262"/>
      <c r="AX42" s="262"/>
      <c r="AY42" s="262"/>
      <c r="AZ42" s="262"/>
      <c r="BA42" s="262"/>
      <c r="BB42" s="262"/>
      <c r="BC42" s="262"/>
      <c r="BD42" s="262"/>
      <c r="BE42" s="262"/>
      <c r="BF42" s="262"/>
      <c r="BG42" s="262"/>
      <c r="BH42" s="262"/>
      <c r="BI42" s="262"/>
      <c r="BJ42" s="262"/>
      <c r="BK42" s="262"/>
      <c r="BL42" s="262"/>
      <c r="BM42" s="262"/>
      <c r="BN42" s="262"/>
      <c r="BO42" s="262"/>
      <c r="BP42" s="262"/>
      <c r="BQ42" s="262"/>
      <c r="BR42" s="262"/>
      <c r="BS42" s="262"/>
      <c r="BT42" s="262"/>
      <c r="BU42" s="262"/>
      <c r="BV42" s="262"/>
      <c r="BW42" s="262"/>
      <c r="BX42" s="262"/>
      <c r="BY42" s="262"/>
      <c r="BZ42" s="262"/>
      <c r="CA42" s="262"/>
      <c r="CB42" s="262"/>
      <c r="CC42" s="262"/>
      <c r="CD42" s="262"/>
      <c r="CE42" s="262"/>
      <c r="CF42" s="262"/>
      <c r="CG42" s="262"/>
      <c r="CH42" s="262"/>
      <c r="CI42" s="262"/>
      <c r="CJ42" s="262"/>
      <c r="CK42" s="262"/>
      <c r="CL42" s="262"/>
      <c r="CM42" s="262"/>
      <c r="CN42" s="262"/>
      <c r="CO42" s="262"/>
      <c r="CP42" s="262"/>
      <c r="CQ42" s="262"/>
      <c r="CR42" s="262"/>
      <c r="CS42" s="262"/>
      <c r="CT42" s="262"/>
      <c r="CU42" s="262"/>
      <c r="CV42" s="262"/>
      <c r="CW42" s="262"/>
      <c r="CX42" s="262"/>
      <c r="CY42" s="262"/>
      <c r="CZ42" s="262"/>
      <c r="DA42" s="262"/>
      <c r="DB42" s="262"/>
      <c r="DC42" s="262"/>
      <c r="DD42" s="262"/>
      <c r="DE42" s="262"/>
      <c r="DF42" s="262"/>
      <c r="DG42" s="262"/>
      <c r="DH42" s="262"/>
      <c r="DI42" s="262"/>
      <c r="DJ42" s="262"/>
      <c r="DK42" s="262"/>
      <c r="DL42" s="262"/>
      <c r="DM42" s="262"/>
      <c r="DN42" s="262"/>
      <c r="DO42" s="262"/>
      <c r="DP42" s="262"/>
      <c r="DQ42" s="262"/>
      <c r="DR42" s="262"/>
      <c r="DS42" s="262"/>
      <c r="DT42" s="262"/>
      <c r="DU42" s="262"/>
    </row>
    <row r="43" spans="2:125" x14ac:dyDescent="0.15">
      <c r="Q43" s="262"/>
      <c r="S43" s="262"/>
      <c r="V43" s="26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63" t="s">
        <v>551</v>
      </c>
    </row>
  </sheetData>
  <sheetProtection algorithmName="SHA-512" hashValue="BsqG+/cYrRYMEWXrR++xOE6WjQ2DGoC1GdCFCqp+TfZ/R5f/RK75l/HQJeZ2uu/esrlaCCTVDmUxGpTQroiUCw==" saltValue="W3eVthafd/2aG9U09gW1m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167" t="s">
        <v>3</v>
      </c>
      <c r="D47" s="1167"/>
      <c r="E47" s="1168"/>
      <c r="F47" s="11">
        <v>38.15</v>
      </c>
      <c r="G47" s="12">
        <v>35.270000000000003</v>
      </c>
      <c r="H47" s="12">
        <v>32.43</v>
      </c>
      <c r="I47" s="12">
        <v>32.619999999999997</v>
      </c>
      <c r="J47" s="13">
        <v>34.19</v>
      </c>
    </row>
    <row r="48" spans="2:10" ht="57.75" customHeight="1" x14ac:dyDescent="0.15">
      <c r="B48" s="14"/>
      <c r="C48" s="1169" t="s">
        <v>4</v>
      </c>
      <c r="D48" s="1169"/>
      <c r="E48" s="1170"/>
      <c r="F48" s="15">
        <v>12.03</v>
      </c>
      <c r="G48" s="16">
        <v>7.52</v>
      </c>
      <c r="H48" s="16">
        <v>8.0500000000000007</v>
      </c>
      <c r="I48" s="16">
        <v>9.02</v>
      </c>
      <c r="J48" s="17">
        <v>12.73</v>
      </c>
    </row>
    <row r="49" spans="2:10" ht="57.75" customHeight="1" thickBot="1" x14ac:dyDescent="0.2">
      <c r="B49" s="18"/>
      <c r="C49" s="1171" t="s">
        <v>5</v>
      </c>
      <c r="D49" s="1171"/>
      <c r="E49" s="1172"/>
      <c r="F49" s="19" t="s">
        <v>557</v>
      </c>
      <c r="G49" s="20" t="s">
        <v>558</v>
      </c>
      <c r="H49" s="20" t="s">
        <v>559</v>
      </c>
      <c r="I49" s="20">
        <v>3.19</v>
      </c>
      <c r="J49" s="21">
        <v>7.52</v>
      </c>
    </row>
    <row r="50" spans="2:10" x14ac:dyDescent="0.15"/>
  </sheetData>
  <sheetProtection algorithmName="SHA-512" hashValue="Gv4YsbUr+cwfZqzNpOjJAgd7tgmxQFk/u2Yj3AlVrGtHPRywEs+k4vYwbD3PrK1BKRoT+16dWYwPTFVMFi0Bzw==" saltValue="ek5dOgWNhAhRB16Vu12G7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2023-03-23T01:39:42Z</cp:lastPrinted>
  <dcterms:created xsi:type="dcterms:W3CDTF">2023-02-20T06:56:28Z</dcterms:created>
  <dcterms:modified xsi:type="dcterms:W3CDTF">2023-10-03T05:50:18Z</dcterms:modified>
  <cp:category/>
</cp:coreProperties>
</file>