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28800" windowHeight="123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CO34" i="10"/>
  <c r="CO35" i="10" s="1"/>
  <c r="CO36" i="10" s="1"/>
  <c r="CO37" i="10" s="1"/>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<sst xmlns="http://schemas.openxmlformats.org/spreadsheetml/2006/main" count="1131" uniqueCount="618">
  <si>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</si>
  <si>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</si>
  <si>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</si>
  <si>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</si>
  <si>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</si>
  <si>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</si>
  <si>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</si>
  <si>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</si>
  <si>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</si>
  <si>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</si>
  <si>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</si>
  <si>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</si>
  <si>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</si>
  <si>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</si>
  <si>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</si>
  <si>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</si>
  <si>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</si>
  <si>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</si>
  <si>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</si>
  <si>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</si>
  <si>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</si>
  <si>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</si>
  <si>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</si>
  <si>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</si>
  <si>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</si>
  <si>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</si>
  <si>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</si>
  <si>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</si>
  <si>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</si>
  <si>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</si>
  <si>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</si>
  <si>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</si>
  <si>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</si>
  <si>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</si>
  <si>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</si>
  <si>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</si>
  <si>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</si>
  <si>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</si>
  <si>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</si>
  <si>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</si>
  <si>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</si>
  <si>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</si>
  <si>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</si>
  <si>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</si>
  <si>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</si>
  <si>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</si>
  <si>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</si>
  <si>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</si>
  <si>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</si>
  <si>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</si>
  <si>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</si>
  <si>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</si>
  <si>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</si>
  <si>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</si>
  <si>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</si>
  <si>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</si>
  <si>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</si>
  <si>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</si>
  <si>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</si>
  <si>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</si>
  <si>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</si>
  <si>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</si>
  <si>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</si>
  <si>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</si>
  <si>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</si>
  <si>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</si>
  <si>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</si>
  <si>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</si>
  <si>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</si>
  <si>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</si>
  <si>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</si>
  <si>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</si>
  <si>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</si>
  <si>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</si>
  <si>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</si>
  <si>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</si>
  <si>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</si>
  <si>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</si>
  <si>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</si>
  <si>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</si>
  <si>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</si>
  <si>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</si>
  <si>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</si>
  <si>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</si>
  <si>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</si>
  <si>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</si>
  <si>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</si>
  <si>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</si>
  <si>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</si>
  <si>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</si>
  <si>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</si>
  <si>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</si>
  <si>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</si>
  <si>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</si>
  <si>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</si>
  <si>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</si>
  <si>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</si>
  <si>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</si>
  <si>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善通寺市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</si>
  <si>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</si>
  <si>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</si>
  <si>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</si>
  <si>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</si>
  <si>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</si>
  <si>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</si>
  <si>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</si>
  <si>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</si>
  <si>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</si>
  <si>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</si>
  <si>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</si>
  <si>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</si>
  <si>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</si>
  <si>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</si>
  <si>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</si>
  <si>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</si>
  <si>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</si>
  <si>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</si>
  <si>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</si>
  <si>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</si>
  <si>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</si>
  <si>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</si>
  <si>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</si>
  <si>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</si>
  <si>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</si>
  <si>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</si>
  <si>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</si>
  <si>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</si>
  <si>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</si>
  <si>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</si>
  <si>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</si>
  <si>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</si>
  <si>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</si>
  <si>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</si>
  <si>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</si>
  <si>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</si>
  <si>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</si>
  <si>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</si>
  <si>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</si>
  <si>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</si>
  <si>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</si>
  <si>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</si>
  <si>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</si>
  <si>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</si>
  <si>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</si>
  <si>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</si>
  <si>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</si>
  <si>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</si>
  <si>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</si>
  <si>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</si>
  <si>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</si>
  <si>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</si>
  <si>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</si>
  <si>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</si>
  <si>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</si>
  <si>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</si>
  <si>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</si>
  <si>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</si>
  <si>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</si>
  <si>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</si>
  <si>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</si>
  <si>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</si>
  <si>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</si>
  <si>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</si>
  <si>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</si>
  <si>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</si>
  <si>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</si>
  <si>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</si>
  <si>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</si>
  <si>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</si>
  <si>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</si>
  <si>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</si>
  <si>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</si>
  <si>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</si>
  <si>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</si>
  <si>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</si>
  <si>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</si>
  <si>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</si>
  <si>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</si>
  <si>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</si>
  <si>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</si>
  <si>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</si>
  <si>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</si>
  <si>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</si>
  <si>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</si>
  <si>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</si>
  <si>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</si>
  <si>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</si>
  <si>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</si>
  <si>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</si>
  <si>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</si>
  <si>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</si>
  <si>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</si>
  <si>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</si>
  <si>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</si>
  <si>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</si>
  <si>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</si>
  <si>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</si>
  <si>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</si>
  <si>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</si>
  <si>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</si>
  <si>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</si>
  <si>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</si>
  <si>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</si>
  <si>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</si>
  <si>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</si>
  <si>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</si>
  <si>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</si>
  <si>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</si>
  <si>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</si>
  <si>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</si>
  <si>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</si>
  <si>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</si>
  <si>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</si>
  <si>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</si>
  <si>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香川県善通寺市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</si>
  <si>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</si>
  <si>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</si>
  <si>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</si>
  <si>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</si>
  <si>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</si>
  <si>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</si>
  <si>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</si>
  <si>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</si>
  <si>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</si>
  <si>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</si>
  <si>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</si>
  <si>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</si>
  <si>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</si>
  <si>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</si>
  <si>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</si>
  <si>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</si>
  <si>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</si>
  <si>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</si>
  <si>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</si>
  <si>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</si>
  <si>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</si>
  <si>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</si>
  <si>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</si>
  <si>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</si>
  <si>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</si>
  <si>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</si>
  <si>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</si>
  <si>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</si>
  <si>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</si>
  <si>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</si>
  <si>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</si>
  <si>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</si>
  <si>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</si>
  <si>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</si>
  <si>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</si>
  <si>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</si>
  <si>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</si>
  <si>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</si>
  <si>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</si>
  <si>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</si>
  <si>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</si>
  <si>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</si>
  <si>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</si>
  <si>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</si>
  <si>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</si>
  <si>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</si>
  <si>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</si>
  <si>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</si>
  <si>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</si>
  <si>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</si>
  <si>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</si>
  <si>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</si>
  <si>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</si>
  <si>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</si>
  <si>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</si>
  <si>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</si>
  <si>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</si>
  <si>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</si>
  <si>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</si>
  <si>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</si>
  <si>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</si>
  <si>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</si>
  <si>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</si>
  <si>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</si>
  <si>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</si>
  <si>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</si>
  <si>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</si>
  <si>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</si>
  <si>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</si>
  <si>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</si>
  <si>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</si>
  <si>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</si>
  <si>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</si>
  <si>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</si>
  <si>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</si>
  <si>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</si>
  <si>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</si>
  <si>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</si>
  <si>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</si>
  <si>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</si>
  <si>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</si>
  <si>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</si>
  <si>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</si>
  <si>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</si>
  <si>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</si>
  <si>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</si>
  <si>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</si>
  <si>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</si>
  <si>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</si>
  <si>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</si>
  <si>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</si>
  <si>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</si>
  <si>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</si>
  <si>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</si>
  <si>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</si>
  <si>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</si>
  <si>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</si>
  <si>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</si>
  <si>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</si>
  <si>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</si>
  <si>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</si>
  <si>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</si>
  <si>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</si>
  <si>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</si>
  <si>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</si>
  <si>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</si>
  <si>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</si>
  <si>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</si>
  <si>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</si>
  <si>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</si>
  <si>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</si>
  <si>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</si>
  <si>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</si>
  <si>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</si>
  <si>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</si>
  <si>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</si>
  <si>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</si>
  <si>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</si>
  <si>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</si>
  <si>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</si>
  <si>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</si>
  <si>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</si>
  <si>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</si>
  <si>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</si>
  <si>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</si>
  <si>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</si>
  <si>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</si>
  <si>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</si>
  <si>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</si>
  <si>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</si>
  <si>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</si>
  <si>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</si>
  <si>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</si>
  <si>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</si>
  <si>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</si>
  <si>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</si>
  <si>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</si>
  <si>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</si>
  <si>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</si>
  <si>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</si>
  <si>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</si>
  <si>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</si>
  <si>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</si>
  <si>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</si>
  <si>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</si>
  <si>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</si>
  <si>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</si>
  <si>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</si>
  <si>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</si>
  <si>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</si>
  <si>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</si>
  <si>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</si>
  <si>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</si>
  <si>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香川県善通寺市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</si>
  <si>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</si>
  <si>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</si>
  <si>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</si>
  <si>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</si>
  <si>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</si>
  <si>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</si>
  <si>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</si>
  <si>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</si>
  <si>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</si>
  <si>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</si>
  <si>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</si>
  <si>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</si>
  <si>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</si>
  <si>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</si>
  <si>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</si>
  <si>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</si>
  <si>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</si>
  <si>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</si>
  <si>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</si>
  <si>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</si>
  <si>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</si>
  <si>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</si>
  <si>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</si>
  <si>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</si>
  <si>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</si>
  <si>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</si>
  <si>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</si>
  <si>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</si>
  <si>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</si>
  <si>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</si>
  <si>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</si>
  <si>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</si>
  <si>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</si>
  <si>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善通寺市特別会計国民健康保険</t>
    <phoneticPr fontId="5"/>
  </si>
  <si>
    <t>善通寺市特別会計介護保険</t>
    <phoneticPr fontId="5"/>
  </si>
  <si>
    <t>善通寺市特別会計介護予防サービス</t>
    <phoneticPr fontId="5"/>
  </si>
  <si>
    <t>善通寺市特別会計後期高齢者医療</t>
    <phoneticPr fontId="5"/>
  </si>
  <si>
    <t>善通寺市下水道事業会計</t>
    <phoneticPr fontId="5"/>
  </si>
  <si>
    <t>法適用企業</t>
    <phoneticPr fontId="5"/>
  </si>
  <si>
    <t>善通寺市特別会計農業集落排水</t>
    <phoneticPr fontId="5"/>
  </si>
  <si>
    <t>法非適用企業</t>
    <phoneticPr fontId="5"/>
  </si>
  <si>
    <t>善通寺市特別会計太陽光発電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</si>
  <si>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</si>
  <si>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</si>
  <si>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</si>
  <si>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</si>
  <si>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</si>
  <si>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</si>
  <si>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</si>
  <si>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</si>
  <si>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</si>
  <si>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</si>
  <si>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</si>
  <si>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</si>
  <si>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</si>
  <si>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</si>
  <si>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</si>
  <si>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</si>
  <si>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</si>
  <si>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</si>
  <si>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</si>
  <si>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</si>
  <si>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</si>
  <si>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</si>
  <si>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</si>
  <si>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</si>
  <si>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</si>
  <si>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</si>
  <si>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</si>
  <si>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</si>
  <si>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</si>
  <si>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</si>
  <si>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</si>
  <si>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</si>
  <si>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</si>
  <si>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</si>
  <si>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</si>
  <si>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</si>
  <si>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</si>
  <si>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</si>
  <si>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</si>
  <si>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</si>
  <si>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</si>
  <si>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</si>
  <si>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</si>
  <si>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</si>
  <si>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</si>
  <si>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</si>
  <si>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</si>
  <si>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</si>
  <si>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</si>
  <si>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</si>
  <si>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</si>
  <si>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</si>
  <si>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</si>
  <si>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</si>
  <si>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</si>
  <si>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</si>
  <si>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</si>
  <si>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</si>
  <si>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</si>
  <si>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</si>
  <si>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</si>
  <si>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</si>
  <si>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善通寺市下水道事業会計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</si>
  <si>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</si>
  <si>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</si>
  <si>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善通寺市特別会計農業集落排水</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</si>
  <si>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</si>
  <si>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善通寺市特別会計介護保険</t>
    <phoneticPr fontId="5"/>
  </si>
  <si>
    <t>(Ｆ)</t>
    <phoneticPr fontId="5"/>
  </si>
  <si>
    <t>善通寺市特別会計介護予防サービス</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</si>
  <si>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</si>
  <si>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</si>
  <si>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</si>
  <si>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</si>
  <si>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</si>
  <si>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</si>
  <si>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</si>
  <si>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</si>
  <si>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</si>
  <si>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</si>
  <si>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</si>
  <si>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</si>
  <si>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</si>
  <si>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</si>
  <si>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</si>
  <si>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</si>
  <si>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</si>
  <si>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</si>
  <si>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</si>
  <si>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</si>
  <si>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</si>
  <si>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</si>
  <si>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</si>
  <si>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</si>
  <si>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</si>
  <si>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</si>
  <si>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</si>
  <si>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</si>
  <si>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</si>
  <si>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</si>
  <si>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</si>
  <si>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</si>
  <si>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</si>
  <si>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</si>
  <si>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</si>
  <si>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</si>
  <si>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</si>
  <si>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</si>
  <si>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</si>
  <si>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</si>
  <si>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</si>
  <si>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</si>
  <si>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</si>
  <si>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</si>
  <si>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</si>
  <si>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</si>
  <si>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</si>
  <si>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</si>
  <si>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</si>
  <si>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</si>
  <si>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</si>
  <si>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</si>
  <si>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</si>
  <si>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</si>
  <si>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</si>
  <si>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</si>
  <si>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</si>
  <si>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</si>
  <si>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</si>
  <si>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</si>
  <si>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</si>
  <si>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</si>
  <si>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</si>
  <si>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</si>
  <si>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</si>
  <si>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</si>
  <si>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</si>
  <si>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</si>
  <si>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</si>
  <si>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</si>
  <si>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</si>
  <si>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</si>
  <si>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</si>
  <si>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</si>
  <si>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</si>
  <si>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</si>
  <si>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</si>
  <si>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</si>
  <si>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</si>
  <si>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</si>
  <si>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</si>
  <si>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</si>
  <si>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</si>
  <si>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2.28</t>
  </si>
  <si>
    <t>一般会計</t>
  </si>
  <si>
    <t>善通寺市下水道事業会計</t>
  </si>
  <si>
    <t>善通寺市特別会計介護保険</t>
  </si>
  <si>
    <t>善通寺市特別会計国民健康保険</t>
  </si>
  <si>
    <t>善通寺市特別会計農業集落排水</t>
  </si>
  <si>
    <t>善通寺市特別会計後期高齢者医療</t>
  </si>
  <si>
    <t>善通寺市特別会計太陽光発電</t>
  </si>
  <si>
    <t>善通寺市特別会計介護予防サービス</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</si>
  <si>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</si>
  <si>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</si>
  <si>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</si>
  <si>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</si>
  <si>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</si>
  <si>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</si>
  <si>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</si>
  <si>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</si>
  <si>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</si>
  <si>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中讃広域行政事務組合（一般会計）</t>
    <rPh sb="0" eb="10">
      <t>チュウサンコウイキギョウセイジムクミアイ</t>
    </rPh>
    <rPh sb="11" eb="13">
      <t>イッパン</t>
    </rPh>
    <rPh sb="13" eb="15">
      <t>カイケイ</t>
    </rPh>
    <phoneticPr fontId="2"/>
  </si>
  <si>
    <t>中讃広域行政事務組合（仲善クリーンセンター）</t>
    <rPh sb="0" eb="10">
      <t>チュウサンコウイキギョウセイジムクミアイ</t>
    </rPh>
    <rPh sb="11" eb="12">
      <t>チュウ</t>
    </rPh>
    <rPh sb="12" eb="13">
      <t>ゼン</t>
    </rPh>
    <phoneticPr fontId="2"/>
  </si>
  <si>
    <t>中讃広域行政事務組合（クリントピア丸亀）</t>
    <rPh sb="0" eb="10">
      <t>チュウサンコウイキギョウセイジムクミアイ</t>
    </rPh>
    <rPh sb="17" eb="19">
      <t>マルガメ</t>
    </rPh>
    <phoneticPr fontId="2"/>
  </si>
  <si>
    <t>中讃広域行政事務組合（瀬戸グリーンセンター）</t>
    <rPh sb="0" eb="10">
      <t>チュウサンコウイキギョウセイジムクミアイ</t>
    </rPh>
    <rPh sb="11" eb="13">
      <t>セト</t>
    </rPh>
    <phoneticPr fontId="2"/>
  </si>
  <si>
    <t>まんのう町外三ヶ市町山林組合</t>
    <rPh sb="4" eb="5">
      <t>チョウ</t>
    </rPh>
    <rPh sb="5" eb="6">
      <t>ソト</t>
    </rPh>
    <rPh sb="6" eb="7">
      <t>サン</t>
    </rPh>
    <rPh sb="8" eb="10">
      <t>シチョウ</t>
    </rPh>
    <rPh sb="10" eb="12">
      <t>サンリン</t>
    </rPh>
    <rPh sb="12" eb="14">
      <t>クミアイ</t>
    </rPh>
    <phoneticPr fontId="2"/>
  </si>
  <si>
    <t>まんのう町外三ヶ市町（七箇地区）山林組合</t>
    <rPh sb="4" eb="5">
      <t>チョウ</t>
    </rPh>
    <rPh sb="5" eb="6">
      <t>ソト</t>
    </rPh>
    <rPh sb="6" eb="7">
      <t>サン</t>
    </rPh>
    <rPh sb="8" eb="10">
      <t>シチョウ</t>
    </rPh>
    <rPh sb="11" eb="12">
      <t>シチ</t>
    </rPh>
    <rPh sb="12" eb="13">
      <t>カ</t>
    </rPh>
    <rPh sb="13" eb="15">
      <t>チク</t>
    </rPh>
    <rPh sb="16" eb="18">
      <t>サンリン</t>
    </rPh>
    <rPh sb="18" eb="20">
      <t>クミアイ</t>
    </rPh>
    <phoneticPr fontId="2"/>
  </si>
  <si>
    <t>まんのう町外二ヶ市町（十郷地区）山林組合</t>
    <rPh sb="4" eb="5">
      <t>チョウ</t>
    </rPh>
    <rPh sb="5" eb="6">
      <t>ソト</t>
    </rPh>
    <rPh sb="6" eb="7">
      <t>ニ</t>
    </rPh>
    <rPh sb="8" eb="10">
      <t>シチョウ</t>
    </rPh>
    <rPh sb="11" eb="12">
      <t>ジュッ</t>
    </rPh>
    <rPh sb="12" eb="13">
      <t>ゴウ</t>
    </rPh>
    <rPh sb="13" eb="15">
      <t>チク</t>
    </rPh>
    <rPh sb="16" eb="18">
      <t>サンリン</t>
    </rPh>
    <rPh sb="18" eb="20">
      <t>クミアイ</t>
    </rPh>
    <phoneticPr fontId="2"/>
  </si>
  <si>
    <t>香川県市町総合事務組合</t>
    <rPh sb="0" eb="2">
      <t>カガワ</t>
    </rPh>
    <rPh sb="2" eb="3">
      <t>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</si>
  <si>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</si>
  <si>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</si>
  <si>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10">
      <t>キギョウダン</t>
    </rPh>
    <rPh sb="11" eb="13">
      <t>スイドウ</t>
    </rPh>
    <rPh sb="13" eb="15">
      <t>ジギョウ</t>
    </rPh>
    <rPh sb="15" eb="17">
      <t>カイケイ</t>
    </rPh>
    <phoneticPr fontId="2"/>
  </si>
  <si>
    <t>法適用企業</t>
    <rPh sb="0" eb="3">
      <t>ホウテキヨウ</t>
    </rPh>
    <rPh sb="3" eb="5">
      <t>キギョウ</t>
    </rPh>
    <phoneticPr fontId="2"/>
  </si>
  <si>
    <t>善通寺市土地開発公社</t>
    <rPh sb="0" eb="10">
      <t>ゼンツウジシトチカイハツコウシャ</t>
    </rPh>
    <phoneticPr fontId="2"/>
  </si>
  <si>
    <t>（公財）ハートスクエア善通寺</t>
    <rPh sb="1" eb="2">
      <t>コウ</t>
    </rPh>
    <rPh sb="2" eb="3">
      <t>ザイ</t>
    </rPh>
    <rPh sb="11" eb="14">
      <t>ゼンツウジ</t>
    </rPh>
    <phoneticPr fontId="2"/>
  </si>
  <si>
    <t>（株）まんでがん</t>
    <rPh sb="0" eb="3">
      <t>カブ</t>
    </rPh>
    <phoneticPr fontId="2"/>
  </si>
  <si>
    <t>（公財）善通寺市農地管理公社</t>
    <rPh sb="1" eb="2">
      <t>コウ</t>
    </rPh>
    <rPh sb="2" eb="3">
      <t>ザイ</t>
    </rPh>
    <rPh sb="4" eb="8">
      <t>ゼンツウジシ</t>
    </rPh>
    <rPh sb="8" eb="10">
      <t>ノウチ</t>
    </rPh>
    <rPh sb="10" eb="12">
      <t>カンリ</t>
    </rPh>
    <rPh sb="12" eb="14">
      <t>コウシャ</t>
    </rPh>
    <phoneticPr fontId="2"/>
  </si>
  <si>
    <t>-</t>
    <phoneticPr fontId="2"/>
  </si>
  <si>
    <t>香川県広域水道企業団（工業用水道事業会計）</t>
    <rPh sb="0" eb="3">
      <t>カガワケン</t>
    </rPh>
    <rPh sb="3" eb="5">
      <t>コウイキ</t>
    </rPh>
    <rPh sb="5" eb="7">
      <t>スイドウ</t>
    </rPh>
    <rPh sb="7" eb="10">
      <t>キギョウダン</t>
    </rPh>
    <rPh sb="11" eb="14">
      <t>コウギョウヨウ</t>
    </rPh>
    <rPh sb="14" eb="16">
      <t>スイドウ</t>
    </rPh>
    <rPh sb="16" eb="18">
      <t>ジギョウ</t>
    </rPh>
    <rPh sb="18" eb="20">
      <t>カイケイ</t>
    </rPh>
    <phoneticPr fontId="2"/>
  </si>
  <si>
    <t>ふるさと基金</t>
    <rPh sb="4" eb="6">
      <t>キキン</t>
    </rPh>
    <phoneticPr fontId="5"/>
  </si>
  <si>
    <t>庁舎整備基金</t>
    <rPh sb="0" eb="6">
      <t>チョウシャセイビキキン</t>
    </rPh>
    <phoneticPr fontId="5"/>
  </si>
  <si>
    <t>公共施設整備基金</t>
    <rPh sb="0" eb="8">
      <t>コウキョウシセツセイビキキン</t>
    </rPh>
    <phoneticPr fontId="5"/>
  </si>
  <si>
    <t>地域福祉基金</t>
    <rPh sb="0" eb="6">
      <t>チイキフクシキキン</t>
    </rPh>
    <phoneticPr fontId="5"/>
  </si>
  <si>
    <t>ずっと元気なふるさと善通寺応援基金</t>
    <rPh sb="3" eb="5">
      <t>ゲンキ</t>
    </rPh>
    <rPh sb="10" eb="17">
      <t>ゼンツウジオウエンキキン</t>
    </rPh>
    <phoneticPr fontId="5"/>
  </si>
  <si>
    <t>〇</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</si>
  <si>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</si>
  <si>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</si>
  <si>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</si>
  <si>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</si>
  <si>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</si>
  <si>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</si>
  <si>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類似団体内平均値と比較して未だ低い水準を維持しているものの、増加傾向にある。令和4年度に新庁舎建設事業が完了となるため、引き続き市債の借入れ及び基金の取崩しを予定しているため、将来負担比率は今後数年間は増加する見込みである。実質公債費比率については、当該事業に伴う市債の償還が令和7年度から本格化していく予定であるが、過去に借入れた大型事業に係る市債の償還が終了する事に伴い、今後数年間は横ばい又は微増に留まる見込み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</si>
  <si>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</si>
  <si>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</si>
  <si>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</si>
  <si>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新庁舎建設事業の実施に伴い、令和3年度決算において将来負担負担額が充当可能財源を上回り、将来負担比率が正の値となった。令和4年度においては老朽化している旧庁舎の解体を実施することとしており、その分有形固定資産減価償却率の改善は見込めるものの、その他の公共施設における老朽化対策は依然未着手なものが多く、大幅な改善は望めない。各施設の個別施設計画に基づき、集約化・複合化のほか、役割を終える施設の除却を推進し、適正な施設管理に努める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</si>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</sst>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C698-4D1A-B1BB-C4E57C59D4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33654</c:v>
                </c:pt>
                <c:pt idx="1">
                  <c:v>25419</c:v>
                </c:pt>
                <c:pt idx="2">
                  <c:v>76130</c:v>
                </c:pt>
                <c:pt idx="3">
                  <c:v>55191</c:v>
                </c:pt>
                <c:pt idx="4">
                  <c:v>93726</c:v>
                </c:pt>
              </c:numCache>
            </c:numRef>
          </c:val>
          <c:smooth val="0"/>
          <c:extLst>
            <c:ext xmlns:c16="http://schemas.microsoft.com/office/drawing/2014/chart" uri="{C3380CC4-5D6E-409C-BE32-E72D297353CC}">
              <c16:uniqueId val="{00000001-C698-4D1A-B1BB-C4E57C59D4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9.56</c:v>
                </c:pt>
                <c:pt idx="1">
                  <c:v>7.3</c:v>
                </c:pt>
                <c:pt idx="2">
                  <c:v>9.92</c:v>
                </c:pt>
                <c:pt idx="3">
                  <c:v>8.7100000000000009</c:v>
                </c:pt>
                <c:pt idx="4">
                  <c:v>11.58</c:v>
                </c:pt>
              </c:numCache>
            </c:numRef>
          </c:val>
          <c:extLst>
            <c:ext xmlns:c16="http://schemas.microsoft.com/office/drawing/2014/chart" uri="{C3380CC4-5D6E-409C-BE32-E72D297353CC}">
              <c16:uniqueId val="{00000000-ACA1-4108-ABEF-8814AB0483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19.13</c:v>
                </c:pt>
                <c:pt idx="1">
                  <c:v>19.25</c:v>
                </c:pt>
                <c:pt idx="2">
                  <c:v>19.77</c:v>
                </c:pt>
                <c:pt idx="3">
                  <c:v>20.6</c:v>
                </c:pt>
                <c:pt idx="4">
                  <c:v>18.14</c:v>
                </c:pt>
              </c:numCache>
            </c:numRef>
          </c:val>
          <c:extLst>
            <c:ext xmlns:c16="http://schemas.microsoft.com/office/drawing/2014/chart" uri="{C3380CC4-5D6E-409C-BE32-E72D297353CC}">
              <c16:uniqueId val="{00000001-ACA1-4108-ABEF-8814AB0483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3.17</c:v>
                </c:pt>
                <c:pt idx="1">
                  <c:v>-2.2799999999999998</c:v>
                </c:pt>
                <c:pt idx="2">
                  <c:v>2.76</c:v>
                </c:pt>
                <c:pt idx="3">
                  <c:v>0.67</c:v>
                </c:pt>
                <c:pt idx="4">
                  <c:v>1.74</c:v>
                </c:pt>
              </c:numCache>
            </c:numRef>
          </c:val>
          <c:smooth val="0"/>
          <c:extLst>
            <c:ext xmlns:c16="http://schemas.microsoft.com/office/drawing/2014/chart" uri="{C3380CC4-5D6E-409C-BE32-E72D297353CC}">
              <c16:uniqueId val="{00000002-ACA1-4108-ABEF-8814AB0483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15.97</c:v>
                </c:pt>
                <c:pt idx="2">
                  <c:v>#N/A</c:v>
                </c:pt>
                <c:pt idx="3">
                  <c:v>0.14000000000000001</c:v>
                </c:pt>
                <c:pt idx="4">
                  <c:v>#N/A</c:v>
                </c:pt>
                <c:pt idx="5">
                  <c:v>0.3</c:v>
                </c:pt>
                <c:pt idx="6">
                  <c:v>0</c:v>
                </c:pt>
                <c:pt idx="7">
                  <c:v>0</c:v>
                </c:pt>
                <c:pt idx="8">
                  <c:v>0</c:v>
                </c:pt>
                <c:pt idx="9">
                  <c:v>0</c:v>
                </c:pt>
              </c:numCache>
            </c:numRef>
          </c:val>
          <c:extLst>
            <c:ext xmlns:c16="http://schemas.microsoft.com/office/drawing/2014/chart" uri="{C3380CC4-5D6E-409C-BE32-E72D297353CC}">
              <c16:uniqueId val="{00000000-C817-4D9F-8D52-55CB1FBF82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17-4D9F-8D52-55CB1FBF82DA}"/>
            </c:ext>
          </c:extLst>
        </c:ser>
        <c:ser>
          <c:idx val="2"/>
          <c:order val="2"/>
          <c:tx>
            <c:strRef>
              <c:f>データシート!$A$29</c:f>
              <c:strCache>
                <c:ptCount val="1"/>
                <c:pt idx="0">
                  <c:v>善通寺市特別会計介護予防サービス</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C817-4D9F-8D52-55CB1FBF82DA}"/>
            </c:ext>
          </c:extLst>
        </c:ser>
        <c:ser>
          <c:idx val="3"/>
          <c:order val="3"/>
          <c:tx>
            <c:strRef>
              <c:f>データシート!$A$30</c:f>
              <c:strCache>
                <c:ptCount val="1"/>
                <c:pt idx="0">
                  <c:v>善通寺市特別会計太陽光発電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0.06</c:v>
                </c:pt>
                <c:pt idx="8">
                  <c:v>#N/A</c:v>
                </c:pt>
                <c:pt idx="9">
                  <c:v>0</c:v>
                </c:pt>
              </c:numCache>
            </c:numRef>
          </c:val>
          <c:extLst>
            <c:ext xmlns:c16="http://schemas.microsoft.com/office/drawing/2014/chart" uri="{C3380CC4-5D6E-409C-BE32-E72D297353CC}">
              <c16:uniqueId val="{00000003-C817-4D9F-8D52-55CB1FBF82DA}"/>
            </c:ext>
          </c:extLst>
        </c:ser>
        <c:ser>
          <c:idx val="4"/>
          <c:order val="4"/>
          <c:tx>
            <c:strRef>
              <c:f>データシート!$A$31</c:f>
              <c:strCache>
                <c:ptCount val="1"/>
                <c:pt idx="0">
                  <c:v>善通寺市特別会計後期高齢者医療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0.03</c:v>
                </c:pt>
                <c:pt idx="8">
                  <c:v>#N/A</c:v>
                </c:pt>
                <c:pt idx="9">
                  <c:v>0</c:v>
                </c:pt>
              </c:numCache>
            </c:numRef>
          </c:val>
          <c:extLst>
            <c:ext xmlns:c16="http://schemas.microsoft.com/office/drawing/2014/chart" uri="{C3380CC4-5D6E-409C-BE32-E72D297353CC}">
              <c16:uniqueId val="{00000004-C817-4D9F-8D52-55CB1FBF82DA}"/>
            </c:ext>
          </c:extLst>
        </c:ser>
        <c:ser>
          <c:idx val="5"/>
          <c:order val="5"/>
          <c:tx>
            <c:strRef>
              <c:f>データシート!$A$32</c:f>
              <c:strCache>
                <c:ptCount val="1"/>
                <c:pt idx="0">
                  <c:v>善通寺市特別会計農業集落排水</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5-C817-4D9F-8D52-55CB1FBF82DA}"/>
            </c:ext>
          </c:extLst>
        </c:ser>
        <c:ser>
          <c:idx val="6"/>
          <c:order val="6"/>
          <c:tx>
            <c:strRef>
              <c:f>データシート!$A$33</c:f>
              <c:strCache>
                <c:ptCount val="1"/>
                <c:pt idx="0">
                  <c:v>善通寺市特別会計国民健康保険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0.51</c:v>
                </c:pt>
                <c:pt idx="4">
                  <c:v>#N/A</c:v>
                </c:pt>
                <c:pt idx="5">
                  <c:v>0.69</c:v>
                </c:pt>
                <c:pt idx="6">
                  <c:v>#N/A</c:v>
                </c:pt>
                <c:pt idx="7">
                  <c:v>1.2</c:v>
                </c:pt>
                <c:pt idx="8">
                  <c:v>#N/A</c:v>
                </c:pt>
                <c:pt idx="9">
                  <c:v>0.84</c:v>
                </c:pt>
              </c:numCache>
            </c:numRef>
          </c:val>
          <c:extLst>
            <c:ext xmlns:c16="http://schemas.microsoft.com/office/drawing/2014/chart" uri="{C3380CC4-5D6E-409C-BE32-E72D297353CC}">
              <c16:uniqueId val="{00000006-C817-4D9F-8D52-55CB1FBF82DA}"/>
            </c:ext>
          </c:extLst>
        </c:ser>
        <c:ser>
          <c:idx val="7"/>
          <c:order val="7"/>
          <c:tx>
            <c:strRef>
              <c:f>データシート!$A$34</c:f>
              <c:strCache>
                <c:ptCount val="1"/>
                <c:pt idx="0">
                  <c:v>善通寺市特別会計介護保険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1.33</c:v>
                </c:pt>
                <c:pt idx="2">
                  <c:v>#N/A</c:v>
                </c:pt>
                <c:pt idx="3">
                  <c:v>0.76</c:v>
                </c:pt>
                <c:pt idx="4">
                  <c:v>#N/A</c:v>
                </c:pt>
                <c:pt idx="5">
                  <c:v>0.76</c:v>
                </c:pt>
                <c:pt idx="6">
                  <c:v>#N/A</c:v>
                </c:pt>
                <c:pt idx="7">
                  <c:v>1.28</c:v>
                </c:pt>
                <c:pt idx="8">
                  <c:v>#N/A</c:v>
                </c:pt>
                <c:pt idx="9">
                  <c:v>1.26</c:v>
                </c:pt>
              </c:numCache>
            </c:numRef>
          </c:val>
          <c:extLst>
            <c:ext xmlns:c16="http://schemas.microsoft.com/office/drawing/2014/chart" uri="{C3380CC4-5D6E-409C-BE32-E72D297353CC}">
              <c16:uniqueId val="{00000007-C817-4D9F-8D52-55CB1FBF82DA}"/>
            </c:ext>
          </c:extLst>
        </c:ser>
        <c:ser>
          <c:idx val="8"/>
          <c:order val="8"/>
          <c:tx>
            <c:strRef>
              <c:f>データシート!$A$35</c:f>
              <c:strCache>
                <c:ptCount val="1"/>
                <c:pt idx="0">
                  <c:v>善通寺市下水道事業会計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1.47</c:v>
                </c:pt>
                <c:pt idx="8">
                  <c:v>#N/A</c:v>
                </c:pt>
                <c:pt idx="9">
                  <c:v>2.16</c:v>
                </c:pt>
              </c:numCache>
            </c:numRef>
          </c:val>
          <c:extLst>
            <c:ext xmlns:c16="http://schemas.microsoft.com/office/drawing/2014/chart" uri="{C3380CC4-5D6E-409C-BE32-E72D297353CC}">
              <c16:uniqueId val="{00000008-C817-4D9F-8D52-55CB1FBF82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9.56</c:v>
                </c:pt>
                <c:pt idx="2">
                  <c:v>#N/A</c:v>
                </c:pt>
                <c:pt idx="3">
                  <c:v>7.3</c:v>
                </c:pt>
                <c:pt idx="4">
                  <c:v>#N/A</c:v>
                </c:pt>
                <c:pt idx="5">
                  <c:v>9.92</c:v>
                </c:pt>
                <c:pt idx="6">
                  <c:v>#N/A</c:v>
                </c:pt>
                <c:pt idx="7">
                  <c:v>8.7100000000000009</c:v>
                </c:pt>
                <c:pt idx="8">
                  <c:v>#N/A</c:v>
                </c:pt>
                <c:pt idx="9">
                  <c:v>11.58</c:v>
                </c:pt>
              </c:numCache>
            </c:numRef>
          </c:val>
          <c:extLst>
            <c:ext xmlns:c16="http://schemas.microsoft.com/office/drawing/2014/chart" uri="{C3380CC4-5D6E-409C-BE32-E72D297353CC}">
              <c16:uniqueId val="{00000009-C817-4D9F-8D52-55CB1FBF82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1141</c:v>
                </c:pt>
                <c:pt idx="5">
                  <c:v>1103</c:v>
                </c:pt>
                <c:pt idx="8">
                  <c:v>1091</c:v>
                </c:pt>
                <c:pt idx="11">
                  <c:v>1077</c:v>
                </c:pt>
                <c:pt idx="14">
                  <c:v>1081</c:v>
                </c:pt>
              </c:numCache>
            </c:numRef>
          </c:val>
          <c:extLst>
            <c:ext xmlns:c16="http://schemas.microsoft.com/office/drawing/2014/chart" uri="{C3380CC4-5D6E-409C-BE32-E72D297353CC}">
              <c16:uniqueId val="{00000000-497C-43D6-9972-7F499460D4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7C-43D6-9972-7F499460D4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4</c:v>
                </c:pt>
                <c:pt idx="9">
                  <c:v>0</c:v>
                </c:pt>
                <c:pt idx="12">
                  <c:v>2</c:v>
                </c:pt>
              </c:numCache>
            </c:numRef>
          </c:val>
          <c:extLst>
            <c:ext xmlns:c16="http://schemas.microsoft.com/office/drawing/2014/chart" uri="{C3380CC4-5D6E-409C-BE32-E72D297353CC}">
              <c16:uniqueId val="{00000002-497C-43D6-9972-7F499460D4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12</c:v>
                </c:pt>
                <c:pt idx="6">
                  <c:v>13</c:v>
                </c:pt>
                <c:pt idx="9">
                  <c:v>14</c:v>
                </c:pt>
                <c:pt idx="12">
                  <c:v>13</c:v>
                </c:pt>
              </c:numCache>
            </c:numRef>
          </c:val>
          <c:extLst>
            <c:ext xmlns:c16="http://schemas.microsoft.com/office/drawing/2014/chart" uri="{C3380CC4-5D6E-409C-BE32-E72D297353CC}">
              <c16:uniqueId val="{00000003-497C-43D6-9972-7F499460D4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407</c:v>
                </c:pt>
                <c:pt idx="3">
                  <c:v>425</c:v>
                </c:pt>
                <c:pt idx="6">
                  <c:v>450</c:v>
                </c:pt>
                <c:pt idx="9">
                  <c:v>463</c:v>
                </c:pt>
                <c:pt idx="12">
                  <c:v>455</c:v>
                </c:pt>
              </c:numCache>
            </c:numRef>
          </c:val>
          <c:extLst>
            <c:ext xmlns:c16="http://schemas.microsoft.com/office/drawing/2014/chart" uri="{C3380CC4-5D6E-409C-BE32-E72D297353CC}">
              <c16:uniqueId val="{00000004-497C-43D6-9972-7F499460D4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7C-43D6-9972-7F499460D4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7C-43D6-9972-7F499460D4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1047</c:v>
                </c:pt>
                <c:pt idx="3">
                  <c:v>997</c:v>
                </c:pt>
                <c:pt idx="6">
                  <c:v>1008</c:v>
                </c:pt>
                <c:pt idx="9">
                  <c:v>1028</c:v>
                </c:pt>
                <c:pt idx="12">
                  <c:v>1032</c:v>
                </c:pt>
              </c:numCache>
            </c:numRef>
          </c:val>
          <c:extLst>
            <c:ext xmlns:c16="http://schemas.microsoft.com/office/drawing/2014/chart" uri="{C3380CC4-5D6E-409C-BE32-E72D297353CC}">
              <c16:uniqueId val="{00000007-497C-43D6-9972-7F499460D4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326</c:v>
                </c:pt>
                <c:pt idx="2">
                  <c:v>#N/A</c:v>
                </c:pt>
                <c:pt idx="3">
                  <c:v>#N/A</c:v>
                </c:pt>
                <c:pt idx="4">
                  <c:v>335</c:v>
                </c:pt>
                <c:pt idx="5">
                  <c:v>#N/A</c:v>
                </c:pt>
                <c:pt idx="6">
                  <c:v>#N/A</c:v>
                </c:pt>
                <c:pt idx="7">
                  <c:v>384</c:v>
                </c:pt>
                <c:pt idx="8">
                  <c:v>#N/A</c:v>
                </c:pt>
                <c:pt idx="9">
                  <c:v>#N/A</c:v>
                </c:pt>
                <c:pt idx="10">
                  <c:v>428</c:v>
                </c:pt>
                <c:pt idx="11">
                  <c:v>#N/A</c:v>
                </c:pt>
                <c:pt idx="12">
                  <c:v>#N/A</c:v>
                </c:pt>
                <c:pt idx="13">
                  <c:v>421</c:v>
                </c:pt>
                <c:pt idx="14">
                  <c:v>#N/A</c:v>
                </c:pt>
              </c:numCache>
            </c:numRef>
          </c:val>
          <c:smooth val="0"/>
          <c:extLst>
            <c:ext xmlns:c16="http://schemas.microsoft.com/office/drawing/2014/chart" uri="{C3380CC4-5D6E-409C-BE32-E72D297353CC}">
              <c16:uniqueId val="{00000008-497C-43D6-9972-7F499460D4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11481</c:v>
                </c:pt>
                <c:pt idx="5">
                  <c:v>11185</c:v>
                </c:pt>
                <c:pt idx="8">
                  <c:v>10780</c:v>
                </c:pt>
                <c:pt idx="11">
                  <c:v>10697</c:v>
                </c:pt>
                <c:pt idx="14">
                  <c:v>10667</c:v>
                </c:pt>
              </c:numCache>
            </c:numRef>
          </c:val>
          <c:extLst>
            <c:ext xmlns:c16="http://schemas.microsoft.com/office/drawing/2014/chart" uri="{C3380CC4-5D6E-409C-BE32-E72D297353CC}">
              <c16:uniqueId val="{00000000-C1DB-4277-9939-45913A2C42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1366</c:v>
                </c:pt>
                <c:pt idx="5">
                  <c:v>1300</c:v>
                </c:pt>
                <c:pt idx="8">
                  <c:v>1242</c:v>
                </c:pt>
                <c:pt idx="11">
                  <c:v>1178</c:v>
                </c:pt>
                <c:pt idx="14">
                  <c:v>1065</c:v>
                </c:pt>
              </c:numCache>
            </c:numRef>
          </c:val>
          <c:extLst>
            <c:ext xmlns:c16="http://schemas.microsoft.com/office/drawing/2014/chart" uri="{C3380CC4-5D6E-409C-BE32-E72D297353CC}">
              <c16:uniqueId val="{00000001-C1DB-4277-9939-45913A2C42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6171</c:v>
                </c:pt>
                <c:pt idx="5">
                  <c:v>6401</c:v>
                </c:pt>
                <c:pt idx="8">
                  <c:v>6216</c:v>
                </c:pt>
                <c:pt idx="11">
                  <c:v>6200</c:v>
                </c:pt>
                <c:pt idx="14">
                  <c:v>5434</c:v>
                </c:pt>
              </c:numCache>
            </c:numRef>
          </c:val>
          <c:extLst>
            <c:ext xmlns:c16="http://schemas.microsoft.com/office/drawing/2014/chart" uri="{C3380CC4-5D6E-409C-BE32-E72D297353CC}">
              <c16:uniqueId val="{00000002-C1DB-4277-9939-45913A2C42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DB-4277-9939-45913A2C42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DB-4277-9939-45913A2C42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121</c:v>
                </c:pt>
                <c:pt idx="3">
                  <c:v>115</c:v>
                </c:pt>
                <c:pt idx="6">
                  <c:v>109</c:v>
                </c:pt>
                <c:pt idx="9">
                  <c:v>103</c:v>
                </c:pt>
                <c:pt idx="12">
                  <c:v>98</c:v>
                </c:pt>
              </c:numCache>
            </c:numRef>
          </c:val>
          <c:extLst>
            <c:ext xmlns:c16="http://schemas.microsoft.com/office/drawing/2014/chart" uri="{C3380CC4-5D6E-409C-BE32-E72D297353CC}">
              <c16:uniqueId val="{00000005-C1DB-4277-9939-45913A2C42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2179</c:v>
                </c:pt>
                <c:pt idx="3">
                  <c:v>1967</c:v>
                </c:pt>
                <c:pt idx="6">
                  <c:v>1882</c:v>
                </c:pt>
                <c:pt idx="9">
                  <c:v>1939</c:v>
                </c:pt>
                <c:pt idx="12">
                  <c:v>1873</c:v>
                </c:pt>
              </c:numCache>
            </c:numRef>
          </c:val>
          <c:extLst>
            <c:ext xmlns:c16="http://schemas.microsoft.com/office/drawing/2014/chart" uri="{C3380CC4-5D6E-409C-BE32-E72D297353CC}">
              <c16:uniqueId val="{00000006-C1DB-4277-9939-45913A2C42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106</c:v>
                </c:pt>
                <c:pt idx="3">
                  <c:v>92</c:v>
                </c:pt>
                <c:pt idx="6">
                  <c:v>92</c:v>
                </c:pt>
                <c:pt idx="9">
                  <c:v>95</c:v>
                </c:pt>
                <c:pt idx="12">
                  <c:v>80</c:v>
                </c:pt>
              </c:numCache>
            </c:numRef>
          </c:val>
          <c:extLst>
            <c:ext xmlns:c16="http://schemas.microsoft.com/office/drawing/2014/chart" uri="{C3380CC4-5D6E-409C-BE32-E72D297353CC}">
              <c16:uniqueId val="{00000007-C1DB-4277-9939-45913A2C42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4882</c:v>
                </c:pt>
                <c:pt idx="3">
                  <c:v>4593</c:v>
                </c:pt>
                <c:pt idx="6">
                  <c:v>4382</c:v>
                </c:pt>
                <c:pt idx="9">
                  <c:v>4185</c:v>
                </c:pt>
                <c:pt idx="12">
                  <c:v>3956</c:v>
                </c:pt>
              </c:numCache>
            </c:numRef>
          </c:val>
          <c:extLst>
            <c:ext xmlns:c16="http://schemas.microsoft.com/office/drawing/2014/chart" uri="{C3380CC4-5D6E-409C-BE32-E72D297353CC}">
              <c16:uniqueId val="{00000008-C1DB-4277-9939-45913A2C42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c:v>
                </c:pt>
                <c:pt idx="3">
                  <c:v>35</c:v>
                </c:pt>
                <c:pt idx="6">
                  <c:v>353</c:v>
                </c:pt>
                <c:pt idx="9">
                  <c:v>330</c:v>
                </c:pt>
                <c:pt idx="12">
                  <c:v>336</c:v>
                </c:pt>
              </c:numCache>
            </c:numRef>
          </c:val>
          <c:extLst>
            <c:ext xmlns:c16="http://schemas.microsoft.com/office/drawing/2014/chart" uri="{C3380CC4-5D6E-409C-BE32-E72D297353CC}">
              <c16:uniqueId val="{00000009-C1DB-4277-9939-45913A2C42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9532</c:v>
                </c:pt>
                <c:pt idx="3">
                  <c:v>9505</c:v>
                </c:pt>
                <c:pt idx="6">
                  <c:v>10694</c:v>
                </c:pt>
                <c:pt idx="9">
                  <c:v>11368</c:v>
                </c:pt>
                <c:pt idx="12">
                  <c:v>11824</c:v>
                </c:pt>
              </c:numCache>
            </c:numRef>
          </c:val>
          <c:extLst>
            <c:ext xmlns:c16="http://schemas.microsoft.com/office/drawing/2014/chart" uri="{C3380CC4-5D6E-409C-BE32-E72D297353CC}">
              <c16:uniqueId val="{0000000A-C1DB-4277-9939-45913A2C42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1000</c:v>
                </c:pt>
                <c:pt idx="14">
                  <c:v>#N/A</c:v>
                </c:pt>
              </c:numCache>
            </c:numRef>
          </c:val>
          <c:smooth val="0"/>
          <c:extLst>
            <c:ext xmlns:c16="http://schemas.microsoft.com/office/drawing/2014/chart" uri="{C3380CC4-5D6E-409C-BE32-E72D297353CC}">
              <c16:uniqueId val="{0000000B-C1DB-4277-9939-45913A2C42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1526</c:v>
                </c:pt>
                <c:pt idx="1">
                  <c:v>1649</c:v>
                </c:pt>
                <c:pt idx="2">
                  <c:v>1521</c:v>
                </c:pt>
              </c:numCache>
            </c:numRef>
          </c:val>
          <c:extLst>
            <c:ext xmlns:c16="http://schemas.microsoft.com/office/drawing/2014/chart" uri="{C3380CC4-5D6E-409C-BE32-E72D297353CC}">
              <c16:uniqueId val="{00000000-14F8-47DF-BDF8-8F47369138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151</c:v>
                </c:pt>
                <c:pt idx="1">
                  <c:v>144</c:v>
                </c:pt>
                <c:pt idx="2">
                  <c:v>275</c:v>
                </c:pt>
              </c:numCache>
            </c:numRef>
          </c:val>
          <c:extLst>
            <c:ext xmlns:c16="http://schemas.microsoft.com/office/drawing/2014/chart" uri="{C3380CC4-5D6E-409C-BE32-E72D297353CC}">
              <c16:uniqueId val="{00000001-14F8-47DF-BDF8-8F47369138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3973</c:v>
                </c:pt>
                <c:pt idx="1">
                  <c:v>3821</c:v>
                </c:pt>
                <c:pt idx="2">
                  <c:v>2946</c:v>
                </c:pt>
              </c:numCache>
            </c:numRef>
          </c:val>
          <c:extLst>
            <c:ext xmlns:c16="http://schemas.microsoft.com/office/drawing/2014/chart" uri="{C3380CC4-5D6E-409C-BE32-E72D297353CC}">
              <c16:uniqueId val="{00000002-14F8-47DF-BDF8-8F47369138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{2657DB77-2C69-4168-BC55-D441D1FF4607}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824-4824-816D-CB987EA3B5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{757FEC70-209B-4083-97F4-0933808C9C0D}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4-4824-816D-CB987EA3B5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{48827ABF-7F7C-4264-9B4B-EF635C6F6678}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4-4824-816D-CB987EA3B5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{09660E9D-0BCF-431E-936E-009F2B8311C7}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4-4824-816D-CB987EA3B5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{424E0DBD-E242-4EA8-A7C0-C292B8551E2D}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4-4824-816D-CB987EA3B5F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{276980CC-3743-442C-B17F-F096936A04D3}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824-4824-816D-CB987EA3B5F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{6131417D-F0B2-4765-A7AF-A03834F45392}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824-4824-816D-CB987EA3B5F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{D7775E70-1492-4D6F-AC7E-C72974FC5859}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824-4824-816D-CB987EA3B5F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{58065CA5-FEAE-49BA-85B9-C8D94B1D9B81}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824-4824-816D-CB987EA3B5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77.099999999999994</c:v>
                </c:pt>
                <c:pt idx="8">
                  <c:v>78.3</c:v>
                </c:pt>
                <c:pt idx="16">
                  <c:v>78.099999999999994</c:v>
                </c:pt>
                <c:pt idx="24">
                  <c:v>78.400000000000006</c:v>
                </c:pt>
                <c:pt idx="32">
                  <c:v>79.3</c:v>
                </c:pt>
              </c:numCache>
            </c:numRef>
          </c:xVal>
          <c:yVal>
            <c:numRef>
              <c:f>公会計指標分析・財政指標組合せ分析表!$BP$51:$DC$51</c:f>
              <c:numCache>
                <c:formatCode>#,##0.0;"▲ "#,##0.0</c:formatCode>
                <c:ptCount val="40"/>
                <c:pt idx="32">
                  <c:v>13.5</c:v>
                </c:pt>
              </c:numCache>
            </c:numRef>
          </c:yVal>
          <c:smooth val="0"/>
          <c:extLst>
            <c:ext xmlns:c16="http://schemas.microsoft.com/office/drawing/2014/chart" uri="{C3380CC4-5D6E-409C-BE32-E72D297353CC}">
              <c16:uniqueId val="{00000009-8824-4824-816D-CB987EA3B5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{E9B44E73-EEA2-4B81-8226-C615604BCB18}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824-4824-816D-CB987EA3B5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{8F611BD9-44E5-42EE-9320-0B780311B251}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4-4824-816D-CB987EA3B5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{78A7B058-DF31-4C92-9C87-16D3B1770102}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4-4824-816D-CB987EA3B5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{B7BE7781-B074-405E-979E-4EDA8723BABB}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4-4824-816D-CB987EA3B5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{2F8B3C51-6A70-4DC1-A336-208A57D1496A}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4-4824-816D-CB987EA3B5FC}"/>
                </c:ext>
              </c:extLst>
            </c:dLbl>
            <c:dLbl>
              <c:idx val="8"/>
              <c:layout>
                <c:manualLayout>
                  <c:x val="0"/>
                  <c:y val="-1.3388294646920096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{D4009544-F3D0-4EF2-8A7B-F0E516B1470F}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824-4824-816D-CB987EA3B5FC}"/>
                </c:ext>
              </c:extLst>
            </c:dLbl>
            <c:dLbl>
              <c:idx val="16"/>
              <c:layout>
                <c:manualLayout>
                  <c:x val="0"/>
                  <c:y val="1.33882946469200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{59E9E2D2-8704-4FD2-ACA9-AD6693736EC3}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824-4824-816D-CB987EA3B5F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{53F36011-957F-4555-A6FE-B8F4F488598C}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824-4824-816D-CB987EA3B5F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{9B0619A5-F616-44B0-BF57-6F2B40E1FA7A}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824-4824-816D-CB987EA3B5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8824-4824-816D-CB987EA3B5FC}"/>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{C7542E68-D833-46A3-981C-BD7D94A45106}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3D1-4446-A9D7-51005D1EFD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{B9B11E53-EA8E-4244-89C3-1B29E0981381}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D1-4446-A9D7-51005D1EFD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{344AE215-B219-43AF-8401-DFA54E6CE356}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D1-4446-A9D7-51005D1EFD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{BD12A2ED-20FB-415A-AFA4-1211EF17D408}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D1-4446-A9D7-51005D1EFD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{21B00D12-87EB-48FA-99A7-1FFEFD56A807}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D1-4446-A9D7-51005D1EFD1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{90F07D0A-3212-44CF-B438-0D8A04CEF1C1}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3D1-4446-A9D7-51005D1EFD1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{4893F3E9-52BA-4038-B592-144D923BEE9C}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3D1-4446-A9D7-51005D1EFD1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{FEFF146C-5679-4029-84B3-81259B169827}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3D1-4446-A9D7-51005D1EFD1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{35044C5B-E151-415E-B4F9-F3480F162390}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3D1-4446-A9D7-51005D1EFD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5.0999999999999996</c:v>
                </c:pt>
                <c:pt idx="16">
                  <c:v>5.0999999999999996</c:v>
                </c:pt>
                <c:pt idx="24">
                  <c:v>5.5</c:v>
                </c:pt>
                <c:pt idx="32">
                  <c:v>5.8</c:v>
                </c:pt>
              </c:numCache>
            </c:numRef>
          </c:xVal>
          <c:yVal>
            <c:numRef>
              <c:f>公会計指標分析・財政指標組合せ分析表!$BP$73:$DC$73</c:f>
              <c:numCache>
                <c:formatCode>#,##0.0;"▲ "#,##0.0</c:formatCode>
                <c:ptCount val="40"/>
                <c:pt idx="32">
                  <c:v>13.5</c:v>
                </c:pt>
              </c:numCache>
            </c:numRef>
          </c:yVal>
          <c:smooth val="0"/>
          <c:extLst>
            <c:ext xmlns:c16="http://schemas.microsoft.com/office/drawing/2014/chart" uri="{C3380CC4-5D6E-409C-BE32-E72D297353CC}">
              <c16:uniqueId val="{00000009-D3D1-4446-A9D7-51005D1EFD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7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{2DE91992-428A-4202-9869-1275AB4DB678}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3D1-4446-A9D7-51005D1EFD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{02A8B427-DD33-4683-B80A-80648CBBBC3B}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D1-4446-A9D7-51005D1EFD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{F6C78BF9-4A04-4721-803F-4C060B237069}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D1-4446-A9D7-51005D1EFD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{04DF5E06-8ED5-4A0B-8DEA-C11B66184292}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D1-4446-A9D7-51005D1EFD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{11160710-9458-4365-BA50-28B0F904978C}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D1-4446-A9D7-51005D1EFD1D}"/>
                </c:ext>
              </c:extLst>
            </c:dLbl>
            <c:dLbl>
              <c:idx val="8"/>
              <c:layout>
                <c:manualLayout>
                  <c:x val="0"/>
                  <c:y val="-7.1227139810960561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{0C5256F5-8F8C-45E2-AE06-A230086F00AC}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3D1-4446-A9D7-51005D1EFD1D}"/>
                </c:ext>
              </c:extLst>
            </c:dLbl>
            <c:dLbl>
              <c:idx val="16"/>
              <c:layout>
                <c:manualLayout>
                  <c:x val="0"/>
                  <c:y val="1.8252532524331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{227B7550-9C55-4262-B1F7-4AE95245A572}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3D1-4446-A9D7-51005D1EFD1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{D407226C-7C34-4FF4-871A-EB0B7AA67315}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3D1-4446-A9D7-51005D1EFD1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{D5ED39C9-31D2-471B-8FF5-5155FBE3F44F}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3D1-4446-A9D7-51005D1EFD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D3D1-4446-A9D7-51005D1EFD1D}"/>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70C0504-2CA8-4F19-AD53-BABAF1640D23}"/>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F218232-FFF0-4C07-B73A-FC477841890E}"/>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学校給食センター整備や新庁舎整備などの大型事業に伴う市債発行の結果を受け、元利償還金が増加傾向にある。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一方で、下水道事業に係る企業債の償還に充てた一般会計からの補助金の減に伴い、公営企業債の元利償還金に対する繰入金が減少したほか、算入公債費等が臨時財政対策債償還に係る需要額の増に伴い増加したことなどから、実質公債費比率の分子が</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百万円の減となった。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今後も交付税措置の有利な起債の活用に努めるとともに、大型事業終了後はプライマリーバランスの黒字化を堅持し、財政の健全化を推し進める。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該当する基金残高はなし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令和元年度の学校給食センターの整備や令和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の新庁舎等整備に伴い多額の市債を借入れたことから、市債の現在高が過去最高となったことに加え、庁舎整備基金から多額の取崩しを行ったことなどから、将来負担額が充当可能財源等を上回り、将来負担比率の分子が正の値に転じ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新庁舎等の整備が完了することから、引き続き市債の借入れ及び基金の取崩しが続くため、将来負担比率は今後も増加する見込みである。計画的に基金に積立てを行うほか、交付税措置のある市債を積極的に活用し、将来世代への負担を抑制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香川県善通寺市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百万円それぞれ積立てたほか、ふるさと納税による寄附金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百万円をずっと元気なふるさと善通寺応援基金に、普通交付税の再算定により追加で交付された臨時財政対策債償還基金費相当額として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百万円を減債基金に、それぞれ積立てた。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年度から引き続き整備を行っている新庁舎建設工事費の財源として庁舎整備基金を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百万円取り崩したほか、老朽化した公共施設への対応に要する経費の財源として公共施設整備基金を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百万円、寄附金の使途に応じた事業に活用するためずっと元気なふるさと善通寺応援基金を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百万円、財源不足見込額により財政調整基金を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百万円それぞれ取崩したことなどにより、基金全体は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百万円の大幅な減となった。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年度に完成する新庁舎整備に要する経費に庁舎整備基金を全額充当するため、基金総額は引き続き減少する見込みである。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今後は不足する財源を補うため、財政調整基金に優先的に積立てを行うとともに、老朽化している公共施設に備えるため、公共施設整備基金へ計画的に積立てを行う予定である。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①新庁舎整備のための「庁舎整備基金」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②公共施設の整備に資するための「公共施設整備基金」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③ふるさと納税制度による寄附金収入を、翌年度以降の事業に活用するための「ずっと元気なふるさと善通寺応援基金」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①庁舎整備基金：新庁舎の整備に係る費用の取崩しにより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百万円の大幅な減少となっている。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百万円積立てた一方、新庁舎と一体的に整備する図書館の整備に係る費用のほか、老朽化した公共施設の改修費用として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③ずっと元気なふるさと善通寺応援基金：前年度に積立てた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百万円を、寄附金の使途に応じた事業の財源として取崩した一方、ふるさと納税制度による寄附金収入が増加したことに伴い、積立額として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百万円を確保できたことから、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年度に庁舎整備が完了することから、現在の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百万円は当該年度で皆減となる。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財政調整基金への積立てを最優先としつつ、老朽化した公共施設対策のための公共施設整備基金など多額の経費が見込まれる特定の財政需要に備えるため、必要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百万円それぞれ積立てた一方、財源不足見込額により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当初予算編成においては、一般財源額が大幅に不足していることから、財政調整基金などを取崩すことで収支の均衡を図っているため、一定程度の残高が必要である。残高水準の目安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普通交付税の再算定により追加で交付された臨時財政対策債償還基金費相当額として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学校給食センターや新庁舎の整備などの大型事業が続いていることから、令和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年度末の地方債現在高は約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億円となり、過去最高を更新した。庁舎整備工事の完了が当初の予定から遅れたことから、令和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年度に多額の借入れを行うこととなったため、地方債現在高のピークは令和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普通交付税により措置された令和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年度臨時財政対策債の元金償還は令和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年度から開始となるが、新庁舎整備に係る元金償還が本格化するのは令和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年度以降と見込んでおり、それまでは現状と同程度の基金残高を保持したいと考えている。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31,037
30,768
39.93
18,606,699
17,287,529
971,364
8,385,464
11,823,614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依然として類似団体及び県と比較しても高い数値を示している。これは、老朽化した公共施設が多いことや、固定資産の中でも特に道路等のインフラ工作物の有形固定資産減価償却率が高いためである。公共施設等総合管理計画においては、公共施設の総延床面積を令和</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年度までに</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％以上削減することとしており、当該計画及び個別施設計画に基づき施設の集約化・複合化等を順次進めることとしている。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706832"/>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95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955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75354</xdr:rowOff>
    </xdr:from>
    <xdr:to>
      <xdr:col>23</xdr:col>
      <xdr:colOff>136525</xdr:colOff>
      <xdr:row>35</xdr:row>
      <xdr:rowOff>5504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9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161731</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81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42969</xdr:rowOff>
    </xdr:from>
    <xdr:to>
      <xdr:col>19</xdr:col>
      <xdr:colOff>187325</xdr:colOff>
      <xdr:row>34</xdr:row>
      <xdr:rowOff>144569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8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93769</xdr:rowOff>
    </xdr:from>
    <xdr:to>
      <xdr:col>23</xdr:col>
      <xdr:colOff>85725</xdr:colOff>
      <xdr:row>34</xdr:row>
      <xdr:rowOff>126154</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92306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32173</xdr:rowOff>
    </xdr:from>
    <xdr:to>
      <xdr:col>15</xdr:col>
      <xdr:colOff>187325</xdr:colOff>
      <xdr:row>34</xdr:row>
      <xdr:rowOff>133773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8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82973</xdr:rowOff>
    </xdr:from>
    <xdr:to>
      <xdr:col>19</xdr:col>
      <xdr:colOff>136525</xdr:colOff>
      <xdr:row>34</xdr:row>
      <xdr:rowOff>93769</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912273"/>
          <a:ext cx="762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39370</xdr:rowOff>
    </xdr:from>
    <xdr:to>
      <xdr:col>11</xdr:col>
      <xdr:colOff>187325</xdr:colOff>
      <xdr:row>34</xdr:row>
      <xdr:rowOff>140970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82973</xdr:rowOff>
    </xdr:from>
    <xdr:to>
      <xdr:col>15</xdr:col>
      <xdr:colOff>136525</xdr:colOff>
      <xdr:row>34</xdr:row>
      <xdr:rowOff>90170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2527300" y="591227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167640</xdr:rowOff>
    </xdr:from>
    <xdr:to>
      <xdr:col>7</xdr:col>
      <xdr:colOff>187325</xdr:colOff>
      <xdr:row>34</xdr:row>
      <xdr:rowOff>97790</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46990</xdr:rowOff>
    </xdr:from>
    <xdr:to>
      <xdr:col>11</xdr:col>
      <xdr:colOff>136525</xdr:colOff>
      <xdr:row>34</xdr:row>
      <xdr:rowOff>90170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87629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07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0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135696</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964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124900</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954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132097</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88917</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91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年度にかけて実施された新庁舎建設等整備のため、多額の市債借入れ及び基金の取崩しを行ったことから、令和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年度決算においては将来負担額が充当可能財源を上回った。一方で、普通交付税及び臨時財政対策債が大幅に増加したことなどから、債務償還費率は</a:t>
          </a:r>
          <a:r>
            <a:rPr kumimoji="1" lang="en-US" altLang="ja-JP" sz="1050">
              <a:latin typeface="ＭＳ Ｐゴシック" panose="020B0600070205080204" pitchFamily="50" charset="-128"/>
              <a:ea typeface="ＭＳ Ｐゴシック" panose="020B0600070205080204" pitchFamily="50" charset="-128"/>
            </a:rPr>
            <a:t>37.9</a:t>
          </a:r>
          <a:r>
            <a:rPr kumimoji="1" lang="ja-JP" altLang="en-US" sz="1050">
              <a:latin typeface="ＭＳ Ｐゴシック" panose="020B0600070205080204" pitchFamily="50" charset="-128"/>
              <a:ea typeface="ＭＳ Ｐゴシック" panose="020B0600070205080204" pitchFamily="50" charset="-128"/>
            </a:rPr>
            <a:t>ポイントの減となった。</a:t>
          </a:r>
        </a:p>
        <a:p>
          <a:r>
            <a:rPr kumimoji="1" lang="ja-JP" altLang="en-US" sz="1050">
              <a:latin typeface="ＭＳ Ｐゴシック" panose="020B0600070205080204" pitchFamily="50" charset="-128"/>
              <a:ea typeface="ＭＳ Ｐゴシック" panose="020B0600070205080204" pitchFamily="50" charset="-128"/>
            </a:rPr>
            <a:t>市債残高の増加及び基金残高の減少により、今後数年間は債務償還比率の増加が見込まれるため、大型事業終了後は計画的に基金への積立てを行うなど、健全な財政基盤の構築に努める必要がある。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655530"/>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095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0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4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65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208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23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45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53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50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46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79937</xdr:rowOff>
    </xdr:from>
    <xdr:to>
      <xdr:col>76</xdr:col>
      <xdr:colOff>73025</xdr:colOff>
      <xdr:row>31</xdr:row>
      <xdr:rowOff>10087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2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102814</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07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138385</xdr:rowOff>
    </xdr:from>
    <xdr:to>
      <xdr:col>72</xdr:col>
      <xdr:colOff>123825</xdr:colOff>
      <xdr:row>31</xdr:row>
      <xdr:rowOff>68535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2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130737</xdr:rowOff>
    </xdr:from>
    <xdr:to>
      <xdr:col>76</xdr:col>
      <xdr:colOff>22225</xdr:colOff>
      <xdr:row>31</xdr:row>
      <xdr:rowOff>17735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274237"/>
          <a:ext cx="711200" cy="5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111089</xdr:rowOff>
    </xdr:from>
    <xdr:to>
      <xdr:col>68</xdr:col>
      <xdr:colOff>123825</xdr:colOff>
      <xdr:row>31</xdr:row>
      <xdr:rowOff>41239</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25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161889</xdr:rowOff>
    </xdr:from>
    <xdr:to>
      <xdr:col>72</xdr:col>
      <xdr:colOff>73025</xdr:colOff>
      <xdr:row>31</xdr:row>
      <xdr:rowOff>17735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5305389"/>
          <a:ext cx="762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14088</xdr:rowOff>
    </xdr:from>
    <xdr:to>
      <xdr:col>64</xdr:col>
      <xdr:colOff>123825</xdr:colOff>
      <xdr:row>30</xdr:row>
      <xdr:rowOff>115688</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1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64888</xdr:rowOff>
    </xdr:from>
    <xdr:to>
      <xdr:col>68</xdr:col>
      <xdr:colOff>73025</xdr:colOff>
      <xdr:row>30</xdr:row>
      <xdr:rowOff>161889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5208388"/>
          <a:ext cx="762000" cy="9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148527</xdr:rowOff>
    </xdr:from>
    <xdr:to>
      <xdr:col>60</xdr:col>
      <xdr:colOff>123825</xdr:colOff>
      <xdr:row>30</xdr:row>
      <xdr:rowOff>78677</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12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27877</xdr:rowOff>
    </xdr:from>
    <xdr:to>
      <xdr:col>64</xdr:col>
      <xdr:colOff>73025</xdr:colOff>
      <xdr:row>30</xdr:row>
      <xdr:rowOff>64888</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1798300" y="517137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63399</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5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141586</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6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109047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59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55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85062</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05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57766</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02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132215</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93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95204</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89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31,037
30,768
39.93
18,606,699
17,287,529
971,364
8,385,464
11,823,614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126365</xdr:rowOff>
    </xdr:from>
    <xdr:to>
      <xdr:col>24</xdr:col>
      <xdr:colOff>114300</xdr:colOff>
      <xdr:row>42</xdr:row>
      <xdr:rowOff>56515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41292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707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124460</xdr:rowOff>
    </xdr:from>
    <xdr:to>
      <xdr:col>20</xdr:col>
      <xdr:colOff>38100</xdr:colOff>
      <xdr:row>42</xdr:row>
      <xdr:rowOff>54610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3810</xdr:rowOff>
    </xdr:from>
    <xdr:to>
      <xdr:col>24</xdr:col>
      <xdr:colOff>63500</xdr:colOff>
      <xdr:row>42</xdr:row>
      <xdr:rowOff>5715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72047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3810</xdr:rowOff>
    </xdr:from>
    <xdr:to>
      <xdr:col>19</xdr:col>
      <xdr:colOff>177800</xdr:colOff>
      <xdr:row>42</xdr:row>
      <xdr:rowOff>7620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7204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128270</xdr:rowOff>
    </xdr:from>
    <xdr:to>
      <xdr:col>10</xdr:col>
      <xdr:colOff>165100</xdr:colOff>
      <xdr:row>42</xdr:row>
      <xdr:rowOff>58420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7620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720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133985</xdr:rowOff>
    </xdr:from>
    <xdr:to>
      <xdr:col>6</xdr:col>
      <xdr:colOff>38100</xdr:colOff>
      <xdr:row>42</xdr:row>
      <xdr:rowOff>64135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7620</xdr:rowOff>
    </xdr:from>
    <xdr:to>
      <xdr:col>10</xdr:col>
      <xdr:colOff>114300</xdr:colOff>
      <xdr:row>42</xdr:row>
      <xdr:rowOff>13335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7208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45737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49547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55262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37173</xdr:rowOff>
    </xdr:from>
    <xdr:to>
      <xdr:col>55</xdr:col>
      <xdr:colOff>50800</xdr:colOff>
      <xdr:row>40</xdr:row>
      <xdr:rowOff>138773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60050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41440</xdr:rowOff>
    </xdr:from>
    <xdr:to>
      <xdr:col>50</xdr:col>
      <xdr:colOff>165100</xdr:colOff>
      <xdr:row>40</xdr:row>
      <xdr:rowOff>143040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87973</xdr:rowOff>
    </xdr:from>
    <xdr:to>
      <xdr:col>55</xdr:col>
      <xdr:colOff>0</xdr:colOff>
      <xdr:row>40</xdr:row>
      <xdr:rowOff>92240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945973"/>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46183</xdr:rowOff>
    </xdr:from>
    <xdr:to>
      <xdr:col>46</xdr:col>
      <xdr:colOff>38100</xdr:colOff>
      <xdr:row>40</xdr:row>
      <xdr:rowOff>147783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92240</xdr:rowOff>
    </xdr:from>
    <xdr:to>
      <xdr:col>50</xdr:col>
      <xdr:colOff>114300</xdr:colOff>
      <xdr:row>40</xdr:row>
      <xdr:rowOff>96983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950240"/>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49403</xdr:rowOff>
    </xdr:from>
    <xdr:to>
      <xdr:col>41</xdr:col>
      <xdr:colOff>101600</xdr:colOff>
      <xdr:row>40</xdr:row>
      <xdr:rowOff>151003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0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96983</xdr:rowOff>
    </xdr:from>
    <xdr:to>
      <xdr:col>45</xdr:col>
      <xdr:colOff>177800</xdr:colOff>
      <xdr:row>40</xdr:row>
      <xdr:rowOff>100203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954983"/>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49250</xdr:rowOff>
    </xdr:from>
    <xdr:to>
      <xdr:col>36</xdr:col>
      <xdr:colOff>165100</xdr:colOff>
      <xdr:row>40</xdr:row>
      <xdr:rowOff>150850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100050</xdr:rowOff>
    </xdr:from>
    <xdr:to>
      <xdr:col>41</xdr:col>
      <xdr:colOff>50800</xdr:colOff>
      <xdr:row>40</xdr:row>
      <xdr:rowOff>100203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695805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134167</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9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138910</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9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142130</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00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141977</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9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21046</xdr:rowOff>
    </xdr:from>
    <xdr:to>
      <xdr:col>20</xdr:col>
      <xdr:colOff>38100</xdr:colOff>
      <xdr:row>61</xdr:row>
      <xdr:rowOff>122646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71846</xdr:rowOff>
    </xdr:from>
    <xdr:to>
      <xdr:col>24</xdr:col>
      <xdr:colOff>63500</xdr:colOff>
      <xdr:row>61</xdr:row>
      <xdr:rowOff>97972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302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71846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025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148409</xdr:rowOff>
    </xdr:from>
    <xdr:to>
      <xdr:col>10</xdr:col>
      <xdr:colOff>165100</xdr:colOff>
      <xdr:row>61</xdr:row>
      <xdr:rowOff>78559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27759</xdr:rowOff>
    </xdr:from>
    <xdr:to>
      <xdr:col>15</xdr:col>
      <xdr:colOff>50800</xdr:colOff>
      <xdr:row>61</xdr:row>
      <xdr:rowOff>44087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862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27759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460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113773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69686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3698</xdr:rowOff>
    </xdr:from>
    <xdr:to>
      <xdr:col>55</xdr:col>
      <xdr:colOff>50800</xdr:colOff>
      <xdr:row>63</xdr:row>
      <xdr:rowOff>105298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8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153575</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78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7299</xdr:rowOff>
    </xdr:from>
    <xdr:to>
      <xdr:col>50</xdr:col>
      <xdr:colOff>165100</xdr:colOff>
      <xdr:row>63</xdr:row>
      <xdr:rowOff>108899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8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54498</xdr:rowOff>
    </xdr:from>
    <xdr:to>
      <xdr:col>55</xdr:col>
      <xdr:colOff>0</xdr:colOff>
      <xdr:row>63</xdr:row>
      <xdr:rowOff>58099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855848"/>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11322</xdr:rowOff>
    </xdr:from>
    <xdr:to>
      <xdr:col>46</xdr:col>
      <xdr:colOff>38100</xdr:colOff>
      <xdr:row>63</xdr:row>
      <xdr:rowOff>112922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8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58099</xdr:rowOff>
    </xdr:from>
    <xdr:to>
      <xdr:col>50</xdr:col>
      <xdr:colOff>114300</xdr:colOff>
      <xdr:row>63</xdr:row>
      <xdr:rowOff>62122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859449"/>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16456</xdr:rowOff>
    </xdr:from>
    <xdr:to>
      <xdr:col>41</xdr:col>
      <xdr:colOff>101600</xdr:colOff>
      <xdr:row>63</xdr:row>
      <xdr:rowOff>118056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8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62122</xdr:rowOff>
    </xdr:from>
    <xdr:to>
      <xdr:col>45</xdr:col>
      <xdr:colOff>177800</xdr:colOff>
      <xdr:row>63</xdr:row>
      <xdr:rowOff>67256</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863472"/>
          <a:ext cx="8890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16325</xdr:rowOff>
    </xdr:from>
    <xdr:to>
      <xdr:col>36</xdr:col>
      <xdr:colOff>165100</xdr:colOff>
      <xdr:row>63</xdr:row>
      <xdr:rowOff>117925</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8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67125</xdr:rowOff>
    </xdr:from>
    <xdr:to>
      <xdr:col>41</xdr:col>
      <xdr:colOff>50800</xdr:colOff>
      <xdr:row>63</xdr:row>
      <xdr:rowOff>67256</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6972300" y="1086847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3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100026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90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104049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9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109183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91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109052</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91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72389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287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145414</xdr:rowOff>
    </xdr:from>
    <xdr:to>
      <xdr:col>15</xdr:col>
      <xdr:colOff>101600</xdr:colOff>
      <xdr:row>83</xdr:row>
      <xdr:rowOff>75564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57150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2551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24764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2265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86361</xdr:rowOff>
    </xdr:from>
    <xdr:to>
      <xdr:col>6</xdr:col>
      <xdr:colOff>38100</xdr:colOff>
      <xdr:row>83</xdr:row>
      <xdr:rowOff>16511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82</xdr:row>
      <xdr:rowOff>167639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196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124477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33038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73809</xdr:rowOff>
    </xdr:from>
    <xdr:to>
      <xdr:col>55</xdr:col>
      <xdr:colOff>50800</xdr:colOff>
      <xdr:row>87</xdr:row>
      <xdr:rowOff>3959</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8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77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71360</xdr:rowOff>
    </xdr:from>
    <xdr:to>
      <xdr:col>50</xdr:col>
      <xdr:colOff>165100</xdr:colOff>
      <xdr:row>87</xdr:row>
      <xdr:rowOff>1510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8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122160</xdr:rowOff>
    </xdr:from>
    <xdr:to>
      <xdr:col>55</xdr:col>
      <xdr:colOff>0</xdr:colOff>
      <xdr:row>86</xdr:row>
      <xdr:rowOff>124609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9639300" y="14866860"/>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72013</xdr:rowOff>
    </xdr:from>
    <xdr:to>
      <xdr:col>46</xdr:col>
      <xdr:colOff>38100</xdr:colOff>
      <xdr:row>87</xdr:row>
      <xdr:rowOff>2163</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8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122160</xdr:rowOff>
    </xdr:from>
    <xdr:to>
      <xdr:col>50</xdr:col>
      <xdr:colOff>114300</xdr:colOff>
      <xdr:row>86</xdr:row>
      <xdr:rowOff>122813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8750300" y="1486686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72535</xdr:rowOff>
    </xdr:from>
    <xdr:to>
      <xdr:col>41</xdr:col>
      <xdr:colOff>101600</xdr:colOff>
      <xdr:row>87</xdr:row>
      <xdr:rowOff>2685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122813</xdr:rowOff>
    </xdr:from>
    <xdr:to>
      <xdr:col>45</xdr:col>
      <xdr:colOff>177800</xdr:colOff>
      <xdr:row>86</xdr:row>
      <xdr:rowOff>123335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86751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72503</xdr:rowOff>
    </xdr:from>
    <xdr:to>
      <xdr:col>36</xdr:col>
      <xdr:colOff>165100</xdr:colOff>
      <xdr:row>87</xdr:row>
      <xdr:rowOff>2653</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8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123303</xdr:rowOff>
    </xdr:from>
    <xdr:to>
      <xdr:col>41</xdr:col>
      <xdr:colOff>50800</xdr:colOff>
      <xdr:row>86</xdr:row>
      <xdr:rowOff>123335</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972300" y="1486800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164087</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9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164740</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90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165262</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165230</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90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00000000-0008-0000-01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00000000-0008-0000-0100-0000A9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00000000-0008-0000-0100-0000AB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00000000-0008-0000-0100-0000AD010000}"/>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34" name="フローチャート: 判断 433">
          <a:extLst>
            <a:ext uri="{FF2B5EF4-FFF2-40B4-BE49-F238E27FC236}">
              <a16:creationId xmlns:a16="http://schemas.microsoft.com/office/drawing/2014/main" id="{00000000-0008-0000-0100-0000B2010000}"/>
            </a:ext>
          </a:extLst>
        </xdr:cNvPr>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144599</xdr:rowOff>
    </xdr:from>
    <xdr:to>
      <xdr:col>85</xdr:col>
      <xdr:colOff>177800</xdr:colOff>
      <xdr:row>39</xdr:row>
      <xdr:rowOff>74749</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62687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123026</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00000000-0008-0000-0100-0000B9010000}"/>
            </a:ext>
          </a:extLst>
        </xdr:cNvPr>
        <xdr:cNvSpPr txBox="1"/>
      </xdr:nvSpPr>
      <xdr:spPr>
        <a:xfrm>
          <a:off x="16357600"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5430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162741</xdr:rowOff>
    </xdr:from>
    <xdr:to>
      <xdr:col>85</xdr:col>
      <xdr:colOff>127000</xdr:colOff>
      <xdr:row>39</xdr:row>
      <xdr:rowOff>23949</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5481300" y="66778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162741</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4592300" y="66435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40096</xdr:rowOff>
    </xdr:from>
    <xdr:to>
      <xdr:col>72</xdr:col>
      <xdr:colOff>38100</xdr:colOff>
      <xdr:row>38</xdr:row>
      <xdr:rowOff>141696</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13652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90896</xdr:rowOff>
    </xdr:from>
    <xdr:to>
      <xdr:col>76</xdr:col>
      <xdr:colOff>114300</xdr:colOff>
      <xdr:row>38</xdr:row>
      <xdr:rowOff>128451</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3703300" y="66059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18869</xdr:rowOff>
    </xdr:from>
    <xdr:to>
      <xdr:col>67</xdr:col>
      <xdr:colOff>101600</xdr:colOff>
      <xdr:row>38</xdr:row>
      <xdr:rowOff>120469</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12763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69669</xdr:rowOff>
    </xdr:from>
    <xdr:to>
      <xdr:col>71</xdr:col>
      <xdr:colOff>177800</xdr:colOff>
      <xdr:row>38</xdr:row>
      <xdr:rowOff>90896</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814300" y="65847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33218</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52660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132823</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3500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111596</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00000000-0008-0000-0100-0000C9010000}"/>
            </a:ext>
          </a:extLst>
        </xdr:cNvPr>
        <xdr:cNvSpPr txBox="1"/>
      </xdr:nvSpPr>
      <xdr:spPr>
        <a:xfrm>
          <a:off x="12611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00000000-0008-0000-0100-0000E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00000000-0008-0000-0100-0000E4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00000000-0008-0000-0100-0000E6010000}"/>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00000000-0008-0000-0100-0000E8010000}"/>
            </a:ext>
          </a:extLst>
        </xdr:cNvPr>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1" name="フローチャート: 判断 490">
          <a:extLst>
            <a:ext uri="{FF2B5EF4-FFF2-40B4-BE49-F238E27FC236}">
              <a16:creationId xmlns:a16="http://schemas.microsoft.com/office/drawing/2014/main" id="{00000000-0008-0000-0100-0000EB010000}"/>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2" name="フローチャート: 判断 491">
          <a:extLst>
            <a:ext uri="{FF2B5EF4-FFF2-40B4-BE49-F238E27FC236}">
              <a16:creationId xmlns:a16="http://schemas.microsoft.com/office/drawing/2014/main" id="{00000000-0008-0000-0100-0000EC010000}"/>
            </a:ext>
          </a:extLst>
        </xdr:cNvPr>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80917</xdr:rowOff>
    </xdr:from>
    <xdr:to>
      <xdr:col>116</xdr:col>
      <xdr:colOff>114300</xdr:colOff>
      <xdr:row>37</xdr:row>
      <xdr:rowOff>11067</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22110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103794</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00000000-0008-0000-0100-0000F4010000}"/>
            </a:ext>
          </a:extLst>
        </xdr:cNvPr>
        <xdr:cNvSpPr txBox="1"/>
      </xdr:nvSpPr>
      <xdr:spPr>
        <a:xfrm>
          <a:off x="22199600"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131717</xdr:rowOff>
    </xdr:from>
    <xdr:to>
      <xdr:col>116</xdr:col>
      <xdr:colOff>63500</xdr:colOff>
      <xdr:row>36</xdr:row>
      <xdr:rowOff>144780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21323300" y="63039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110308</xdr:rowOff>
    </xdr:from>
    <xdr:to>
      <xdr:col>107</xdr:col>
      <xdr:colOff>101600</xdr:colOff>
      <xdr:row>37</xdr:row>
      <xdr:rowOff>40458</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20383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36</xdr:row>
      <xdr:rowOff>161108</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20434300" y="63169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120106</xdr:rowOff>
    </xdr:from>
    <xdr:to>
      <xdr:col>102</xdr:col>
      <xdr:colOff>165100</xdr:colOff>
      <xdr:row>37</xdr:row>
      <xdr:rowOff>50256</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19494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161108</xdr:rowOff>
    </xdr:from>
    <xdr:to>
      <xdr:col>107</xdr:col>
      <xdr:colOff>50800</xdr:colOff>
      <xdr:row>36</xdr:row>
      <xdr:rowOff>170906</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19545300" y="63333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120106</xdr:rowOff>
    </xdr:from>
    <xdr:to>
      <xdr:col>98</xdr:col>
      <xdr:colOff>38100</xdr:colOff>
      <xdr:row>37</xdr:row>
      <xdr:rowOff>50256</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8605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170906</xdr:rowOff>
    </xdr:from>
    <xdr:to>
      <xdr:col>102</xdr:col>
      <xdr:colOff>114300</xdr:colOff>
      <xdr:row>36</xdr:row>
      <xdr:rowOff>170906</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656300" y="634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106697</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9310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8421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56985</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00000000-0008-0000-0100-000002020000}"/>
            </a:ext>
          </a:extLst>
        </xdr:cNvPr>
        <xdr:cNvSpPr txBox="1"/>
      </xdr:nvSpPr>
      <xdr:spPr>
        <a:xfrm>
          <a:off x="20199427"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66783</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00000000-0008-0000-0100-000003020000}"/>
            </a:ext>
          </a:extLst>
        </xdr:cNvPr>
        <xdr:cNvSpPr txBox="1"/>
      </xdr:nvSpPr>
      <xdr:spPr>
        <a:xfrm>
          <a:off x="193104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66783</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00000000-0008-0000-0100-000004020000}"/>
            </a:ext>
          </a:extLst>
        </xdr:cNvPr>
        <xdr:cNvSpPr txBox="1"/>
      </xdr:nvSpPr>
      <xdr:spPr>
        <a:xfrm>
          <a:off x="184214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00000000-0008-0000-01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00000000-0008-0000-0100-00001E020000}"/>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00000000-0008-0000-0100-000020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00000000-0008-0000-0100-000022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00000000-0008-0000-0100-00002E020000}"/>
            </a:ext>
          </a:extLst>
        </xdr:cNvPr>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125730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5481300" y="10382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95250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4592300" y="1034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3652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3703300" y="103289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128270</xdr:rowOff>
    </xdr:from>
    <xdr:to>
      <xdr:col>67</xdr:col>
      <xdr:colOff>101600</xdr:colOff>
      <xdr:row>60</xdr:row>
      <xdr:rowOff>58420</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276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xdr:rowOff>
    </xdr:from>
    <xdr:to>
      <xdr:col>71</xdr:col>
      <xdr:colOff>177800</xdr:colOff>
      <xdr:row>60</xdr:row>
      <xdr:rowOff>41910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814300" y="10294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567" name="n_1aveValue【学校施設】&#10;有形固定資産減価償却率">
          <a:extLst>
            <a:ext uri="{FF2B5EF4-FFF2-40B4-BE49-F238E27FC236}">
              <a16:creationId xmlns:a16="http://schemas.microsoft.com/office/drawing/2014/main" id="{00000000-0008-0000-0100-000037020000}"/>
            </a:ext>
          </a:extLst>
        </xdr:cNvPr>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8" name="n_2aveValue【学校施設】&#10;有形固定資産減価償却率">
          <a:extLst>
            <a:ext uri="{FF2B5EF4-FFF2-40B4-BE49-F238E27FC236}">
              <a16:creationId xmlns:a16="http://schemas.microsoft.com/office/drawing/2014/main" id="{00000000-0008-0000-0100-000038020000}"/>
            </a:ext>
          </a:extLst>
        </xdr:cNvPr>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69" name="n_3aveValue【学校施設】&#10;有形固定資産減価償却率">
          <a:extLst>
            <a:ext uri="{FF2B5EF4-FFF2-40B4-BE49-F238E27FC236}">
              <a16:creationId xmlns:a16="http://schemas.microsoft.com/office/drawing/2014/main" id="{00000000-0008-0000-0100-00003902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570" name="n_4aveValue【学校施設】&#10;有形固定資産減価償却率">
          <a:extLst>
            <a:ext uri="{FF2B5EF4-FFF2-40B4-BE49-F238E27FC236}">
              <a16:creationId xmlns:a16="http://schemas.microsoft.com/office/drawing/2014/main" id="{00000000-0008-0000-0100-00003A020000}"/>
            </a:ext>
          </a:extLst>
        </xdr:cNvPr>
        <xdr:cNvSpPr txBox="1"/>
      </xdr:nvSpPr>
      <xdr:spPr>
        <a:xfrm>
          <a:off x="12611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571" name="n_1mainValue【学校施設】&#10;有形固定資産減価償却率">
          <a:extLst>
            <a:ext uri="{FF2B5EF4-FFF2-40B4-BE49-F238E27FC236}">
              <a16:creationId xmlns:a16="http://schemas.microsoft.com/office/drawing/2014/main" id="{00000000-0008-0000-0100-00003B020000}"/>
            </a:ext>
          </a:extLst>
        </xdr:cNvPr>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72" name="n_2mainValue【学校施設】&#10;有形固定資産減価償却率">
          <a:extLst>
            <a:ext uri="{FF2B5EF4-FFF2-40B4-BE49-F238E27FC236}">
              <a16:creationId xmlns:a16="http://schemas.microsoft.com/office/drawing/2014/main" id="{00000000-0008-0000-0100-00003C020000}"/>
            </a:ext>
          </a:extLst>
        </xdr:cNvPr>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73" name="n_3mainValue【学校施設】&#10;有形固定資産減価償却率">
          <a:extLst>
            <a:ext uri="{FF2B5EF4-FFF2-40B4-BE49-F238E27FC236}">
              <a16:creationId xmlns:a16="http://schemas.microsoft.com/office/drawing/2014/main" id="{00000000-0008-0000-0100-00003D02000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74947</xdr:rowOff>
    </xdr:from>
    <xdr:ext cx="405111" cy="259045"/>
    <xdr:sp macro="" textlink="">
      <xdr:nvSpPr>
        <xdr:cNvPr id="574" name="n_4mainValue【学校施設】&#10;有形固定資産減価償却率">
          <a:extLst>
            <a:ext uri="{FF2B5EF4-FFF2-40B4-BE49-F238E27FC236}">
              <a16:creationId xmlns:a16="http://schemas.microsoft.com/office/drawing/2014/main" id="{00000000-0008-0000-0100-00003E020000}"/>
            </a:ext>
          </a:extLst>
        </xdr:cNvPr>
        <xdr:cNvSpPr txBox="1"/>
      </xdr:nvSpPr>
      <xdr:spPr>
        <a:xfrm>
          <a:off x="12611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00000000-0008-0000-0100-00005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00000000-0008-0000-0100-00005A020000}"/>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00000000-0008-0000-0100-00005C020000}"/>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606" name="【学校施設】&#10;一人当たり面積平均値テキスト">
          <a:extLst>
            <a:ext uri="{FF2B5EF4-FFF2-40B4-BE49-F238E27FC236}">
              <a16:creationId xmlns:a16="http://schemas.microsoft.com/office/drawing/2014/main" id="{00000000-0008-0000-0100-00005E020000}"/>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53049</xdr:rowOff>
    </xdr:from>
    <xdr:to>
      <xdr:col>116</xdr:col>
      <xdr:colOff>114300</xdr:colOff>
      <xdr:row>63</xdr:row>
      <xdr:rowOff>154649</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2110700" y="108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31476</xdr:rowOff>
    </xdr:from>
    <xdr:ext cx="469744" cy="259045"/>
    <xdr:sp macro="" textlink="">
      <xdr:nvSpPr>
        <xdr:cNvPr id="618" name="【学校施設】&#10;一人当たり面積該当値テキスト">
          <a:extLst>
            <a:ext uri="{FF2B5EF4-FFF2-40B4-BE49-F238E27FC236}">
              <a16:creationId xmlns:a16="http://schemas.microsoft.com/office/drawing/2014/main" id="{00000000-0008-0000-0100-00006A020000}"/>
            </a:ext>
          </a:extLst>
        </xdr:cNvPr>
        <xdr:cNvSpPr txBox="1"/>
      </xdr:nvSpPr>
      <xdr:spPr>
        <a:xfrm>
          <a:off x="22199600" y="1083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60888</xdr:rowOff>
    </xdr:from>
    <xdr:to>
      <xdr:col>112</xdr:col>
      <xdr:colOff>38100</xdr:colOff>
      <xdr:row>63</xdr:row>
      <xdr:rowOff>162488</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21272500" y="108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103849</xdr:rowOff>
    </xdr:from>
    <xdr:to>
      <xdr:col>116</xdr:col>
      <xdr:colOff>63500</xdr:colOff>
      <xdr:row>63</xdr:row>
      <xdr:rowOff>111688</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21323300" y="10905199"/>
          <a:ext cx="8382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69378</xdr:rowOff>
    </xdr:from>
    <xdr:to>
      <xdr:col>107</xdr:col>
      <xdr:colOff>101600</xdr:colOff>
      <xdr:row>63</xdr:row>
      <xdr:rowOff>170978</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0383500" y="108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111688</xdr:rowOff>
    </xdr:from>
    <xdr:to>
      <xdr:col>111</xdr:col>
      <xdr:colOff>177800</xdr:colOff>
      <xdr:row>63</xdr:row>
      <xdr:rowOff>120178</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0434300" y="10913038"/>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120178</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9545300" y="1091565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63174</xdr:rowOff>
    </xdr:from>
    <xdr:to>
      <xdr:col>98</xdr:col>
      <xdr:colOff>38100</xdr:colOff>
      <xdr:row>63</xdr:row>
      <xdr:rowOff>164774</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8605500" y="1086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113974</xdr:rowOff>
    </xdr:from>
    <xdr:to>
      <xdr:col>102</xdr:col>
      <xdr:colOff>114300</xdr:colOff>
      <xdr:row>63</xdr:row>
      <xdr:rowOff>114300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8656300" y="1091532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43814</xdr:rowOff>
    </xdr:from>
    <xdr:ext cx="469744" cy="259045"/>
    <xdr:sp macro="" textlink="">
      <xdr:nvSpPr>
        <xdr:cNvPr id="627" name="n_1aveValue【学校施設】&#10;一人当たり面積">
          <a:extLst>
            <a:ext uri="{FF2B5EF4-FFF2-40B4-BE49-F238E27FC236}">
              <a16:creationId xmlns:a16="http://schemas.microsoft.com/office/drawing/2014/main" id="{00000000-0008-0000-0100-000073020000}"/>
            </a:ext>
          </a:extLst>
        </xdr:cNvPr>
        <xdr:cNvSpPr txBox="1"/>
      </xdr:nvSpPr>
      <xdr:spPr>
        <a:xfrm>
          <a:off x="21075727" y="105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628" name="n_2aveValue【学校施設】&#10;一人当たり面積">
          <a:extLst>
            <a:ext uri="{FF2B5EF4-FFF2-40B4-BE49-F238E27FC236}">
              <a16:creationId xmlns:a16="http://schemas.microsoft.com/office/drawing/2014/main" id="{00000000-0008-0000-0100-000074020000}"/>
            </a:ext>
          </a:extLst>
        </xdr:cNvPr>
        <xdr:cNvSpPr txBox="1"/>
      </xdr:nvSpPr>
      <xdr:spPr>
        <a:xfrm>
          <a:off x="20199427"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66347</xdr:rowOff>
    </xdr:from>
    <xdr:ext cx="469744" cy="259045"/>
    <xdr:sp macro="" textlink="">
      <xdr:nvSpPr>
        <xdr:cNvPr id="629" name="n_3aveValue【学校施設】&#10;一人当たり面積">
          <a:extLst>
            <a:ext uri="{FF2B5EF4-FFF2-40B4-BE49-F238E27FC236}">
              <a16:creationId xmlns:a16="http://schemas.microsoft.com/office/drawing/2014/main" id="{00000000-0008-0000-0100-000075020000}"/>
            </a:ext>
          </a:extLst>
        </xdr:cNvPr>
        <xdr:cNvSpPr txBox="1"/>
      </xdr:nvSpPr>
      <xdr:spPr>
        <a:xfrm>
          <a:off x="19310427" y="105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67653</xdr:rowOff>
    </xdr:from>
    <xdr:ext cx="469744" cy="259045"/>
    <xdr:sp macro="" textlink="">
      <xdr:nvSpPr>
        <xdr:cNvPr id="630" name="n_4aveValue【学校施設】&#10;一人当たり面積">
          <a:extLst>
            <a:ext uri="{FF2B5EF4-FFF2-40B4-BE49-F238E27FC236}">
              <a16:creationId xmlns:a16="http://schemas.microsoft.com/office/drawing/2014/main" id="{00000000-0008-0000-0100-000076020000}"/>
            </a:ext>
          </a:extLst>
        </xdr:cNvPr>
        <xdr:cNvSpPr txBox="1"/>
      </xdr:nvSpPr>
      <xdr:spPr>
        <a:xfrm>
          <a:off x="18421427" y="105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153615</xdr:rowOff>
    </xdr:from>
    <xdr:ext cx="469744" cy="259045"/>
    <xdr:sp macro="" textlink="">
      <xdr:nvSpPr>
        <xdr:cNvPr id="631" name="n_1mainValue【学校施設】&#10;一人当たり面積">
          <a:extLst>
            <a:ext uri="{FF2B5EF4-FFF2-40B4-BE49-F238E27FC236}">
              <a16:creationId xmlns:a16="http://schemas.microsoft.com/office/drawing/2014/main" id="{00000000-0008-0000-0100-000077020000}"/>
            </a:ext>
          </a:extLst>
        </xdr:cNvPr>
        <xdr:cNvSpPr txBox="1"/>
      </xdr:nvSpPr>
      <xdr:spPr>
        <a:xfrm>
          <a:off x="21075727" y="1095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162105</xdr:rowOff>
    </xdr:from>
    <xdr:ext cx="469744" cy="259045"/>
    <xdr:sp macro="" textlink="">
      <xdr:nvSpPr>
        <xdr:cNvPr id="632" name="n_2mainValue【学校施設】&#10;一人当たり面積">
          <a:extLst>
            <a:ext uri="{FF2B5EF4-FFF2-40B4-BE49-F238E27FC236}">
              <a16:creationId xmlns:a16="http://schemas.microsoft.com/office/drawing/2014/main" id="{00000000-0008-0000-0100-000078020000}"/>
            </a:ext>
          </a:extLst>
        </xdr:cNvPr>
        <xdr:cNvSpPr txBox="1"/>
      </xdr:nvSpPr>
      <xdr:spPr>
        <a:xfrm>
          <a:off x="20199427" y="109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633" name="n_3mainValue【学校施設】&#10;一人当たり面積">
          <a:extLst>
            <a:ext uri="{FF2B5EF4-FFF2-40B4-BE49-F238E27FC236}">
              <a16:creationId xmlns:a16="http://schemas.microsoft.com/office/drawing/2014/main" id="{00000000-0008-0000-0100-000079020000}"/>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155901</xdr:rowOff>
    </xdr:from>
    <xdr:ext cx="469744" cy="259045"/>
    <xdr:sp macro="" textlink="">
      <xdr:nvSpPr>
        <xdr:cNvPr id="634" name="n_4mainValue【学校施設】&#10;一人当たり面積">
          <a:extLst>
            <a:ext uri="{FF2B5EF4-FFF2-40B4-BE49-F238E27FC236}">
              <a16:creationId xmlns:a16="http://schemas.microsoft.com/office/drawing/2014/main" id="{00000000-0008-0000-0100-00007A020000}"/>
            </a:ext>
          </a:extLst>
        </xdr:cNvPr>
        <xdr:cNvSpPr txBox="1"/>
      </xdr:nvSpPr>
      <xdr:spPr>
        <a:xfrm>
          <a:off x="18421427" y="1095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a:extLst>
            <a:ext uri="{FF2B5EF4-FFF2-40B4-BE49-F238E27FC236}">
              <a16:creationId xmlns:a16="http://schemas.microsoft.com/office/drawing/2014/main" id="{00000000-0008-0000-0100-00009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a:extLst>
            <a:ext uri="{FF2B5EF4-FFF2-40B4-BE49-F238E27FC236}">
              <a16:creationId xmlns:a16="http://schemas.microsoft.com/office/drawing/2014/main" id="{00000000-0008-0000-0100-00009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a:extLst>
            <a:ext uri="{FF2B5EF4-FFF2-40B4-BE49-F238E27FC236}">
              <a16:creationId xmlns:a16="http://schemas.microsoft.com/office/drawing/2014/main" id="{00000000-0008-0000-0100-000097020000}"/>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65" name="【児童館】&#10;有形固定資産減価償却率平均値テキスト">
          <a:extLst>
            <a:ext uri="{FF2B5EF4-FFF2-40B4-BE49-F238E27FC236}">
              <a16:creationId xmlns:a16="http://schemas.microsoft.com/office/drawing/2014/main" id="{00000000-0008-0000-0100-00009902000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121194</xdr:rowOff>
    </xdr:from>
    <xdr:to>
      <xdr:col>85</xdr:col>
      <xdr:colOff>177800</xdr:colOff>
      <xdr:row>86</xdr:row>
      <xdr:rowOff>51344</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62687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99621</xdr:rowOff>
    </xdr:from>
    <xdr:ext cx="405111" cy="259045"/>
    <xdr:sp macro="" textlink="">
      <xdr:nvSpPr>
        <xdr:cNvPr id="677" name="【児童館】&#10;有形固定資産減価償却率該当値テキスト">
          <a:extLst>
            <a:ext uri="{FF2B5EF4-FFF2-40B4-BE49-F238E27FC236}">
              <a16:creationId xmlns:a16="http://schemas.microsoft.com/office/drawing/2014/main" id="{00000000-0008-0000-0100-0000A5020000}"/>
            </a:ext>
          </a:extLst>
        </xdr:cNvPr>
        <xdr:cNvSpPr txBox="1"/>
      </xdr:nvSpPr>
      <xdr:spPr>
        <a:xfrm>
          <a:off x="16357600"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86905</xdr:rowOff>
    </xdr:from>
    <xdr:to>
      <xdr:col>81</xdr:col>
      <xdr:colOff>101600</xdr:colOff>
      <xdr:row>86</xdr:row>
      <xdr:rowOff>17055</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15430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137705</xdr:rowOff>
    </xdr:from>
    <xdr:to>
      <xdr:col>85</xdr:col>
      <xdr:colOff>127000</xdr:colOff>
      <xdr:row>86</xdr:row>
      <xdr:rowOff>544</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5481300" y="147109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47716</xdr:rowOff>
    </xdr:from>
    <xdr:to>
      <xdr:col>76</xdr:col>
      <xdr:colOff>165100</xdr:colOff>
      <xdr:row>85</xdr:row>
      <xdr:rowOff>149316</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4541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98516</xdr:rowOff>
    </xdr:from>
    <xdr:to>
      <xdr:col>81</xdr:col>
      <xdr:colOff>50800</xdr:colOff>
      <xdr:row>85</xdr:row>
      <xdr:rowOff>137705</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4592300" y="146717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8527</xdr:rowOff>
    </xdr:from>
    <xdr:to>
      <xdr:col>72</xdr:col>
      <xdr:colOff>38100</xdr:colOff>
      <xdr:row>85</xdr:row>
      <xdr:rowOff>110127</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3652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59327</xdr:rowOff>
    </xdr:from>
    <xdr:to>
      <xdr:col>76</xdr:col>
      <xdr:colOff>114300</xdr:colOff>
      <xdr:row>85</xdr:row>
      <xdr:rowOff>98516</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3703300" y="146325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140788</xdr:rowOff>
    </xdr:from>
    <xdr:to>
      <xdr:col>67</xdr:col>
      <xdr:colOff>101600</xdr:colOff>
      <xdr:row>85</xdr:row>
      <xdr:rowOff>70938</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2763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20138</xdr:rowOff>
    </xdr:from>
    <xdr:to>
      <xdr:col>71</xdr:col>
      <xdr:colOff>177800</xdr:colOff>
      <xdr:row>85</xdr:row>
      <xdr:rowOff>59327</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814300" y="145933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686" name="n_1aveValue【児童館】&#10;有形固定資産減価償却率">
          <a:extLst>
            <a:ext uri="{FF2B5EF4-FFF2-40B4-BE49-F238E27FC236}">
              <a16:creationId xmlns:a16="http://schemas.microsoft.com/office/drawing/2014/main" id="{00000000-0008-0000-0100-0000AE020000}"/>
            </a:ext>
          </a:extLst>
        </xdr:cNvPr>
        <xdr:cNvSpPr txBox="1"/>
      </xdr:nvSpPr>
      <xdr:spPr>
        <a:xfrm>
          <a:off x="15266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687" name="n_2aveValue【児童館】&#10;有形固定資産減価償却率">
          <a:extLst>
            <a:ext uri="{FF2B5EF4-FFF2-40B4-BE49-F238E27FC236}">
              <a16:creationId xmlns:a16="http://schemas.microsoft.com/office/drawing/2014/main" id="{00000000-0008-0000-0100-0000AF020000}"/>
            </a:ext>
          </a:extLst>
        </xdr:cNvPr>
        <xdr:cNvSpPr txBox="1"/>
      </xdr:nvSpPr>
      <xdr:spPr>
        <a:xfrm>
          <a:off x="143897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688" name="n_3aveValue【児童館】&#10;有形固定資産減価償却率">
          <a:extLst>
            <a:ext uri="{FF2B5EF4-FFF2-40B4-BE49-F238E27FC236}">
              <a16:creationId xmlns:a16="http://schemas.microsoft.com/office/drawing/2014/main" id="{00000000-0008-0000-0100-0000B0020000}"/>
            </a:ext>
          </a:extLst>
        </xdr:cNvPr>
        <xdr:cNvSpPr txBox="1"/>
      </xdr:nvSpPr>
      <xdr:spPr>
        <a:xfrm>
          <a:off x="13500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689" name="n_4aveValue【児童館】&#10;有形固定資産減価償却率">
          <a:extLst>
            <a:ext uri="{FF2B5EF4-FFF2-40B4-BE49-F238E27FC236}">
              <a16:creationId xmlns:a16="http://schemas.microsoft.com/office/drawing/2014/main" id="{00000000-0008-0000-0100-0000B1020000}"/>
            </a:ext>
          </a:extLst>
        </xdr:cNvPr>
        <xdr:cNvSpPr txBox="1"/>
      </xdr:nvSpPr>
      <xdr:spPr>
        <a:xfrm>
          <a:off x="12611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8182</xdr:rowOff>
    </xdr:from>
    <xdr:ext cx="405111" cy="259045"/>
    <xdr:sp macro="" textlink="">
      <xdr:nvSpPr>
        <xdr:cNvPr id="690" name="n_1mainValue【児童館】&#10;有形固定資産減価償却率">
          <a:extLst>
            <a:ext uri="{FF2B5EF4-FFF2-40B4-BE49-F238E27FC236}">
              <a16:creationId xmlns:a16="http://schemas.microsoft.com/office/drawing/2014/main" id="{00000000-0008-0000-0100-0000B2020000}"/>
            </a:ext>
          </a:extLst>
        </xdr:cNvPr>
        <xdr:cNvSpPr txBox="1"/>
      </xdr:nvSpPr>
      <xdr:spPr>
        <a:xfrm>
          <a:off x="152660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140443</xdr:rowOff>
    </xdr:from>
    <xdr:ext cx="405111" cy="259045"/>
    <xdr:sp macro="" textlink="">
      <xdr:nvSpPr>
        <xdr:cNvPr id="691" name="n_2mainValue【児童館】&#10;有形固定資産減価償却率">
          <a:extLst>
            <a:ext uri="{FF2B5EF4-FFF2-40B4-BE49-F238E27FC236}">
              <a16:creationId xmlns:a16="http://schemas.microsoft.com/office/drawing/2014/main" id="{00000000-0008-0000-0100-0000B3020000}"/>
            </a:ext>
          </a:extLst>
        </xdr:cNvPr>
        <xdr:cNvSpPr txBox="1"/>
      </xdr:nvSpPr>
      <xdr:spPr>
        <a:xfrm>
          <a:off x="14389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101254</xdr:rowOff>
    </xdr:from>
    <xdr:ext cx="405111" cy="259045"/>
    <xdr:sp macro="" textlink="">
      <xdr:nvSpPr>
        <xdr:cNvPr id="692" name="n_3mainValue【児童館】&#10;有形固定資産減価償却率">
          <a:extLst>
            <a:ext uri="{FF2B5EF4-FFF2-40B4-BE49-F238E27FC236}">
              <a16:creationId xmlns:a16="http://schemas.microsoft.com/office/drawing/2014/main" id="{00000000-0008-0000-0100-0000B4020000}"/>
            </a:ext>
          </a:extLst>
        </xdr:cNvPr>
        <xdr:cNvSpPr txBox="1"/>
      </xdr:nvSpPr>
      <xdr:spPr>
        <a:xfrm>
          <a:off x="13500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62065</xdr:rowOff>
    </xdr:from>
    <xdr:ext cx="405111" cy="259045"/>
    <xdr:sp macro="" textlink="">
      <xdr:nvSpPr>
        <xdr:cNvPr id="693" name="n_4mainValue【児童館】&#10;有形固定資産減価償却率">
          <a:extLst>
            <a:ext uri="{FF2B5EF4-FFF2-40B4-BE49-F238E27FC236}">
              <a16:creationId xmlns:a16="http://schemas.microsoft.com/office/drawing/2014/main" id="{00000000-0008-0000-0100-0000B5020000}"/>
            </a:ext>
          </a:extLst>
        </xdr:cNvPr>
        <xdr:cNvSpPr txBox="1"/>
      </xdr:nvSpPr>
      <xdr:spPr>
        <a:xfrm>
          <a:off x="12611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児童館】&#10;一人当たり面積グラフ枠">
          <a:extLst>
            <a:ext uri="{FF2B5EF4-FFF2-40B4-BE49-F238E27FC236}">
              <a16:creationId xmlns:a16="http://schemas.microsoft.com/office/drawing/2014/main" id="{00000000-0008-0000-0100-0000C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8" name="【児童館】&#10;一人当たり面積最小値テキスト">
          <a:extLst>
            <a:ext uri="{FF2B5EF4-FFF2-40B4-BE49-F238E27FC236}">
              <a16:creationId xmlns:a16="http://schemas.microsoft.com/office/drawing/2014/main" id="{00000000-0008-0000-0100-0000CE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20" name="【児童館】&#10;一人当たり面積最大値テキスト">
          <a:extLst>
            <a:ext uri="{FF2B5EF4-FFF2-40B4-BE49-F238E27FC236}">
              <a16:creationId xmlns:a16="http://schemas.microsoft.com/office/drawing/2014/main" id="{00000000-0008-0000-0100-0000D0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722" name="【児童館】&#10;一人当たり面積平均値テキスト">
          <a:extLst>
            <a:ext uri="{FF2B5EF4-FFF2-40B4-BE49-F238E27FC236}">
              <a16:creationId xmlns:a16="http://schemas.microsoft.com/office/drawing/2014/main" id="{00000000-0008-0000-0100-0000D2020000}"/>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24" name="フローチャート: 判断 723">
          <a:extLst>
            <a:ext uri="{FF2B5EF4-FFF2-40B4-BE49-F238E27FC236}">
              <a16:creationId xmlns:a16="http://schemas.microsoft.com/office/drawing/2014/main" id="{00000000-0008-0000-0100-0000D4020000}"/>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25" name="フローチャート: 判断 724">
          <a:extLst>
            <a:ext uri="{FF2B5EF4-FFF2-40B4-BE49-F238E27FC236}">
              <a16:creationId xmlns:a16="http://schemas.microsoft.com/office/drawing/2014/main" id="{00000000-0008-0000-0100-0000D5020000}"/>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34" name="【児童館】&#10;一人当たり面積該当値テキスト">
          <a:extLst>
            <a:ext uri="{FF2B5EF4-FFF2-40B4-BE49-F238E27FC236}">
              <a16:creationId xmlns:a16="http://schemas.microsoft.com/office/drawing/2014/main" id="{00000000-0008-0000-0100-0000DE020000}"/>
            </a:ext>
          </a:extLst>
        </xdr:cNvPr>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656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63516</xdr:rowOff>
    </xdr:from>
    <xdr:ext cx="469744" cy="259045"/>
    <xdr:sp macro="" textlink="">
      <xdr:nvSpPr>
        <xdr:cNvPr id="743" name="n_1aveValue【児童館】&#10;一人当たり面積">
          <a:extLst>
            <a:ext uri="{FF2B5EF4-FFF2-40B4-BE49-F238E27FC236}">
              <a16:creationId xmlns:a16="http://schemas.microsoft.com/office/drawing/2014/main" id="{00000000-0008-0000-0100-0000E7020000}"/>
            </a:ext>
          </a:extLst>
        </xdr:cNvPr>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44" name="n_2aveValue【児童館】&#10;一人当たり面積">
          <a:extLst>
            <a:ext uri="{FF2B5EF4-FFF2-40B4-BE49-F238E27FC236}">
              <a16:creationId xmlns:a16="http://schemas.microsoft.com/office/drawing/2014/main" id="{00000000-0008-0000-0100-0000E8020000}"/>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45" name="n_3aveValue【児童館】&#10;一人当たり面積">
          <a:extLst>
            <a:ext uri="{FF2B5EF4-FFF2-40B4-BE49-F238E27FC236}">
              <a16:creationId xmlns:a16="http://schemas.microsoft.com/office/drawing/2014/main" id="{00000000-0008-0000-0100-0000E902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46" name="n_4aveValue【児童館】&#10;一人当たり面積">
          <a:extLst>
            <a:ext uri="{FF2B5EF4-FFF2-40B4-BE49-F238E27FC236}">
              <a16:creationId xmlns:a16="http://schemas.microsoft.com/office/drawing/2014/main" id="{00000000-0008-0000-0100-0000EA020000}"/>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47" name="n_1mainValue【児童館】&#10;一人当たり面積">
          <a:extLst>
            <a:ext uri="{FF2B5EF4-FFF2-40B4-BE49-F238E27FC236}">
              <a16:creationId xmlns:a16="http://schemas.microsoft.com/office/drawing/2014/main" id="{00000000-0008-0000-0100-0000EB020000}"/>
            </a:ext>
          </a:extLst>
        </xdr:cNvPr>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48" name="n_2mainValue【児童館】&#10;一人当たり面積">
          <a:extLst>
            <a:ext uri="{FF2B5EF4-FFF2-40B4-BE49-F238E27FC236}">
              <a16:creationId xmlns:a16="http://schemas.microsoft.com/office/drawing/2014/main" id="{00000000-0008-0000-0100-0000EC020000}"/>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49" name="n_3mainValue【児童館】&#10;一人当たり面積">
          <a:extLst>
            <a:ext uri="{FF2B5EF4-FFF2-40B4-BE49-F238E27FC236}">
              <a16:creationId xmlns:a16="http://schemas.microsoft.com/office/drawing/2014/main" id="{00000000-0008-0000-0100-0000ED020000}"/>
            </a:ext>
          </a:extLst>
        </xdr:cNvPr>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750" name="n_4mainValue【児童館】&#10;一人当たり面積">
          <a:extLst>
            <a:ext uri="{FF2B5EF4-FFF2-40B4-BE49-F238E27FC236}">
              <a16:creationId xmlns:a16="http://schemas.microsoft.com/office/drawing/2014/main" id="{00000000-0008-0000-0100-0000EE020000}"/>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2" name="【公民館】&#10;有形固定資産減価償却率グラフ枠">
          <a:extLst>
            <a:ext uri="{FF2B5EF4-FFF2-40B4-BE49-F238E27FC236}">
              <a16:creationId xmlns:a16="http://schemas.microsoft.com/office/drawing/2014/main" id="{00000000-0008-0000-0100-00000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4" name="【公民館】&#10;有形固定資産減価償却率最小値テキスト">
          <a:extLst>
            <a:ext uri="{FF2B5EF4-FFF2-40B4-BE49-F238E27FC236}">
              <a16:creationId xmlns:a16="http://schemas.microsoft.com/office/drawing/2014/main" id="{00000000-0008-0000-0100-000006030000}"/>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6" name="【公民館】&#10;有形固定資産減価償却率最大値テキスト">
          <a:extLst>
            <a:ext uri="{FF2B5EF4-FFF2-40B4-BE49-F238E27FC236}">
              <a16:creationId xmlns:a16="http://schemas.microsoft.com/office/drawing/2014/main" id="{00000000-0008-0000-0100-000008030000}"/>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778" name="【公民館】&#10;有形固定資産減価償却率平均値テキスト">
          <a:extLst>
            <a:ext uri="{FF2B5EF4-FFF2-40B4-BE49-F238E27FC236}">
              <a16:creationId xmlns:a16="http://schemas.microsoft.com/office/drawing/2014/main" id="{00000000-0008-0000-0100-00000A030000}"/>
            </a:ext>
          </a:extLst>
        </xdr:cNvPr>
        <xdr:cNvSpPr txBox="1"/>
      </xdr:nvSpPr>
      <xdr:spPr>
        <a:xfrm>
          <a:off x="16357600" y="1783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80" name="フローチャート: 判断 779">
          <a:extLst>
            <a:ext uri="{FF2B5EF4-FFF2-40B4-BE49-F238E27FC236}">
              <a16:creationId xmlns:a16="http://schemas.microsoft.com/office/drawing/2014/main" id="{00000000-0008-0000-0100-00000C030000}"/>
            </a:ext>
          </a:extLst>
        </xdr:cNvPr>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81" name="フローチャート: 判断 780">
          <a:extLst>
            <a:ext uri="{FF2B5EF4-FFF2-40B4-BE49-F238E27FC236}">
              <a16:creationId xmlns:a16="http://schemas.microsoft.com/office/drawing/2014/main" id="{00000000-0008-0000-0100-00000D030000}"/>
            </a:ext>
          </a:extLst>
        </xdr:cNvPr>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82" name="フローチャート: 判断 781">
          <a:extLst>
            <a:ext uri="{FF2B5EF4-FFF2-40B4-BE49-F238E27FC236}">
              <a16:creationId xmlns:a16="http://schemas.microsoft.com/office/drawing/2014/main" id="{00000000-0008-0000-0100-00000E030000}"/>
            </a:ext>
          </a:extLst>
        </xdr:cNvPr>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83" name="フローチャート: 判断 782">
          <a:extLst>
            <a:ext uri="{FF2B5EF4-FFF2-40B4-BE49-F238E27FC236}">
              <a16:creationId xmlns:a16="http://schemas.microsoft.com/office/drawing/2014/main" id="{00000000-0008-0000-0100-00000F030000}"/>
            </a:ext>
          </a:extLst>
        </xdr:cNvPr>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68835</xdr:rowOff>
    </xdr:from>
    <xdr:to>
      <xdr:col>85</xdr:col>
      <xdr:colOff>177800</xdr:colOff>
      <xdr:row>103</xdr:row>
      <xdr:rowOff>170435</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62687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91712</xdr:rowOff>
    </xdr:from>
    <xdr:ext cx="405111" cy="259045"/>
    <xdr:sp macro="" textlink="">
      <xdr:nvSpPr>
        <xdr:cNvPr id="790" name="【公民館】&#10;有形固定資産減価償却率該当値テキスト">
          <a:extLst>
            <a:ext uri="{FF2B5EF4-FFF2-40B4-BE49-F238E27FC236}">
              <a16:creationId xmlns:a16="http://schemas.microsoft.com/office/drawing/2014/main" id="{00000000-0008-0000-0100-000016030000}"/>
            </a:ext>
          </a:extLst>
        </xdr:cNvPr>
        <xdr:cNvSpPr txBox="1"/>
      </xdr:nvSpPr>
      <xdr:spPr>
        <a:xfrm>
          <a:off x="16357600" y="1757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119635</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5481300" y="177241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148844</xdr:rowOff>
    </xdr:from>
    <xdr:to>
      <xdr:col>76</xdr:col>
      <xdr:colOff>165100</xdr:colOff>
      <xdr:row>103</xdr:row>
      <xdr:rowOff>78994</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4541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28194</xdr:rowOff>
    </xdr:from>
    <xdr:to>
      <xdr:col>81</xdr:col>
      <xdr:colOff>50800</xdr:colOff>
      <xdr:row>103</xdr:row>
      <xdr:rowOff>64770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4592300" y="176875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96265</xdr:rowOff>
    </xdr:from>
    <xdr:to>
      <xdr:col>72</xdr:col>
      <xdr:colOff>38100</xdr:colOff>
      <xdr:row>103</xdr:row>
      <xdr:rowOff>26415</xdr:rowOff>
    </xdr:to>
    <xdr:sp macro="" textlink="">
      <xdr:nvSpPr>
        <xdr:cNvPr id="795" name="楕円 794">
          <a:extLst>
            <a:ext uri="{FF2B5EF4-FFF2-40B4-BE49-F238E27FC236}">
              <a16:creationId xmlns:a16="http://schemas.microsoft.com/office/drawing/2014/main" id="{00000000-0008-0000-0100-00001B030000}"/>
            </a:ext>
          </a:extLst>
        </xdr:cNvPr>
        <xdr:cNvSpPr/>
      </xdr:nvSpPr>
      <xdr:spPr>
        <a:xfrm>
          <a:off x="136525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147065</xdr:rowOff>
    </xdr:from>
    <xdr:to>
      <xdr:col>76</xdr:col>
      <xdr:colOff>114300</xdr:colOff>
      <xdr:row>103</xdr:row>
      <xdr:rowOff>28194</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3703300" y="1763496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45974</xdr:rowOff>
    </xdr:from>
    <xdr:to>
      <xdr:col>67</xdr:col>
      <xdr:colOff>101600</xdr:colOff>
      <xdr:row>102</xdr:row>
      <xdr:rowOff>147574</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12763500" y="175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96774</xdr:rowOff>
    </xdr:from>
    <xdr:to>
      <xdr:col>71</xdr:col>
      <xdr:colOff>177800</xdr:colOff>
      <xdr:row>102</xdr:row>
      <xdr:rowOff>147065</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2814300" y="175846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102125</xdr:rowOff>
    </xdr:from>
    <xdr:ext cx="405111" cy="259045"/>
    <xdr:sp macro="" textlink="">
      <xdr:nvSpPr>
        <xdr:cNvPr id="799" name="n_1aveValue【公民館】&#10;有形固定資産減価償却率">
          <a:extLst>
            <a:ext uri="{FF2B5EF4-FFF2-40B4-BE49-F238E27FC236}">
              <a16:creationId xmlns:a16="http://schemas.microsoft.com/office/drawing/2014/main" id="{00000000-0008-0000-0100-00001F030000}"/>
            </a:ext>
          </a:extLst>
        </xdr:cNvPr>
        <xdr:cNvSpPr txBox="1"/>
      </xdr:nvSpPr>
      <xdr:spPr>
        <a:xfrm>
          <a:off x="15266044"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60977</xdr:rowOff>
    </xdr:from>
    <xdr:ext cx="405111" cy="259045"/>
    <xdr:sp macro="" textlink="">
      <xdr:nvSpPr>
        <xdr:cNvPr id="800" name="n_2aveValue【公民館】&#10;有形固定資産減価償却率">
          <a:extLst>
            <a:ext uri="{FF2B5EF4-FFF2-40B4-BE49-F238E27FC236}">
              <a16:creationId xmlns:a16="http://schemas.microsoft.com/office/drawing/2014/main" id="{00000000-0008-0000-0100-000020030000}"/>
            </a:ext>
          </a:extLst>
        </xdr:cNvPr>
        <xdr:cNvSpPr txBox="1"/>
      </xdr:nvSpPr>
      <xdr:spPr>
        <a:xfrm>
          <a:off x="14389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33545</xdr:rowOff>
    </xdr:from>
    <xdr:ext cx="405111" cy="259045"/>
    <xdr:sp macro="" textlink="">
      <xdr:nvSpPr>
        <xdr:cNvPr id="801" name="n_3aveValue【公民館】&#10;有形固定資産減価償却率">
          <a:extLst>
            <a:ext uri="{FF2B5EF4-FFF2-40B4-BE49-F238E27FC236}">
              <a16:creationId xmlns:a16="http://schemas.microsoft.com/office/drawing/2014/main" id="{00000000-0008-0000-0100-000021030000}"/>
            </a:ext>
          </a:extLst>
        </xdr:cNvPr>
        <xdr:cNvSpPr txBox="1"/>
      </xdr:nvSpPr>
      <xdr:spPr>
        <a:xfrm>
          <a:off x="13500744"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802" name="n_4aveValue【公民館】&#10;有形固定資産減価償却率">
          <a:extLst>
            <a:ext uri="{FF2B5EF4-FFF2-40B4-BE49-F238E27FC236}">
              <a16:creationId xmlns:a16="http://schemas.microsoft.com/office/drawing/2014/main" id="{00000000-0008-0000-0100-000022030000}"/>
            </a:ext>
          </a:extLst>
        </xdr:cNvPr>
        <xdr:cNvSpPr txBox="1"/>
      </xdr:nvSpPr>
      <xdr:spPr>
        <a:xfrm>
          <a:off x="12611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03" name="n_1mainValue【公民館】&#10;有形固定資産減価償却率">
          <a:extLst>
            <a:ext uri="{FF2B5EF4-FFF2-40B4-BE49-F238E27FC236}">
              <a16:creationId xmlns:a16="http://schemas.microsoft.com/office/drawing/2014/main" id="{00000000-0008-0000-0100-000023030000}"/>
            </a:ext>
          </a:extLst>
        </xdr:cNvPr>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95521</xdr:rowOff>
    </xdr:from>
    <xdr:ext cx="405111" cy="259045"/>
    <xdr:sp macro="" textlink="">
      <xdr:nvSpPr>
        <xdr:cNvPr id="804" name="n_2mainValue【公民館】&#10;有形固定資産減価償却率">
          <a:extLst>
            <a:ext uri="{FF2B5EF4-FFF2-40B4-BE49-F238E27FC236}">
              <a16:creationId xmlns:a16="http://schemas.microsoft.com/office/drawing/2014/main" id="{00000000-0008-0000-0100-000024030000}"/>
            </a:ext>
          </a:extLst>
        </xdr:cNvPr>
        <xdr:cNvSpPr txBox="1"/>
      </xdr:nvSpPr>
      <xdr:spPr>
        <a:xfrm>
          <a:off x="143897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42942</xdr:rowOff>
    </xdr:from>
    <xdr:ext cx="405111" cy="259045"/>
    <xdr:sp macro="" textlink="">
      <xdr:nvSpPr>
        <xdr:cNvPr id="805" name="n_3mainValue【公民館】&#10;有形固定資産減価償却率">
          <a:extLst>
            <a:ext uri="{FF2B5EF4-FFF2-40B4-BE49-F238E27FC236}">
              <a16:creationId xmlns:a16="http://schemas.microsoft.com/office/drawing/2014/main" id="{00000000-0008-0000-0100-000025030000}"/>
            </a:ext>
          </a:extLst>
        </xdr:cNvPr>
        <xdr:cNvSpPr txBox="1"/>
      </xdr:nvSpPr>
      <xdr:spPr>
        <a:xfrm>
          <a:off x="13500744" y="173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164101</xdr:rowOff>
    </xdr:from>
    <xdr:ext cx="405111" cy="259045"/>
    <xdr:sp macro="" textlink="">
      <xdr:nvSpPr>
        <xdr:cNvPr id="806" name="n_4mainValue【公民館】&#10;有形固定資産減価償却率">
          <a:extLst>
            <a:ext uri="{FF2B5EF4-FFF2-40B4-BE49-F238E27FC236}">
              <a16:creationId xmlns:a16="http://schemas.microsoft.com/office/drawing/2014/main" id="{00000000-0008-0000-0100-000026030000}"/>
            </a:ext>
          </a:extLst>
        </xdr:cNvPr>
        <xdr:cNvSpPr txBox="1"/>
      </xdr:nvSpPr>
      <xdr:spPr>
        <a:xfrm>
          <a:off x="12611744" y="1730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100-00002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100-00002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00000000-0008-0000-01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9" name="【公民館】&#10;一人当たり面積最小値テキスト">
          <a:extLst>
            <a:ext uri="{FF2B5EF4-FFF2-40B4-BE49-F238E27FC236}">
              <a16:creationId xmlns:a16="http://schemas.microsoft.com/office/drawing/2014/main" id="{00000000-0008-0000-0100-00003D030000}"/>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31" name="【公民館】&#10;一人当たり面積最大値テキスト">
          <a:extLst>
            <a:ext uri="{FF2B5EF4-FFF2-40B4-BE49-F238E27FC236}">
              <a16:creationId xmlns:a16="http://schemas.microsoft.com/office/drawing/2014/main" id="{00000000-0008-0000-0100-00003F030000}"/>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833" name="【公民館】&#10;一人当たり面積平均値テキスト">
          <a:extLst>
            <a:ext uri="{FF2B5EF4-FFF2-40B4-BE49-F238E27FC236}">
              <a16:creationId xmlns:a16="http://schemas.microsoft.com/office/drawing/2014/main" id="{00000000-0008-0000-0100-000041030000}"/>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45" name="【公民館】&#10;一人当たり面積該当値テキスト">
          <a:extLst>
            <a:ext uri="{FF2B5EF4-FFF2-40B4-BE49-F238E27FC236}">
              <a16:creationId xmlns:a16="http://schemas.microsoft.com/office/drawing/2014/main" id="{00000000-0008-0000-0100-00004D030000}"/>
            </a:ext>
          </a:extLst>
        </xdr:cNvPr>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12192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1323300" y="183527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12192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20434300" y="1835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130556</xdr:rowOff>
    </xdr:from>
    <xdr:to>
      <xdr:col>102</xdr:col>
      <xdr:colOff>165100</xdr:colOff>
      <xdr:row>107</xdr:row>
      <xdr:rowOff>60706</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9494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9906</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9545300" y="1835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130556</xdr:rowOff>
    </xdr:from>
    <xdr:to>
      <xdr:col>98</xdr:col>
      <xdr:colOff>38100</xdr:colOff>
      <xdr:row>107</xdr:row>
      <xdr:rowOff>60706</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18605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xdr:rowOff>
    </xdr:from>
    <xdr:to>
      <xdr:col>102</xdr:col>
      <xdr:colOff>114300</xdr:colOff>
      <xdr:row>107</xdr:row>
      <xdr:rowOff>9906</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8656300" y="1835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854" name="n_1aveValue【公民館】&#10;一人当たり面積">
          <a:extLst>
            <a:ext uri="{FF2B5EF4-FFF2-40B4-BE49-F238E27FC236}">
              <a16:creationId xmlns:a16="http://schemas.microsoft.com/office/drawing/2014/main" id="{00000000-0008-0000-0100-000056030000}"/>
            </a:ext>
          </a:extLst>
        </xdr:cNvPr>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855" name="n_2aveValue【公民館】&#10;一人当たり面積">
          <a:extLst>
            <a:ext uri="{FF2B5EF4-FFF2-40B4-BE49-F238E27FC236}">
              <a16:creationId xmlns:a16="http://schemas.microsoft.com/office/drawing/2014/main" id="{00000000-0008-0000-0100-000057030000}"/>
            </a:ext>
          </a:extLst>
        </xdr:cNvPr>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856" name="n_3aveValue【公民館】&#10;一人当たり面積">
          <a:extLst>
            <a:ext uri="{FF2B5EF4-FFF2-40B4-BE49-F238E27FC236}">
              <a16:creationId xmlns:a16="http://schemas.microsoft.com/office/drawing/2014/main" id="{00000000-0008-0000-0100-000058030000}"/>
            </a:ext>
          </a:extLst>
        </xdr:cNvPr>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57" name="n_4aveValue【公民館】&#10;一人当たり面積">
          <a:extLst>
            <a:ext uri="{FF2B5EF4-FFF2-40B4-BE49-F238E27FC236}">
              <a16:creationId xmlns:a16="http://schemas.microsoft.com/office/drawing/2014/main" id="{00000000-0008-0000-0100-000059030000}"/>
            </a:ext>
          </a:extLst>
        </xdr:cNvPr>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858" name="n_1mainValue【公民館】&#10;一人当たり面積">
          <a:extLst>
            <a:ext uri="{FF2B5EF4-FFF2-40B4-BE49-F238E27FC236}">
              <a16:creationId xmlns:a16="http://schemas.microsoft.com/office/drawing/2014/main" id="{00000000-0008-0000-0100-00005A030000}"/>
            </a:ext>
          </a:extLst>
        </xdr:cNvPr>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859" name="n_2mainValue【公民館】&#10;一人当たり面積">
          <a:extLst>
            <a:ext uri="{FF2B5EF4-FFF2-40B4-BE49-F238E27FC236}">
              <a16:creationId xmlns:a16="http://schemas.microsoft.com/office/drawing/2014/main" id="{00000000-0008-0000-0100-00005B030000}"/>
            </a:ext>
          </a:extLst>
        </xdr:cNvPr>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51833</xdr:rowOff>
    </xdr:from>
    <xdr:ext cx="469744" cy="259045"/>
    <xdr:sp macro="" textlink="">
      <xdr:nvSpPr>
        <xdr:cNvPr id="860" name="n_3mainValue【公民館】&#10;一人当たり面積">
          <a:extLst>
            <a:ext uri="{FF2B5EF4-FFF2-40B4-BE49-F238E27FC236}">
              <a16:creationId xmlns:a16="http://schemas.microsoft.com/office/drawing/2014/main" id="{00000000-0008-0000-0100-00005C030000}"/>
            </a:ext>
          </a:extLst>
        </xdr:cNvPr>
        <xdr:cNvSpPr txBox="1"/>
      </xdr:nvSpPr>
      <xdr:spPr>
        <a:xfrm>
          <a:off x="19310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51833</xdr:rowOff>
    </xdr:from>
    <xdr:ext cx="469744" cy="259045"/>
    <xdr:sp macro="" textlink="">
      <xdr:nvSpPr>
        <xdr:cNvPr id="861" name="n_4mainValue【公民館】&#10;一人当たり面積">
          <a:extLst>
            <a:ext uri="{FF2B5EF4-FFF2-40B4-BE49-F238E27FC236}">
              <a16:creationId xmlns:a16="http://schemas.microsoft.com/office/drawing/2014/main" id="{00000000-0008-0000-0100-00005D030000}"/>
            </a:ext>
          </a:extLst>
        </xdr:cNvPr>
        <xdr:cNvSpPr txBox="1"/>
      </xdr:nvSpPr>
      <xdr:spPr>
        <a:xfrm>
          <a:off x="18421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1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類似団体と比較して全体的に有形固定資産減価償却率が高くなっているが、特に道路における減価償却率が</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と非常に高く、類似団体内の最大値となっている。これは、道路の耐用年数の算定が修繕年月からではなく、取得年月から起算した年月となっていることによるものである。今後も計画的な修繕を引き続き行っていくと同時に、道路の修繕状況等を見直し、耐用年数と実際の状況とに乖離がないか再検査する必要がある。</a:t>
          </a:r>
        </a:p>
        <a:p>
          <a:r>
            <a:rPr kumimoji="1" lang="ja-JP" altLang="en-US" sz="1300">
              <a:latin typeface="ＭＳ Ｐゴシック" panose="020B0600070205080204" pitchFamily="50" charset="-128"/>
              <a:ea typeface="ＭＳ Ｐゴシック" panose="020B0600070205080204" pitchFamily="50" charset="-128"/>
            </a:rPr>
            <a:t>施設の有形固定資産減価償却率については、児童館が</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％と高い水準にあり、類似団体平均を大きく上回っている。昭和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年に設立した東原児童館の老朽化が主な要因であり、公共施設マネジメント実施計画に基づいて、今後必要箇所の長寿命化を図るほか、将来的に規模の縮小を図る予定としている。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31,037
30,768
39.93
18,606,699
17,287,529
971,364
8,385,464
11,823,614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120106</xdr:rowOff>
    </xdr:from>
    <xdr:to>
      <xdr:col>24</xdr:col>
      <xdr:colOff>114300</xdr:colOff>
      <xdr:row>42</xdr:row>
      <xdr:rowOff>50256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35033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84183</xdr:rowOff>
    </xdr:from>
    <xdr:to>
      <xdr:col>20</xdr:col>
      <xdr:colOff>38100</xdr:colOff>
      <xdr:row>42</xdr:row>
      <xdr:rowOff>14333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134983</xdr:rowOff>
    </xdr:from>
    <xdr:to>
      <xdr:col>24</xdr:col>
      <xdr:colOff>63500</xdr:colOff>
      <xdr:row>41</xdr:row>
      <xdr:rowOff>170906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71644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48260</xdr:rowOff>
    </xdr:from>
    <xdr:to>
      <xdr:col>15</xdr:col>
      <xdr:colOff>101600</xdr:colOff>
      <xdr:row>41</xdr:row>
      <xdr:rowOff>149860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99060</xdr:rowOff>
    </xdr:from>
    <xdr:to>
      <xdr:col>19</xdr:col>
      <xdr:colOff>177800</xdr:colOff>
      <xdr:row>41</xdr:row>
      <xdr:rowOff>134983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71285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12337</xdr:rowOff>
    </xdr:from>
    <xdr:to>
      <xdr:col>10</xdr:col>
      <xdr:colOff>165100</xdr:colOff>
      <xdr:row>41</xdr:row>
      <xdr:rowOff>113937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63137</xdr:rowOff>
    </xdr:from>
    <xdr:to>
      <xdr:col>15</xdr:col>
      <xdr:colOff>50800</xdr:colOff>
      <xdr:row>41</xdr:row>
      <xdr:rowOff>99060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70925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147865</xdr:rowOff>
    </xdr:from>
    <xdr:to>
      <xdr:col>6</xdr:col>
      <xdr:colOff>38100</xdr:colOff>
      <xdr:row>41</xdr:row>
      <xdr:rowOff>78015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27215</xdr:rowOff>
    </xdr:from>
    <xdr:to>
      <xdr:col>10</xdr:col>
      <xdr:colOff>114300</xdr:colOff>
      <xdr:row>41</xdr:row>
      <xdr:rowOff>63137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70566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54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5460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105064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63500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90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107315</xdr:rowOff>
    </xdr:from>
    <xdr:to>
      <xdr:col>24</xdr:col>
      <xdr:colOff>114300</xdr:colOff>
      <xdr:row>61</xdr:row>
      <xdr:rowOff>37465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85742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116205</xdr:rowOff>
    </xdr:from>
    <xdr:to>
      <xdr:col>24</xdr:col>
      <xdr:colOff>63500</xdr:colOff>
      <xdr:row>60</xdr:row>
      <xdr:rowOff>158115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4032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23495</xdr:rowOff>
    </xdr:from>
    <xdr:to>
      <xdr:col>15</xdr:col>
      <xdr:colOff>101600</xdr:colOff>
      <xdr:row>60</xdr:row>
      <xdr:rowOff>125095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74295</xdr:rowOff>
    </xdr:from>
    <xdr:to>
      <xdr:col>19</xdr:col>
      <xdr:colOff>177800</xdr:colOff>
      <xdr:row>60</xdr:row>
      <xdr:rowOff>116205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36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74295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311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24765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2641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141622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44467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45720</xdr:rowOff>
    </xdr:from>
    <xdr:to>
      <xdr:col>50</xdr:col>
      <xdr:colOff>165100</xdr:colOff>
      <xdr:row>62</xdr:row>
      <xdr:rowOff>147320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96520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9639300" y="107213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50800</xdr:rowOff>
    </xdr:from>
    <xdr:to>
      <xdr:col>46</xdr:col>
      <xdr:colOff>38100</xdr:colOff>
      <xdr:row>62</xdr:row>
      <xdr:rowOff>152400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68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96520</xdr:rowOff>
    </xdr:from>
    <xdr:to>
      <xdr:col>50</xdr:col>
      <xdr:colOff>114300</xdr:colOff>
      <xdr:row>62</xdr:row>
      <xdr:rowOff>101600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7264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54610</xdr:rowOff>
    </xdr:from>
    <xdr:to>
      <xdr:col>41</xdr:col>
      <xdr:colOff>101600</xdr:colOff>
      <xdr:row>62</xdr:row>
      <xdr:rowOff>156210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101600</xdr:rowOff>
    </xdr:from>
    <xdr:to>
      <xdr:col>45</xdr:col>
      <xdr:colOff>177800</xdr:colOff>
      <xdr:row>62</xdr:row>
      <xdr:rowOff>105410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7861300" y="10731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54610</xdr:rowOff>
    </xdr:from>
    <xdr:to>
      <xdr:col>36</xdr:col>
      <xdr:colOff>165100</xdr:colOff>
      <xdr:row>62</xdr:row>
      <xdr:rowOff>156210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105410</xdr:rowOff>
    </xdr:from>
    <xdr:to>
      <xdr:col>41</xdr:col>
      <xdr:colOff>50800</xdr:colOff>
      <xdr:row>62</xdr:row>
      <xdr:rowOff>105410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735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102887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109237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3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118127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129557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138447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143527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147337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147337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77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103522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42545</xdr:rowOff>
    </xdr:from>
    <xdr:to>
      <xdr:col>20</xdr:col>
      <xdr:colOff>38100</xdr:colOff>
      <xdr:row>81</xdr:row>
      <xdr:rowOff>144145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93345</xdr:rowOff>
    </xdr:from>
    <xdr:to>
      <xdr:col>24</xdr:col>
      <xdr:colOff>63500</xdr:colOff>
      <xdr:row>81</xdr:row>
      <xdr:rowOff>131445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3980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55245</xdr:rowOff>
    </xdr:from>
    <xdr:to>
      <xdr:col>19</xdr:col>
      <xdr:colOff>177800</xdr:colOff>
      <xdr:row>81</xdr:row>
      <xdr:rowOff>93345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908300" y="1394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17145</xdr:rowOff>
    </xdr:from>
    <xdr:to>
      <xdr:col>15</xdr:col>
      <xdr:colOff>50800</xdr:colOff>
      <xdr:row>81</xdr:row>
      <xdr:rowOff>55245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390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99695</xdr:rowOff>
    </xdr:from>
    <xdr:to>
      <xdr:col>6</xdr:col>
      <xdr:colOff>38100</xdr:colOff>
      <xdr:row>81</xdr:row>
      <xdr:rowOff>29845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150495</xdr:rowOff>
    </xdr:from>
    <xdr:to>
      <xdr:col>10</xdr:col>
      <xdr:colOff>114300</xdr:colOff>
      <xdr:row>81</xdr:row>
      <xdr:rowOff>17145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3866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66691</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160672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46372</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00000000-0008-0000-02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00000000-0008-0000-0200-00005C010000}"/>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00000000-0008-0000-0200-00005E010000}"/>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00000000-0008-0000-0200-000060010000}"/>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93980</xdr:rowOff>
    </xdr:from>
    <xdr:to>
      <xdr:col>55</xdr:col>
      <xdr:colOff>50800</xdr:colOff>
      <xdr:row>87</xdr:row>
      <xdr:rowOff>24130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104267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8907</xdr:rowOff>
    </xdr:from>
    <xdr:ext cx="469744" cy="259045"/>
    <xdr:sp macro="" textlink="">
      <xdr:nvSpPr>
        <xdr:cNvPr id="364" name="【福祉施設】&#10;一人当たり面積該当値テキスト">
          <a:extLst>
            <a:ext uri="{FF2B5EF4-FFF2-40B4-BE49-F238E27FC236}">
              <a16:creationId xmlns:a16="http://schemas.microsoft.com/office/drawing/2014/main" id="{00000000-0008-0000-0200-00006C010000}"/>
            </a:ext>
          </a:extLst>
        </xdr:cNvPr>
        <xdr:cNvSpPr txBox="1"/>
      </xdr:nvSpPr>
      <xdr:spPr>
        <a:xfrm>
          <a:off x="10515600"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93980</xdr:rowOff>
    </xdr:from>
    <xdr:to>
      <xdr:col>50</xdr:col>
      <xdr:colOff>165100</xdr:colOff>
      <xdr:row>87</xdr:row>
      <xdr:rowOff>24130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95885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144780</xdr:rowOff>
    </xdr:from>
    <xdr:to>
      <xdr:col>55</xdr:col>
      <xdr:colOff>0</xdr:colOff>
      <xdr:row>86</xdr:row>
      <xdr:rowOff>144780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9639300" y="14889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93980</xdr:rowOff>
    </xdr:from>
    <xdr:to>
      <xdr:col>46</xdr:col>
      <xdr:colOff>38100</xdr:colOff>
      <xdr:row>87</xdr:row>
      <xdr:rowOff>24130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8699500" y="1483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144780</xdr:rowOff>
    </xdr:from>
    <xdr:to>
      <xdr:col>50</xdr:col>
      <xdr:colOff>114300</xdr:colOff>
      <xdr:row>86</xdr:row>
      <xdr:rowOff>144780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8750300" y="14889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95069</xdr:rowOff>
    </xdr:from>
    <xdr:to>
      <xdr:col>41</xdr:col>
      <xdr:colOff>101600</xdr:colOff>
      <xdr:row>87</xdr:row>
      <xdr:rowOff>25219</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7810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144780</xdr:rowOff>
    </xdr:from>
    <xdr:to>
      <xdr:col>45</xdr:col>
      <xdr:colOff>177800</xdr:colOff>
      <xdr:row>86</xdr:row>
      <xdr:rowOff>145869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7861300" y="148894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95069</xdr:rowOff>
    </xdr:from>
    <xdr:to>
      <xdr:col>36</xdr:col>
      <xdr:colOff>165100</xdr:colOff>
      <xdr:row>87</xdr:row>
      <xdr:rowOff>25219</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6921500" y="148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145869</xdr:rowOff>
    </xdr:from>
    <xdr:to>
      <xdr:col>41</xdr:col>
      <xdr:colOff>50800</xdr:colOff>
      <xdr:row>86</xdr:row>
      <xdr:rowOff>145869</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972300" y="1489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a:extLst>
            <a:ext uri="{FF2B5EF4-FFF2-40B4-BE49-F238E27FC236}">
              <a16:creationId xmlns:a16="http://schemas.microsoft.com/office/drawing/2014/main" id="{00000000-0008-0000-0200-000075010000}"/>
            </a:ext>
          </a:extLst>
        </xdr:cNvPr>
        <xdr:cNvSpPr txBox="1"/>
      </xdr:nvSpPr>
      <xdr:spPr>
        <a:xfrm>
          <a:off x="93917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a:extLst>
            <a:ext uri="{FF2B5EF4-FFF2-40B4-BE49-F238E27FC236}">
              <a16:creationId xmlns:a16="http://schemas.microsoft.com/office/drawing/2014/main" id="{00000000-0008-0000-0200-000076010000}"/>
            </a:ext>
          </a:extLst>
        </xdr:cNvPr>
        <xdr:cNvSpPr txBox="1"/>
      </xdr:nvSpPr>
      <xdr:spPr>
        <a:xfrm>
          <a:off x="8515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a:extLst>
            <a:ext uri="{FF2B5EF4-FFF2-40B4-BE49-F238E27FC236}">
              <a16:creationId xmlns:a16="http://schemas.microsoft.com/office/drawing/2014/main" id="{00000000-0008-0000-0200-000077010000}"/>
            </a:ext>
          </a:extLst>
        </xdr:cNvPr>
        <xdr:cNvSpPr txBox="1"/>
      </xdr:nvSpPr>
      <xdr:spPr>
        <a:xfrm>
          <a:off x="7626427" y="14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a:extLst>
            <a:ext uri="{FF2B5EF4-FFF2-40B4-BE49-F238E27FC236}">
              <a16:creationId xmlns:a16="http://schemas.microsoft.com/office/drawing/2014/main" id="{00000000-0008-0000-0200-000078010000}"/>
            </a:ext>
          </a:extLst>
        </xdr:cNvPr>
        <xdr:cNvSpPr txBox="1"/>
      </xdr:nvSpPr>
      <xdr:spPr>
        <a:xfrm>
          <a:off x="6737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15257</xdr:rowOff>
    </xdr:from>
    <xdr:ext cx="469744" cy="259045"/>
    <xdr:sp macro="" textlink="">
      <xdr:nvSpPr>
        <xdr:cNvPr id="377" name="n_1mainValue【福祉施設】&#10;一人当たり面積">
          <a:extLst>
            <a:ext uri="{FF2B5EF4-FFF2-40B4-BE49-F238E27FC236}">
              <a16:creationId xmlns:a16="http://schemas.microsoft.com/office/drawing/2014/main" id="{00000000-0008-0000-0200-000079010000}"/>
            </a:ext>
          </a:extLst>
        </xdr:cNvPr>
        <xdr:cNvSpPr txBox="1"/>
      </xdr:nvSpPr>
      <xdr:spPr>
        <a:xfrm>
          <a:off x="9391727"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15257</xdr:rowOff>
    </xdr:from>
    <xdr:ext cx="469744" cy="259045"/>
    <xdr:sp macro="" textlink="">
      <xdr:nvSpPr>
        <xdr:cNvPr id="378" name="n_2mainValue【福祉施設】&#10;一人当たり面積">
          <a:extLst>
            <a:ext uri="{FF2B5EF4-FFF2-40B4-BE49-F238E27FC236}">
              <a16:creationId xmlns:a16="http://schemas.microsoft.com/office/drawing/2014/main" id="{00000000-0008-0000-0200-00007A010000}"/>
            </a:ext>
          </a:extLst>
        </xdr:cNvPr>
        <xdr:cNvSpPr txBox="1"/>
      </xdr:nvSpPr>
      <xdr:spPr>
        <a:xfrm>
          <a:off x="8515427"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16346</xdr:rowOff>
    </xdr:from>
    <xdr:ext cx="469744" cy="259045"/>
    <xdr:sp macro="" textlink="">
      <xdr:nvSpPr>
        <xdr:cNvPr id="379" name="n_3mainValue【福祉施設】&#10;一人当たり面積">
          <a:extLst>
            <a:ext uri="{FF2B5EF4-FFF2-40B4-BE49-F238E27FC236}">
              <a16:creationId xmlns:a16="http://schemas.microsoft.com/office/drawing/2014/main" id="{00000000-0008-0000-0200-00007B010000}"/>
            </a:ext>
          </a:extLst>
        </xdr:cNvPr>
        <xdr:cNvSpPr txBox="1"/>
      </xdr:nvSpPr>
      <xdr:spPr>
        <a:xfrm>
          <a:off x="7626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16346</xdr:rowOff>
    </xdr:from>
    <xdr:ext cx="469744" cy="259045"/>
    <xdr:sp macro="" textlink="">
      <xdr:nvSpPr>
        <xdr:cNvPr id="380" name="n_4mainValue【福祉施設】&#10;一人当たり面積">
          <a:extLst>
            <a:ext uri="{FF2B5EF4-FFF2-40B4-BE49-F238E27FC236}">
              <a16:creationId xmlns:a16="http://schemas.microsoft.com/office/drawing/2014/main" id="{00000000-0008-0000-0200-00007C010000}"/>
            </a:ext>
          </a:extLst>
        </xdr:cNvPr>
        <xdr:cNvSpPr txBox="1"/>
      </xdr:nvSpPr>
      <xdr:spPr>
        <a:xfrm>
          <a:off x="6737427" y="149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62956</xdr:rowOff>
    </xdr:from>
    <xdr:to>
      <xdr:col>24</xdr:col>
      <xdr:colOff>114300</xdr:colOff>
      <xdr:row>108</xdr:row>
      <xdr:rowOff>164556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5847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149333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673600" y="1849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27032</xdr:rowOff>
    </xdr:from>
    <xdr:to>
      <xdr:col>20</xdr:col>
      <xdr:colOff>38100</xdr:colOff>
      <xdr:row>108</xdr:row>
      <xdr:rowOff>128632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746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77832</xdr:rowOff>
    </xdr:from>
    <xdr:to>
      <xdr:col>24</xdr:col>
      <xdr:colOff>63500</xdr:colOff>
      <xdr:row>108</xdr:row>
      <xdr:rowOff>113756</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797300" y="185944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162561</xdr:rowOff>
    </xdr:from>
    <xdr:to>
      <xdr:col>15</xdr:col>
      <xdr:colOff>101600</xdr:colOff>
      <xdr:row>108</xdr:row>
      <xdr:rowOff>92711</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857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41911</xdr:rowOff>
    </xdr:from>
    <xdr:to>
      <xdr:col>19</xdr:col>
      <xdr:colOff>177800</xdr:colOff>
      <xdr:row>108</xdr:row>
      <xdr:rowOff>77832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908300" y="18558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126637</xdr:rowOff>
    </xdr:from>
    <xdr:to>
      <xdr:col>10</xdr:col>
      <xdr:colOff>165100</xdr:colOff>
      <xdr:row>108</xdr:row>
      <xdr:rowOff>56787</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68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5987</xdr:rowOff>
    </xdr:from>
    <xdr:to>
      <xdr:col>15</xdr:col>
      <xdr:colOff>50800</xdr:colOff>
      <xdr:row>108</xdr:row>
      <xdr:rowOff>41911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2019300" y="185225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90714</xdr:rowOff>
    </xdr:from>
    <xdr:to>
      <xdr:col>6</xdr:col>
      <xdr:colOff>38100</xdr:colOff>
      <xdr:row>108</xdr:row>
      <xdr:rowOff>20864</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79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141514</xdr:rowOff>
    </xdr:from>
    <xdr:to>
      <xdr:col>10</xdr:col>
      <xdr:colOff>114300</xdr:colOff>
      <xdr:row>108</xdr:row>
      <xdr:rowOff>5987</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130300" y="18486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119759</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83838</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47914</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11991</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116839</xdr:rowOff>
    </xdr:from>
    <xdr:to>
      <xdr:col>55</xdr:col>
      <xdr:colOff>50800</xdr:colOff>
      <xdr:row>108</xdr:row>
      <xdr:rowOff>46989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0426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95266</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10515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119380</xdr:rowOff>
    </xdr:from>
    <xdr:to>
      <xdr:col>50</xdr:col>
      <xdr:colOff>165100</xdr:colOff>
      <xdr:row>108</xdr:row>
      <xdr:rowOff>49530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9588500" y="18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167639</xdr:rowOff>
    </xdr:from>
    <xdr:to>
      <xdr:col>55</xdr:col>
      <xdr:colOff>0</xdr:colOff>
      <xdr:row>107</xdr:row>
      <xdr:rowOff>170180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9639300" y="185127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121920</xdr:rowOff>
    </xdr:from>
    <xdr:to>
      <xdr:col>46</xdr:col>
      <xdr:colOff>38100</xdr:colOff>
      <xdr:row>108</xdr:row>
      <xdr:rowOff>52070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8699500" y="184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170180</xdr:rowOff>
    </xdr:from>
    <xdr:to>
      <xdr:col>50</xdr:col>
      <xdr:colOff>114300</xdr:colOff>
      <xdr:row>108</xdr:row>
      <xdr:rowOff>1270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8750300" y="185153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124461</xdr:rowOff>
    </xdr:from>
    <xdr:to>
      <xdr:col>41</xdr:col>
      <xdr:colOff>101600</xdr:colOff>
      <xdr:row>108</xdr:row>
      <xdr:rowOff>54611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7810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1270</xdr:rowOff>
    </xdr:from>
    <xdr:to>
      <xdr:col>45</xdr:col>
      <xdr:colOff>177800</xdr:colOff>
      <xdr:row>108</xdr:row>
      <xdr:rowOff>3811</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7861300" y="185178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124461</xdr:rowOff>
    </xdr:from>
    <xdr:to>
      <xdr:col>36</xdr:col>
      <xdr:colOff>165100</xdr:colOff>
      <xdr:row>108</xdr:row>
      <xdr:rowOff>54611</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921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3811</xdr:rowOff>
    </xdr:from>
    <xdr:to>
      <xdr:col>41</xdr:col>
      <xdr:colOff>50800</xdr:colOff>
      <xdr:row>108</xdr:row>
      <xdr:rowOff>3811</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6972300" y="1852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9391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8515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40657</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9391727" y="185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43197</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8515427" y="1855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45738</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7626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45738</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6737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200-000009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0000000-0008-0000-0200-00000B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0000000-0008-0000-0200-00000D020000}"/>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200-00000F020000}"/>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123372</xdr:rowOff>
    </xdr:from>
    <xdr:to>
      <xdr:col>85</xdr:col>
      <xdr:colOff>177800</xdr:colOff>
      <xdr:row>38</xdr:row>
      <xdr:rowOff>53522</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6268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146249</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000000-0008-0000-0200-00001B020000}"/>
            </a:ext>
          </a:extLst>
        </xdr:cNvPr>
        <xdr:cNvSpPr txBox="1"/>
      </xdr:nvSpPr>
      <xdr:spPr>
        <a:xfrm>
          <a:off x="16357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74386</xdr:rowOff>
    </xdr:from>
    <xdr:to>
      <xdr:col>81</xdr:col>
      <xdr:colOff>101600</xdr:colOff>
      <xdr:row>38</xdr:row>
      <xdr:rowOff>4536</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5430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125186</xdr:rowOff>
    </xdr:from>
    <xdr:to>
      <xdr:col>85</xdr:col>
      <xdr:colOff>127000</xdr:colOff>
      <xdr:row>38</xdr:row>
      <xdr:rowOff>2722</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5481300" y="646883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28666</xdr:rowOff>
    </xdr:from>
    <xdr:to>
      <xdr:col>76</xdr:col>
      <xdr:colOff>165100</xdr:colOff>
      <xdr:row>37</xdr:row>
      <xdr:rowOff>130266</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4541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79466</xdr:rowOff>
    </xdr:from>
    <xdr:to>
      <xdr:col>81</xdr:col>
      <xdr:colOff>50800</xdr:colOff>
      <xdr:row>37</xdr:row>
      <xdr:rowOff>125186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4592300" y="64231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138067</xdr:rowOff>
    </xdr:from>
    <xdr:to>
      <xdr:col>72</xdr:col>
      <xdr:colOff>38100</xdr:colOff>
      <xdr:row>37</xdr:row>
      <xdr:rowOff>68217</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3652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17417</xdr:rowOff>
    </xdr:from>
    <xdr:to>
      <xdr:col>76</xdr:col>
      <xdr:colOff>114300</xdr:colOff>
      <xdr:row>37</xdr:row>
      <xdr:rowOff>79466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3703300" y="63610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33564</xdr:rowOff>
    </xdr:from>
    <xdr:to>
      <xdr:col>67</xdr:col>
      <xdr:colOff>101600</xdr:colOff>
      <xdr:row>37</xdr:row>
      <xdr:rowOff>135164</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2763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17417</xdr:rowOff>
    </xdr:from>
    <xdr:to>
      <xdr:col>71</xdr:col>
      <xdr:colOff>177800</xdr:colOff>
      <xdr:row>37</xdr:row>
      <xdr:rowOff>84364</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2814300" y="636106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21063</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52660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146793</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4389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84744</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3500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151691</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2611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00000000-0008-0000-02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00000000-0008-0000-0200-000042020000}"/>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00000000-0008-0000-0200-000044020000}"/>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00000000-0008-0000-0200-000046020000}"/>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21763</xdr:rowOff>
    </xdr:from>
    <xdr:to>
      <xdr:col>116</xdr:col>
      <xdr:colOff>114300</xdr:colOff>
      <xdr:row>41</xdr:row>
      <xdr:rowOff>123363</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2110700" y="70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108140</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00000000-0008-0000-0200-000052020000}"/>
            </a:ext>
          </a:extLst>
        </xdr:cNvPr>
        <xdr:cNvSpPr txBox="1"/>
      </xdr:nvSpPr>
      <xdr:spPr>
        <a:xfrm>
          <a:off x="22199600" y="69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21713</xdr:rowOff>
    </xdr:from>
    <xdr:to>
      <xdr:col>112</xdr:col>
      <xdr:colOff>38100</xdr:colOff>
      <xdr:row>41</xdr:row>
      <xdr:rowOff>123313</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1272500" y="70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72513</xdr:rowOff>
    </xdr:from>
    <xdr:to>
      <xdr:col>116</xdr:col>
      <xdr:colOff>63500</xdr:colOff>
      <xdr:row>41</xdr:row>
      <xdr:rowOff>72563</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1323300" y="7101963"/>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21486</xdr:rowOff>
    </xdr:from>
    <xdr:to>
      <xdr:col>107</xdr:col>
      <xdr:colOff>101600</xdr:colOff>
      <xdr:row>41</xdr:row>
      <xdr:rowOff>123086</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0383500" y="70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72286</xdr:rowOff>
    </xdr:from>
    <xdr:to>
      <xdr:col>111</xdr:col>
      <xdr:colOff>177800</xdr:colOff>
      <xdr:row>41</xdr:row>
      <xdr:rowOff>72513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0434300" y="7101736"/>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23514</xdr:rowOff>
    </xdr:from>
    <xdr:to>
      <xdr:col>102</xdr:col>
      <xdr:colOff>165100</xdr:colOff>
      <xdr:row>41</xdr:row>
      <xdr:rowOff>125114</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9494500" y="70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72286</xdr:rowOff>
    </xdr:from>
    <xdr:to>
      <xdr:col>107</xdr:col>
      <xdr:colOff>50800</xdr:colOff>
      <xdr:row>41</xdr:row>
      <xdr:rowOff>74314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9545300" y="7101736"/>
          <a:ext cx="889000" cy="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165360</xdr:rowOff>
    </xdr:from>
    <xdr:to>
      <xdr:col>98</xdr:col>
      <xdr:colOff>38100</xdr:colOff>
      <xdr:row>41</xdr:row>
      <xdr:rowOff>95510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8605500" y="70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44710</xdr:rowOff>
    </xdr:from>
    <xdr:to>
      <xdr:col>102</xdr:col>
      <xdr:colOff>114300</xdr:colOff>
      <xdr:row>41</xdr:row>
      <xdr:rowOff>74314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656300" y="7074160"/>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67111" y="6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7811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891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114440</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1043411" y="714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114213</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0167111" y="714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116241</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9278111" y="71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86637</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8389111" y="71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00000000-0008-0000-0200-00008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00000000-0008-0000-0200-00008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00000000-0008-0000-0200-00008F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00000000-0008-0000-0200-000091020000}"/>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21607</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00000000-0008-0000-0200-00009D020000}"/>
            </a:ext>
          </a:extLst>
        </xdr:cNvPr>
        <xdr:cNvSpPr txBox="1"/>
      </xdr:nvSpPr>
      <xdr:spPr>
        <a:xfrm>
          <a:off x="16357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140788</xdr:rowOff>
    </xdr:from>
    <xdr:to>
      <xdr:col>81</xdr:col>
      <xdr:colOff>101600</xdr:colOff>
      <xdr:row>79</xdr:row>
      <xdr:rowOff>70938</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5430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20138</xdr:rowOff>
    </xdr:from>
    <xdr:to>
      <xdr:col>85</xdr:col>
      <xdr:colOff>127000</xdr:colOff>
      <xdr:row>79</xdr:row>
      <xdr:rowOff>49530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5481300" y="135646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82006</xdr:rowOff>
    </xdr:from>
    <xdr:to>
      <xdr:col>76</xdr:col>
      <xdr:colOff>165100</xdr:colOff>
      <xdr:row>85</xdr:row>
      <xdr:rowOff>12156</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4541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20138</xdr:rowOff>
    </xdr:from>
    <xdr:to>
      <xdr:col>81</xdr:col>
      <xdr:colOff>50800</xdr:colOff>
      <xdr:row>84</xdr:row>
      <xdr:rowOff>132806</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flipV="1">
          <a:off x="14592300" y="13564688"/>
          <a:ext cx="889000" cy="96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365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95250</xdr:rowOff>
    </xdr:from>
    <xdr:to>
      <xdr:col>76</xdr:col>
      <xdr:colOff>114300</xdr:colOff>
      <xdr:row>84</xdr:row>
      <xdr:rowOff>132806</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3703300" y="144970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xdr:rowOff>
    </xdr:from>
    <xdr:to>
      <xdr:col>67</xdr:col>
      <xdr:colOff>101600</xdr:colOff>
      <xdr:row>84</xdr:row>
      <xdr:rowOff>108494</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2763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57694</xdr:rowOff>
    </xdr:from>
    <xdr:to>
      <xdr:col>71</xdr:col>
      <xdr:colOff>177800</xdr:colOff>
      <xdr:row>84</xdr:row>
      <xdr:rowOff>95250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814300" y="14459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78" name="n_1aveValue【消防施設】&#10;有形固定資産減価償却率">
          <a:extLst>
            <a:ext uri="{FF2B5EF4-FFF2-40B4-BE49-F238E27FC236}">
              <a16:creationId xmlns:a16="http://schemas.microsoft.com/office/drawing/2014/main" id="{00000000-0008-0000-0200-0000A602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679" name="n_2aveValue【消防施設】&#10;有形固定資産減価償却率">
          <a:extLst>
            <a:ext uri="{FF2B5EF4-FFF2-40B4-BE49-F238E27FC236}">
              <a16:creationId xmlns:a16="http://schemas.microsoft.com/office/drawing/2014/main" id="{00000000-0008-0000-0200-0000A7020000}"/>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680" name="n_3aveValue【消防施設】&#10;有形固定資産減価償却率">
          <a:extLst>
            <a:ext uri="{FF2B5EF4-FFF2-40B4-BE49-F238E27FC236}">
              <a16:creationId xmlns:a16="http://schemas.microsoft.com/office/drawing/2014/main" id="{00000000-0008-0000-0200-0000A8020000}"/>
            </a:ext>
          </a:extLst>
        </xdr:cNvPr>
        <xdr:cNvSpPr txBox="1"/>
      </xdr:nvSpPr>
      <xdr:spPr>
        <a:xfrm>
          <a:off x="13500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81" name="n_4aveValue【消防施設】&#10;有形固定資産減価償却率">
          <a:extLst>
            <a:ext uri="{FF2B5EF4-FFF2-40B4-BE49-F238E27FC236}">
              <a16:creationId xmlns:a16="http://schemas.microsoft.com/office/drawing/2014/main" id="{00000000-0008-0000-0200-0000A902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87465</xdr:rowOff>
    </xdr:from>
    <xdr:ext cx="405111" cy="259045"/>
    <xdr:sp macro="" textlink="">
      <xdr:nvSpPr>
        <xdr:cNvPr id="682" name="n_1mainValue【消防施設】&#10;有形固定資産減価償却率">
          <a:extLst>
            <a:ext uri="{FF2B5EF4-FFF2-40B4-BE49-F238E27FC236}">
              <a16:creationId xmlns:a16="http://schemas.microsoft.com/office/drawing/2014/main" id="{00000000-0008-0000-0200-0000AA020000}"/>
            </a:ext>
          </a:extLst>
        </xdr:cNvPr>
        <xdr:cNvSpPr txBox="1"/>
      </xdr:nvSpPr>
      <xdr:spPr>
        <a:xfrm>
          <a:off x="152660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3283</xdr:rowOff>
    </xdr:from>
    <xdr:ext cx="405111" cy="259045"/>
    <xdr:sp macro="" textlink="">
      <xdr:nvSpPr>
        <xdr:cNvPr id="683" name="n_2mainValue【消防施設】&#10;有形固定資産減価償却率">
          <a:extLst>
            <a:ext uri="{FF2B5EF4-FFF2-40B4-BE49-F238E27FC236}">
              <a16:creationId xmlns:a16="http://schemas.microsoft.com/office/drawing/2014/main" id="{00000000-0008-0000-0200-0000AB020000}"/>
            </a:ext>
          </a:extLst>
        </xdr:cNvPr>
        <xdr:cNvSpPr txBox="1"/>
      </xdr:nvSpPr>
      <xdr:spPr>
        <a:xfrm>
          <a:off x="14389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137177</xdr:rowOff>
    </xdr:from>
    <xdr:ext cx="405111" cy="259045"/>
    <xdr:sp macro="" textlink="">
      <xdr:nvSpPr>
        <xdr:cNvPr id="684" name="n_3mainValue【消防施設】&#10;有形固定資産減価償却率">
          <a:extLst>
            <a:ext uri="{FF2B5EF4-FFF2-40B4-BE49-F238E27FC236}">
              <a16:creationId xmlns:a16="http://schemas.microsoft.com/office/drawing/2014/main" id="{00000000-0008-0000-0200-0000AC020000}"/>
            </a:ext>
          </a:extLst>
        </xdr:cNvPr>
        <xdr:cNvSpPr txBox="1"/>
      </xdr:nvSpPr>
      <xdr:spPr>
        <a:xfrm>
          <a:off x="13500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99621</xdr:rowOff>
    </xdr:from>
    <xdr:ext cx="405111" cy="259045"/>
    <xdr:sp macro="" textlink="">
      <xdr:nvSpPr>
        <xdr:cNvPr id="685" name="n_4mainValue【消防施設】&#10;有形固定資産減価償却率">
          <a:extLst>
            <a:ext uri="{FF2B5EF4-FFF2-40B4-BE49-F238E27FC236}">
              <a16:creationId xmlns:a16="http://schemas.microsoft.com/office/drawing/2014/main" id="{00000000-0008-0000-0200-0000AD020000}"/>
            </a:ext>
          </a:extLst>
        </xdr:cNvPr>
        <xdr:cNvSpPr txBox="1"/>
      </xdr:nvSpPr>
      <xdr:spPr>
        <a:xfrm>
          <a:off x="12611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2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200-0000C4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10" name="【消防施設】&#10;一人当たり面積最大値テキスト">
          <a:extLst>
            <a:ext uri="{FF2B5EF4-FFF2-40B4-BE49-F238E27FC236}">
              <a16:creationId xmlns:a16="http://schemas.microsoft.com/office/drawing/2014/main" id="{00000000-0008-0000-0200-0000C6020000}"/>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200-0000C8020000}"/>
            </a:ext>
          </a:extLst>
        </xdr:cNvPr>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2110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167912</xdr:rowOff>
    </xdr:from>
    <xdr:ext cx="469744" cy="259045"/>
    <xdr:sp macro="" textlink="">
      <xdr:nvSpPr>
        <xdr:cNvPr id="724" name="【消防施設】&#10;一人当たり面積該当値テキスト">
          <a:extLst>
            <a:ext uri="{FF2B5EF4-FFF2-40B4-BE49-F238E27FC236}">
              <a16:creationId xmlns:a16="http://schemas.microsoft.com/office/drawing/2014/main" id="{00000000-0008-0000-0200-0000D4020000}"/>
            </a:ext>
          </a:extLst>
        </xdr:cNvPr>
        <xdr:cNvSpPr txBox="1"/>
      </xdr:nvSpPr>
      <xdr:spPr>
        <a:xfrm>
          <a:off x="22199600"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24385</xdr:rowOff>
    </xdr:from>
    <xdr:to>
      <xdr:col>116</xdr:col>
      <xdr:colOff>63500</xdr:colOff>
      <xdr:row>84</xdr:row>
      <xdr:rowOff>28956</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1323300" y="1442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85</xdr:row>
      <xdr:rowOff>15239</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0434300" y="14430756"/>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17526</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9545300" y="145884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138176</xdr:rowOff>
    </xdr:from>
    <xdr:to>
      <xdr:col>98</xdr:col>
      <xdr:colOff>38100</xdr:colOff>
      <xdr:row>85</xdr:row>
      <xdr:rowOff>68326</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8605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17526</xdr:rowOff>
    </xdr:from>
    <xdr:to>
      <xdr:col>102</xdr:col>
      <xdr:colOff>114300</xdr:colOff>
      <xdr:row>85</xdr:row>
      <xdr:rowOff>17526</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656300" y="1459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733" name="n_1aveValue【消防施設】&#10;一人当たり面積">
          <a:extLst>
            <a:ext uri="{FF2B5EF4-FFF2-40B4-BE49-F238E27FC236}">
              <a16:creationId xmlns:a16="http://schemas.microsoft.com/office/drawing/2014/main" id="{00000000-0008-0000-0200-0000DD020000}"/>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34" name="n_2aveValue【消防施設】&#10;一人当たり面積">
          <a:extLst>
            <a:ext uri="{FF2B5EF4-FFF2-40B4-BE49-F238E27FC236}">
              <a16:creationId xmlns:a16="http://schemas.microsoft.com/office/drawing/2014/main" id="{00000000-0008-0000-0200-0000DE020000}"/>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35" name="n_3aveValue【消防施設】&#10;一人当たり面積">
          <a:extLst>
            <a:ext uri="{FF2B5EF4-FFF2-40B4-BE49-F238E27FC236}">
              <a16:creationId xmlns:a16="http://schemas.microsoft.com/office/drawing/2014/main" id="{00000000-0008-0000-0200-0000DF020000}"/>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6" name="n_4aveValue【消防施設】&#10;一人当たり面積">
          <a:extLst>
            <a:ext uri="{FF2B5EF4-FFF2-40B4-BE49-F238E27FC236}">
              <a16:creationId xmlns:a16="http://schemas.microsoft.com/office/drawing/2014/main" id="{00000000-0008-0000-0200-0000E002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737" name="n_1mainValue【消防施設】&#10;一人当たり面積">
          <a:extLst>
            <a:ext uri="{FF2B5EF4-FFF2-40B4-BE49-F238E27FC236}">
              <a16:creationId xmlns:a16="http://schemas.microsoft.com/office/drawing/2014/main" id="{00000000-0008-0000-0200-0000E1020000}"/>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738" name="n_2mainValue【消防施設】&#10;一人当たり面積">
          <a:extLst>
            <a:ext uri="{FF2B5EF4-FFF2-40B4-BE49-F238E27FC236}">
              <a16:creationId xmlns:a16="http://schemas.microsoft.com/office/drawing/2014/main" id="{00000000-0008-0000-0200-0000E2020000}"/>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739" name="n_3mainValue【消防施設】&#10;一人当たり面積">
          <a:extLst>
            <a:ext uri="{FF2B5EF4-FFF2-40B4-BE49-F238E27FC236}">
              <a16:creationId xmlns:a16="http://schemas.microsoft.com/office/drawing/2014/main" id="{00000000-0008-0000-0200-0000E3020000}"/>
            </a:ext>
          </a:extLst>
        </xdr:cNvPr>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59453</xdr:rowOff>
    </xdr:from>
    <xdr:ext cx="469744" cy="259045"/>
    <xdr:sp macro="" textlink="">
      <xdr:nvSpPr>
        <xdr:cNvPr id="740" name="n_4mainValue【消防施設】&#10;一人当たり面積">
          <a:extLst>
            <a:ext uri="{FF2B5EF4-FFF2-40B4-BE49-F238E27FC236}">
              <a16:creationId xmlns:a16="http://schemas.microsoft.com/office/drawing/2014/main" id="{00000000-0008-0000-0200-0000E4020000}"/>
            </a:ext>
          </a:extLst>
        </xdr:cNvPr>
        <xdr:cNvSpPr txBox="1"/>
      </xdr:nvSpPr>
      <xdr:spPr>
        <a:xfrm>
          <a:off x="18421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2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7" name="【庁舎】&#10;有形固定資産減価償却率最小値テキスト">
          <a:extLst>
            <a:ext uri="{FF2B5EF4-FFF2-40B4-BE49-F238E27FC236}">
              <a16:creationId xmlns:a16="http://schemas.microsoft.com/office/drawing/2014/main" id="{00000000-0008-0000-0200-0000FF020000}"/>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200-000001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200-000003030000}"/>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4173</xdr:rowOff>
    </xdr:from>
    <xdr:to>
      <xdr:col>85</xdr:col>
      <xdr:colOff>177800</xdr:colOff>
      <xdr:row>108</xdr:row>
      <xdr:rowOff>105773</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6268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154050</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200-00000F030000}"/>
            </a:ext>
          </a:extLst>
        </xdr:cNvPr>
        <xdr:cNvSpPr txBox="1"/>
      </xdr:nvSpPr>
      <xdr:spPr>
        <a:xfrm>
          <a:off x="16357600"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54973</xdr:rowOff>
    </xdr:from>
    <xdr:to>
      <xdr:col>85</xdr:col>
      <xdr:colOff>127000</xdr:colOff>
      <xdr:row>108</xdr:row>
      <xdr:rowOff>63137</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flipV="1">
          <a:off x="15481300" y="1857157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71120</xdr:rowOff>
    </xdr:from>
    <xdr:to>
      <xdr:col>76</xdr:col>
      <xdr:colOff>165100</xdr:colOff>
      <xdr:row>108</xdr:row>
      <xdr:rowOff>1270</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4541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108</xdr:row>
      <xdr:rowOff>63137</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4592300" y="18467070"/>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100512</xdr:rowOff>
    </xdr:from>
    <xdr:to>
      <xdr:col>72</xdr:col>
      <xdr:colOff>38100</xdr:colOff>
      <xdr:row>108</xdr:row>
      <xdr:rowOff>30662</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365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151312</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13703300" y="184670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142966</xdr:rowOff>
    </xdr:from>
    <xdr:to>
      <xdr:col>67</xdr:col>
      <xdr:colOff>101600</xdr:colOff>
      <xdr:row>107</xdr:row>
      <xdr:rowOff>73116</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276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22316</xdr:rowOff>
    </xdr:from>
    <xdr:to>
      <xdr:col>71</xdr:col>
      <xdr:colOff>177800</xdr:colOff>
      <xdr:row>107</xdr:row>
      <xdr:rowOff>151312</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814300" y="18367466"/>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200-000018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200-000019030000}"/>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200-00001A030000}"/>
            </a:ext>
          </a:extLst>
        </xdr:cNvPr>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795" name="n_4aveValue【庁舎】&#10;有形固定資産減価償却率">
          <a:extLst>
            <a:ext uri="{FF2B5EF4-FFF2-40B4-BE49-F238E27FC236}">
              <a16:creationId xmlns:a16="http://schemas.microsoft.com/office/drawing/2014/main" id="{00000000-0008-0000-0200-00001B030000}"/>
            </a:ext>
          </a:extLst>
        </xdr:cNvPr>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796" name="n_1mainValue【庁舎】&#10;有形固定資産減価償却率">
          <a:extLst>
            <a:ext uri="{FF2B5EF4-FFF2-40B4-BE49-F238E27FC236}">
              <a16:creationId xmlns:a16="http://schemas.microsoft.com/office/drawing/2014/main" id="{00000000-0008-0000-0200-00001C030000}"/>
            </a:ext>
          </a:extLst>
        </xdr:cNvPr>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163847</xdr:rowOff>
    </xdr:from>
    <xdr:ext cx="405111" cy="259045"/>
    <xdr:sp macro="" textlink="">
      <xdr:nvSpPr>
        <xdr:cNvPr id="797" name="n_2mainValue【庁舎】&#10;有形固定資産減価償却率">
          <a:extLst>
            <a:ext uri="{FF2B5EF4-FFF2-40B4-BE49-F238E27FC236}">
              <a16:creationId xmlns:a16="http://schemas.microsoft.com/office/drawing/2014/main" id="{00000000-0008-0000-0200-00001D030000}"/>
            </a:ext>
          </a:extLst>
        </xdr:cNvPr>
        <xdr:cNvSpPr txBox="1"/>
      </xdr:nvSpPr>
      <xdr:spPr>
        <a:xfrm>
          <a:off x="14389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21789</xdr:rowOff>
    </xdr:from>
    <xdr:ext cx="405111" cy="259045"/>
    <xdr:sp macro="" textlink="">
      <xdr:nvSpPr>
        <xdr:cNvPr id="798" name="n_3mainValue【庁舎】&#10;有形固定資産減価償却率">
          <a:extLst>
            <a:ext uri="{FF2B5EF4-FFF2-40B4-BE49-F238E27FC236}">
              <a16:creationId xmlns:a16="http://schemas.microsoft.com/office/drawing/2014/main" id="{00000000-0008-0000-0200-00001E030000}"/>
            </a:ext>
          </a:extLst>
        </xdr:cNvPr>
        <xdr:cNvSpPr txBox="1"/>
      </xdr:nvSpPr>
      <xdr:spPr>
        <a:xfrm>
          <a:off x="13500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64243</xdr:rowOff>
    </xdr:from>
    <xdr:ext cx="405111" cy="259045"/>
    <xdr:sp macro="" textlink="">
      <xdr:nvSpPr>
        <xdr:cNvPr id="799" name="n_4mainValue【庁舎】&#10;有形固定資産減価償却率">
          <a:extLst>
            <a:ext uri="{FF2B5EF4-FFF2-40B4-BE49-F238E27FC236}">
              <a16:creationId xmlns:a16="http://schemas.microsoft.com/office/drawing/2014/main" id="{00000000-0008-0000-0200-00001F030000}"/>
            </a:ext>
          </a:extLst>
        </xdr:cNvPr>
        <xdr:cNvSpPr txBox="1"/>
      </xdr:nvSpPr>
      <xdr:spPr>
        <a:xfrm>
          <a:off x="12611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00000000-0008-0000-02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6" name="【庁舎】&#10;一人当たり面積最小値テキスト">
          <a:extLst>
            <a:ext uri="{FF2B5EF4-FFF2-40B4-BE49-F238E27FC236}">
              <a16:creationId xmlns:a16="http://schemas.microsoft.com/office/drawing/2014/main" id="{00000000-0008-0000-0200-00003A030000}"/>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8" name="【庁舎】&#10;一人当たり面積最大値テキスト">
          <a:extLst>
            <a:ext uri="{FF2B5EF4-FFF2-40B4-BE49-F238E27FC236}">
              <a16:creationId xmlns:a16="http://schemas.microsoft.com/office/drawing/2014/main" id="{00000000-0008-0000-0200-00003C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830" name="【庁舎】&#10;一人当たり面積平均値テキスト">
          <a:extLst>
            <a:ext uri="{FF2B5EF4-FFF2-40B4-BE49-F238E27FC236}">
              <a16:creationId xmlns:a16="http://schemas.microsoft.com/office/drawing/2014/main" id="{00000000-0008-0000-0200-00003E030000}"/>
            </a:ext>
          </a:extLst>
        </xdr:cNvPr>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34851</xdr:rowOff>
    </xdr:from>
    <xdr:ext cx="469744" cy="259045"/>
    <xdr:sp macro="" textlink="">
      <xdr:nvSpPr>
        <xdr:cNvPr id="842" name="【庁舎】&#10;一人当たり面積該当値テキスト">
          <a:extLst>
            <a:ext uri="{FF2B5EF4-FFF2-40B4-BE49-F238E27FC236}">
              <a16:creationId xmlns:a16="http://schemas.microsoft.com/office/drawing/2014/main" id="{00000000-0008-0000-0200-00004A030000}"/>
            </a:ext>
          </a:extLst>
        </xdr:cNvPr>
        <xdr:cNvSpPr txBox="1"/>
      </xdr:nvSpPr>
      <xdr:spPr>
        <a:xfrm>
          <a:off x="22199600"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61323</xdr:rowOff>
    </xdr:from>
    <xdr:to>
      <xdr:col>112</xdr:col>
      <xdr:colOff>38100</xdr:colOff>
      <xdr:row>107</xdr:row>
      <xdr:rowOff>162923</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1272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107224</xdr:rowOff>
    </xdr:from>
    <xdr:to>
      <xdr:col>116</xdr:col>
      <xdr:colOff>63500</xdr:colOff>
      <xdr:row>107</xdr:row>
      <xdr:rowOff>112123</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21323300" y="184523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64588</xdr:rowOff>
    </xdr:from>
    <xdr:to>
      <xdr:col>107</xdr:col>
      <xdr:colOff>101600</xdr:colOff>
      <xdr:row>107</xdr:row>
      <xdr:rowOff>166188</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20383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112123</xdr:rowOff>
    </xdr:from>
    <xdr:to>
      <xdr:col>111</xdr:col>
      <xdr:colOff>177800</xdr:colOff>
      <xdr:row>107</xdr:row>
      <xdr:rowOff>115388</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20434300" y="184572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115388</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9545300" y="1845890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62956</xdr:rowOff>
    </xdr:from>
    <xdr:to>
      <xdr:col>98</xdr:col>
      <xdr:colOff>38100</xdr:colOff>
      <xdr:row>107</xdr:row>
      <xdr:rowOff>164556</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18605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113756</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8656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171285</xdr:rowOff>
    </xdr:from>
    <xdr:ext cx="469744" cy="259045"/>
    <xdr:sp macro="" textlink="">
      <xdr:nvSpPr>
        <xdr:cNvPr id="851" name="n_1aveValue【庁舎】&#10;一人当たり面積">
          <a:extLst>
            <a:ext uri="{FF2B5EF4-FFF2-40B4-BE49-F238E27FC236}">
              <a16:creationId xmlns:a16="http://schemas.microsoft.com/office/drawing/2014/main" id="{00000000-0008-0000-0200-000053030000}"/>
            </a:ext>
          </a:extLst>
        </xdr:cNvPr>
        <xdr:cNvSpPr txBox="1"/>
      </xdr:nvSpPr>
      <xdr:spPr>
        <a:xfrm>
          <a:off x="21075727" y="1800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852" name="n_2aveValue【庁舎】&#10;一人当たり面積">
          <a:extLst>
            <a:ext uri="{FF2B5EF4-FFF2-40B4-BE49-F238E27FC236}">
              <a16:creationId xmlns:a16="http://schemas.microsoft.com/office/drawing/2014/main" id="{00000000-0008-0000-0200-000054030000}"/>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53" name="n_3aveValue【庁舎】&#10;一人当たり面積">
          <a:extLst>
            <a:ext uri="{FF2B5EF4-FFF2-40B4-BE49-F238E27FC236}">
              <a16:creationId xmlns:a16="http://schemas.microsoft.com/office/drawing/2014/main" id="{00000000-0008-0000-0200-000055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854" name="n_4aveValue【庁舎】&#10;一人当たり面積">
          <a:extLst>
            <a:ext uri="{FF2B5EF4-FFF2-40B4-BE49-F238E27FC236}">
              <a16:creationId xmlns:a16="http://schemas.microsoft.com/office/drawing/2014/main" id="{00000000-0008-0000-0200-000056030000}"/>
            </a:ext>
          </a:extLst>
        </xdr:cNvPr>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154050</xdr:rowOff>
    </xdr:from>
    <xdr:ext cx="469744" cy="259045"/>
    <xdr:sp macro="" textlink="">
      <xdr:nvSpPr>
        <xdr:cNvPr id="855" name="n_1mainValue【庁舎】&#10;一人当たり面積">
          <a:extLst>
            <a:ext uri="{FF2B5EF4-FFF2-40B4-BE49-F238E27FC236}">
              <a16:creationId xmlns:a16="http://schemas.microsoft.com/office/drawing/2014/main" id="{00000000-0008-0000-0200-000057030000}"/>
            </a:ext>
          </a:extLst>
        </xdr:cNvPr>
        <xdr:cNvSpPr txBox="1"/>
      </xdr:nvSpPr>
      <xdr:spPr>
        <a:xfrm>
          <a:off x="21075727" y="184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157315</xdr:rowOff>
    </xdr:from>
    <xdr:ext cx="469744" cy="259045"/>
    <xdr:sp macro="" textlink="">
      <xdr:nvSpPr>
        <xdr:cNvPr id="856" name="n_2mainValue【庁舎】&#10;一人当たり面積">
          <a:extLst>
            <a:ext uri="{FF2B5EF4-FFF2-40B4-BE49-F238E27FC236}">
              <a16:creationId xmlns:a16="http://schemas.microsoft.com/office/drawing/2014/main" id="{00000000-0008-0000-0200-000058030000}"/>
            </a:ext>
          </a:extLst>
        </xdr:cNvPr>
        <xdr:cNvSpPr txBox="1"/>
      </xdr:nvSpPr>
      <xdr:spPr>
        <a:xfrm>
          <a:off x="201994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857" name="n_3mainValue【庁舎】&#10;一人当たり面積">
          <a:extLst>
            <a:ext uri="{FF2B5EF4-FFF2-40B4-BE49-F238E27FC236}">
              <a16:creationId xmlns:a16="http://schemas.microsoft.com/office/drawing/2014/main" id="{00000000-0008-0000-0200-000059030000}"/>
            </a:ext>
          </a:extLst>
        </xdr:cNvPr>
        <xdr:cNvSpPr txBox="1"/>
      </xdr:nvSpPr>
      <xdr:spPr>
        <a:xfrm>
          <a:off x="19310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155683</xdr:rowOff>
    </xdr:from>
    <xdr:ext cx="469744" cy="259045"/>
    <xdr:sp macro="" textlink="">
      <xdr:nvSpPr>
        <xdr:cNvPr id="858" name="n_4mainValue【庁舎】&#10;一人当たり面積">
          <a:extLst>
            <a:ext uri="{FF2B5EF4-FFF2-40B4-BE49-F238E27FC236}">
              <a16:creationId xmlns:a16="http://schemas.microsoft.com/office/drawing/2014/main" id="{00000000-0008-0000-0200-00005A030000}"/>
            </a:ext>
          </a:extLst>
        </xdr:cNvPr>
        <xdr:cNvSpPr txBox="1"/>
      </xdr:nvSpPr>
      <xdr:spPr>
        <a:xfrm>
          <a:off x="18421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類似団体と比較して、特に図書館・市民会館・庁舎において高い減価償却率となっている。これは、昭和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年建設の市庁舎をはじめ、財産取得年月から相当期間が経過していることが主な要因である。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市庁舎と図書館については、両施設を複合化した施設整備を進めているため、整備が完了する令和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年度決算時には両施設の償却率及び一人あたり面積の改善が見込まれる。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消防施設については、消防団本部分団屯所の建替工事を実施したことに加え、旧消防本部庁舎の除却を反映させたことにより、令和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年度において減価償却率が大きく改善されている。老朽化している屯所については、今後も計画的に長寿命化等を進めていく予定である。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市民会館については、同会館内にあった図書館の空きスペースの利活用も含め、今後の在り方を検討し、長寿命化等の適切な措置を講じていく必要がある。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31,037
30,768
39.93
18,606,699
17,287,529
971,364
8,385,464
11,823,614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6056" y="4349376"/>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ポイント減となる</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となっている。被生活保護者の年間延人員は、就労支援等の自立支援施策を継続して取り組んでいることから、減少傾向が続いているものの、個人・法人関係税の減収などにより、財政力の改善には至っ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全国平均程度であるものの、交付税への依存度は依然として高いため、今後とも歳出削減に努めるとともに、市税収納率の向上のほか、ふるさと納税などの財源確保策を強化し、財政の健全化に努める。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92528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332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75293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3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75293</xdr:rowOff>
    </xdr:from>
    <xdr:to>
      <xdr:col>15</xdr:col>
      <xdr:colOff>82550</xdr:colOff>
      <xdr:row>40</xdr:row>
      <xdr:rowOff>92528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24493</xdr:rowOff>
    </xdr:from>
    <xdr:to>
      <xdr:col>15</xdr:col>
      <xdr:colOff>133350</xdr:colOff>
      <xdr:row>40</xdr:row>
      <xdr:rowOff>126093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136270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普通交付税や臨時財政対策債の増などにより、経常収支比率は前年度から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減となった。しかしながら、扶助費及び公債費の増加などにより、経常経費が増加したことから、類似団体平均を大きく下回っている。特に、公債費については、学校給食センターや新庁舎の整備に伴い多額の市債を借り入れることから、高止まりの傾向が続くと見込まれ、財政の硬直化は避けられない。行政手続きのデジタル化やペーパーレス化を推進し、徹底した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127846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1913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127846</xdr:rowOff>
    </xdr:from>
    <xdr:to>
      <xdr:col>19</xdr:col>
      <xdr:colOff>133350</xdr:colOff>
      <xdr:row>64</xdr:row>
      <xdr:rowOff>127846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00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64</xdr:row>
      <xdr:rowOff>143933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0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143933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754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17373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33460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一年を通して実施した新型コロナウイルスワクチン接種の実施などにより委託料や時間外勤務が増加した結果、物件費及び人件費が増加した。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や総合会館といった公共施設の管理に指定管理者制度を導入することから、人件費の減が見込まれる一方で、物件費は今後も上昇する見込みであるため、他の直営で行っている公共施設の運営委託・民間化も含めて検討し、歳出削減に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76371</xdr:rowOff>
    </xdr:from>
    <xdr:to>
      <xdr:col>23</xdr:col>
      <xdr:colOff>133350</xdr:colOff>
      <xdr:row>81</xdr:row>
      <xdr:rowOff>120422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63821"/>
          <a:ext cx="8382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29656</xdr:rowOff>
    </xdr:from>
    <xdr:to>
      <xdr:col>19</xdr:col>
      <xdr:colOff>133350</xdr:colOff>
      <xdr:row>81</xdr:row>
      <xdr:rowOff>76371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7106"/>
          <a:ext cx="889000" cy="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6505</xdr:rowOff>
    </xdr:from>
    <xdr:to>
      <xdr:col>15</xdr:col>
      <xdr:colOff>82550</xdr:colOff>
      <xdr:row>81</xdr:row>
      <xdr:rowOff>29656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3955"/>
          <a:ext cx="889000" cy="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152456</xdr:rowOff>
    </xdr:from>
    <xdr:to>
      <xdr:col>11</xdr:col>
      <xdr:colOff>31750</xdr:colOff>
      <xdr:row>81</xdr:row>
      <xdr:rowOff>6505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8456"/>
          <a:ext cx="889000" cy="2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69622</xdr:rowOff>
    </xdr:from>
    <xdr:to>
      <xdr:col>23</xdr:col>
      <xdr:colOff>184150</xdr:colOff>
      <xdr:row>81</xdr:row>
      <xdr:rowOff>171222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41699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2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25571</xdr:rowOff>
    </xdr:from>
    <xdr:to>
      <xdr:col>19</xdr:col>
      <xdr:colOff>184150</xdr:colOff>
      <xdr:row>81</xdr:row>
      <xdr:rowOff>127171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137348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81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150306</xdr:rowOff>
    </xdr:from>
    <xdr:to>
      <xdr:col>15</xdr:col>
      <xdr:colOff>133350</xdr:colOff>
      <xdr:row>81</xdr:row>
      <xdr:rowOff>80456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90633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127155</xdr:rowOff>
    </xdr:from>
    <xdr:to>
      <xdr:col>11</xdr:col>
      <xdr:colOff>82550</xdr:colOff>
      <xdr:row>81</xdr:row>
      <xdr:rowOff>57305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67482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101656</xdr:rowOff>
    </xdr:from>
    <xdr:to>
      <xdr:col>7</xdr:col>
      <xdr:colOff>31750</xdr:colOff>
      <xdr:row>81</xdr:row>
      <xdr:rowOff>31806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41983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年度のラスパイレス指数は令和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年度（グラフでは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ポイント上昇しており、全国市平均とほぼ同水準である。個々の職員の職務遂行能力や勤務実績を的確に把握し、それらを反映した昇給制度の構築に向け取り組んでいく。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151493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5188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117021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4498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151493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4498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8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152598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83656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15620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本市では、平成７年度からの４次にわたる行政改革大綱に基づき、業務の外部委託や施設の民営化等に取り組んだ。結果として、平成７年度から平成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人、約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％の職員を削減した。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年度以降、増加・多様化する行政ニーズに応えるため職員数は増加に転じたが、平成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年度以降は横ばいの状態が続く。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今後も引き続き、最小限の人員で最大の効果を発揮できるよう適正な定員管理を行っていく。</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38269</xdr:rowOff>
    </xdr:from>
    <xdr:to>
      <xdr:col>81</xdr:col>
      <xdr:colOff>44450</xdr:colOff>
      <xdr:row>60</xdr:row>
      <xdr:rowOff>43095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2526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36661</xdr:rowOff>
    </xdr:from>
    <xdr:to>
      <xdr:col>77</xdr:col>
      <xdr:colOff>44450</xdr:colOff>
      <xdr:row>60</xdr:row>
      <xdr:rowOff>38269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366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30226</xdr:rowOff>
    </xdr:from>
    <xdr:to>
      <xdr:col>72</xdr:col>
      <xdr:colOff>203200</xdr:colOff>
      <xdr:row>60</xdr:row>
      <xdr:rowOff>36661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17226"/>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30226</xdr:rowOff>
    </xdr:from>
    <xdr:to>
      <xdr:col>68</xdr:col>
      <xdr:colOff>152400</xdr:colOff>
      <xdr:row>60</xdr:row>
      <xdr:rowOff>30226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17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163745</xdr:rowOff>
    </xdr:from>
    <xdr:to>
      <xdr:col>81</xdr:col>
      <xdr:colOff>95250</xdr:colOff>
      <xdr:row>60</xdr:row>
      <xdr:rowOff>93895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8822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2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158919</xdr:rowOff>
    </xdr:from>
    <xdr:to>
      <xdr:col>77</xdr:col>
      <xdr:colOff>95250</xdr:colOff>
      <xdr:row>60</xdr:row>
      <xdr:rowOff>89069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99246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4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157311</xdr:rowOff>
    </xdr:from>
    <xdr:to>
      <xdr:col>73</xdr:col>
      <xdr:colOff>44450</xdr:colOff>
      <xdr:row>60</xdr:row>
      <xdr:rowOff>87461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97638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91203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91203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公債費の増加に伴い、実質公債費比率は前年度から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ポイント悪化したものの、新庁舎等の整備を見据えてこれまで市債の発行抑制に努めてきたことから、類似団体の平均を依然として下回っている。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今後数年間は公債費は高止まりの傾向が続くと見込んでいることから、実質公債費比率の改善はしばらく見込めないが、交付税措置のある市債の活用に努め、当該比率の抑制に努める。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252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167217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40</xdr:row>
      <xdr:rowOff>135044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93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135044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850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新庁舎等の整備に伴い多額の市債を借入れたことから、市債の現在高が過去最高の</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2,361</a:t>
          </a:r>
          <a:r>
            <a:rPr kumimoji="1" lang="ja-JP" altLang="en-US" sz="1300">
              <a:latin typeface="ＭＳ Ｐゴシック" panose="020B0600070205080204" pitchFamily="50" charset="-128"/>
              <a:ea typeface="ＭＳ Ｐゴシック" panose="020B0600070205080204" pitchFamily="50" charset="-128"/>
            </a:rPr>
            <a:t>万円余となったほか、庁舎整備基金から</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5,100</a:t>
          </a:r>
          <a:r>
            <a:rPr kumimoji="1" lang="ja-JP" altLang="en-US" sz="1300">
              <a:latin typeface="ＭＳ Ｐゴシック" panose="020B0600070205080204" pitchFamily="50" charset="-128"/>
              <a:ea typeface="ＭＳ Ｐゴシック" panose="020B0600070205080204" pitchFamily="50" charset="-128"/>
            </a:rPr>
            <a:t>万円を取崩したことなどにより、将来負担比率が正の値となった。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新庁舎等の整備が完了することから、引き続き市債の借入れ及び基金の取崩しが続くため、将来負担比率は今後も増加する見込みである。計画的に基金に積立てを行うほか、交付税措置のある市債を積極的に活用し、将来世代への負担を抑制す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120879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31,037
30,768
39.93
18,606,699
17,287,529
971,364
8,385,464
11,823,614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等において他の団体より生活支援員等を手厚く配置していることから、経常収支比率に算入される人件費が高い水準にある。図書館や総合会館に指定管理者制度を導入し、コストの削減に努めるほか、他の直営で管理している公共施設についても、運営委託・民間化を含めて検討し、歳出削減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163576</xdr:rowOff>
    </xdr:from>
    <xdr:to>
      <xdr:col>24</xdr:col>
      <xdr:colOff>25400</xdr:colOff>
      <xdr:row>39</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786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78994</xdr:rowOff>
    </xdr:from>
    <xdr:to>
      <xdr:col>19</xdr:col>
      <xdr:colOff>187325</xdr:colOff>
      <xdr:row>39</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655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65278</xdr:rowOff>
    </xdr:from>
    <xdr:to>
      <xdr:col>15</xdr:col>
      <xdr:colOff>98425</xdr:colOff>
      <xdr:row>39</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51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51562</xdr:rowOff>
    </xdr:from>
    <xdr:to>
      <xdr:col>11</xdr:col>
      <xdr:colOff>9525</xdr:colOff>
      <xdr:row>39</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38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112776</xdr:rowOff>
    </xdr:from>
    <xdr:to>
      <xdr:col>24</xdr:col>
      <xdr:colOff>76200</xdr:colOff>
      <xdr:row>39</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83058</xdr:rowOff>
    </xdr:from>
    <xdr:to>
      <xdr:col>20</xdr:col>
      <xdr:colOff>38100</xdr:colOff>
      <xdr:row>40</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28194</xdr:rowOff>
    </xdr:from>
    <xdr:to>
      <xdr:col>15</xdr:col>
      <xdr:colOff>149225</xdr:colOff>
      <xdr:row>39</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14478</xdr:rowOff>
    </xdr:from>
    <xdr:to>
      <xdr:col>11</xdr:col>
      <xdr:colOff>60325</xdr:colOff>
      <xdr:row>39</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xdr:rowOff>
    </xdr:from>
    <xdr:to>
      <xdr:col>6</xdr:col>
      <xdr:colOff>171450</xdr:colOff>
      <xdr:row>39</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令和４年１月から指定管理を開始した図書館の指定管理料が皆増となったことなどから、経常的物件費が増加し、前年度から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来年度は当該指定管理料の平年度化によりさらなる増加が見込まれるが、行政手続きのデジタル化やペーパーレス化を推進するなど、経常経費の削減を徹底する必要がある。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0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0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151147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生活保護費が減少傾向にあることなどから、扶助費に係る経常収支比率は前年度から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ポイント改善したものの、類似団体平均を依然として上回っている。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今後も被保護者に対する自立支援を継続し、各種制度の適正な執行に努める。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79375</xdr:rowOff>
    </xdr:from>
    <xdr:to>
      <xdr:col>24</xdr:col>
      <xdr:colOff>25400</xdr:colOff>
      <xdr:row>57</xdr:row>
      <xdr:rowOff>79375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805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155575</xdr:rowOff>
    </xdr:from>
    <xdr:to>
      <xdr:col>19</xdr:col>
      <xdr:colOff>187325</xdr:colOff>
      <xdr:row>57</xdr:row>
      <xdr:rowOff>79375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567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155575</xdr:rowOff>
    </xdr:from>
    <xdr:to>
      <xdr:col>15</xdr:col>
      <xdr:colOff>98425</xdr:colOff>
      <xdr:row>57</xdr:row>
      <xdr:rowOff>22225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5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22225</xdr:rowOff>
    </xdr:from>
    <xdr:to>
      <xdr:col>11</xdr:col>
      <xdr:colOff>9525</xdr:colOff>
      <xdr:row>57</xdr:row>
      <xdr:rowOff>136525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948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28575</xdr:rowOff>
    </xdr:from>
    <xdr:to>
      <xdr:col>24</xdr:col>
      <xdr:colOff>76200</xdr:colOff>
      <xdr:row>56</xdr:row>
      <xdr:rowOff>130175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28575</xdr:rowOff>
    </xdr:from>
    <xdr:to>
      <xdr:col>20</xdr:col>
      <xdr:colOff>38100</xdr:colOff>
      <xdr:row>57</xdr:row>
      <xdr:rowOff>130175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114952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8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104775</xdr:rowOff>
    </xdr:from>
    <xdr:to>
      <xdr:col>15</xdr:col>
      <xdr:colOff>149225</xdr:colOff>
      <xdr:row>57</xdr:row>
      <xdr:rowOff>34925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142875</xdr:rowOff>
    </xdr:from>
    <xdr:to>
      <xdr:col>11</xdr:col>
      <xdr:colOff>60325</xdr:colOff>
      <xdr:row>57</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57802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85725</xdr:rowOff>
    </xdr:from>
    <xdr:to>
      <xdr:col>6</xdr:col>
      <xdr:colOff>171450</xdr:colOff>
      <xdr:row>58</xdr:row>
      <xdr:rowOff>15875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人事異動に伴う後期高齢者医療の事務に従事する職員の人件費が増加したことなどにより、繰出金が増加したことから、その他の経費に係る経常収支比率が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老朽化した公共施設の対応に伴い、維持補修費も増加傾向にあるため、個別施設計画に基づき施設の適正管理を進めることで、経費の抑制を図る必要がある。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132443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5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60</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57443"/>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60</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07815"/>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ふるさと納税制度による寄附金額の増加に伴い、返礼品費が増加していることなどから、前年度から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下水道事業への補助金について、当該事業に係る企業債残高が徐々に減少していく見込みであることから、経常的補助金は今後減少が見込まれる。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108712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489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36</xdr:row>
      <xdr:rowOff>76708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431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60706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xdr:rowOff>
    </xdr:from>
    <xdr:to>
      <xdr:col>69</xdr:col>
      <xdr:colOff>142875</xdr:colOff>
      <xdr:row>35</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121683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市債発行の抑制を続けてきた結果、類似団体と比較しても低い水準となっている。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学校給食センターや新庁舎、新図書館といった大型事業に伴い多額の市債を発行したことから、元利償還金の増加が見込まれる。その他にも老朽化した公共施設の整備が見込まれていることから、基金を計画的に積み立てるなど、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81280</xdr:rowOff>
    </xdr:from>
    <xdr:to>
      <xdr:col>24</xdr:col>
      <xdr:colOff>25400</xdr:colOff>
      <xdr:row>74</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7685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154432</xdr:rowOff>
    </xdr:from>
    <xdr:to>
      <xdr:col>19</xdr:col>
      <xdr:colOff>187325</xdr:colOff>
      <xdr:row>74</xdr:row>
      <xdr:rowOff>154432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41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74</xdr:row>
      <xdr:rowOff>154432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823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136144</xdr:rowOff>
    </xdr:from>
    <xdr:to>
      <xdr:col>11</xdr:col>
      <xdr:colOff>9525</xdr:colOff>
      <xdr:row>75</xdr:row>
      <xdr:rowOff>10414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8234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30480</xdr:rowOff>
    </xdr:from>
    <xdr:to>
      <xdr:col>24</xdr:col>
      <xdr:colOff>76200</xdr:colOff>
      <xdr:row>74</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47007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103632</xdr:rowOff>
    </xdr:from>
    <xdr:to>
      <xdr:col>20</xdr:col>
      <xdr:colOff>38100</xdr:colOff>
      <xdr:row>75</xdr:row>
      <xdr:rowOff>33782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43959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103632</xdr:rowOff>
    </xdr:from>
    <xdr:to>
      <xdr:col>15</xdr:col>
      <xdr:colOff>149225</xdr:colOff>
      <xdr:row>75</xdr:row>
      <xdr:rowOff>33782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43959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131064</xdr:rowOff>
    </xdr:from>
    <xdr:to>
      <xdr:col>6</xdr:col>
      <xdr:colOff>171450</xdr:colOff>
      <xdr:row>75</xdr:row>
      <xdr:rowOff>61214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71391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指定管理者制度の導入による物件費の増加に加え、人件費が依然として高い水準にあることから、類似団体平均を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公共施設の民間委託、行政事務の効率化などを推し進め、徹底した経費の抑制に努めるとともに、公共施設の適正管理による施設の維持管理費の削減に努める。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223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4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19558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040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53037</xdr:rowOff>
    </xdr:from>
    <xdr:to>
      <xdr:col>29</xdr:col>
      <xdr:colOff>127000</xdr:colOff>
      <xdr:row>17</xdr:row>
      <xdr:rowOff>65121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15312"/>
          <a:ext cx="647700" cy="12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37814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3000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65121</xdr:rowOff>
    </xdr:from>
    <xdr:to>
      <xdr:col>26</xdr:col>
      <xdr:colOff>50800</xdr:colOff>
      <xdr:row>17</xdr:row>
      <xdr:rowOff>83391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27396"/>
          <a:ext cx="698500" cy="1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82060</xdr:rowOff>
    </xdr:from>
    <xdr:to>
      <xdr:col>22</xdr:col>
      <xdr:colOff>114300</xdr:colOff>
      <xdr:row>17</xdr:row>
      <xdr:rowOff>83391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3044335"/>
          <a:ext cx="698500" cy="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82060</xdr:rowOff>
    </xdr:from>
    <xdr:to>
      <xdr:col>18</xdr:col>
      <xdr:colOff>177800</xdr:colOff>
      <xdr:row>17</xdr:row>
      <xdr:rowOff>102410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44335"/>
          <a:ext cx="698500" cy="2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2237</xdr:rowOff>
    </xdr:from>
    <xdr:to>
      <xdr:col>29</xdr:col>
      <xdr:colOff>177800</xdr:colOff>
      <xdr:row>17</xdr:row>
      <xdr:rowOff>103837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64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18764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0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14321</xdr:rowOff>
    </xdr:from>
    <xdr:to>
      <xdr:col>26</xdr:col>
      <xdr:colOff>101600</xdr:colOff>
      <xdr:row>17</xdr:row>
      <xdr:rowOff>115921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7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100698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6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32591</xdr:rowOff>
    </xdr:from>
    <xdr:to>
      <xdr:col>22</xdr:col>
      <xdr:colOff>165100</xdr:colOff>
      <xdr:row>17</xdr:row>
      <xdr:rowOff>134191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9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118968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31260</xdr:rowOff>
    </xdr:from>
    <xdr:to>
      <xdr:col>19</xdr:col>
      <xdr:colOff>38100</xdr:colOff>
      <xdr:row>17</xdr:row>
      <xdr:rowOff>132860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117637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51610</xdr:rowOff>
    </xdr:from>
    <xdr:to>
      <xdr:col>15</xdr:col>
      <xdr:colOff>101600</xdr:colOff>
      <xdr:row>17</xdr:row>
      <xdr:rowOff>153210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1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137987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0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172930</xdr:rowOff>
    </xdr:from>
    <xdr:to>
      <xdr:col>29</xdr:col>
      <xdr:colOff>127000</xdr:colOff>
      <xdr:row>37</xdr:row>
      <xdr:rowOff>173996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97630"/>
          <a:ext cx="647700" cy="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172930</xdr:rowOff>
    </xdr:from>
    <xdr:to>
      <xdr:col>26</xdr:col>
      <xdr:colOff>50800</xdr:colOff>
      <xdr:row>37</xdr:row>
      <xdr:rowOff>203029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97630"/>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203029</xdr:rowOff>
    </xdr:from>
    <xdr:to>
      <xdr:col>22</xdr:col>
      <xdr:colOff>114300</xdr:colOff>
      <xdr:row>37</xdr:row>
      <xdr:rowOff>234785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27729"/>
          <a:ext cx="698500" cy="31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234785</xdr:rowOff>
    </xdr:from>
    <xdr:to>
      <xdr:col>18</xdr:col>
      <xdr:colOff>177800</xdr:colOff>
      <xdr:row>37</xdr:row>
      <xdr:rowOff>240538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59485"/>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123196</xdr:rowOff>
    </xdr:from>
    <xdr:to>
      <xdr:col>29</xdr:col>
      <xdr:colOff>177800</xdr:colOff>
      <xdr:row>37</xdr:row>
      <xdr:rowOff>224796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4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95273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1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122130</xdr:rowOff>
    </xdr:from>
    <xdr:to>
      <xdr:col>26</xdr:col>
      <xdr:colOff>101600</xdr:colOff>
      <xdr:row>37</xdr:row>
      <xdr:rowOff>223730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46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208507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3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152229</xdr:rowOff>
    </xdr:from>
    <xdr:to>
      <xdr:col>22</xdr:col>
      <xdr:colOff>165100</xdr:colOff>
      <xdr:row>37</xdr:row>
      <xdr:rowOff>253829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7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238606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6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183985</xdr:rowOff>
    </xdr:from>
    <xdr:to>
      <xdr:col>19</xdr:col>
      <xdr:colOff>38100</xdr:colOff>
      <xdr:row>37</xdr:row>
      <xdr:rowOff>285585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308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270362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9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189738</xdr:rowOff>
    </xdr:from>
    <xdr:to>
      <xdr:col>15</xdr:col>
      <xdr:colOff>101600</xdr:colOff>
      <xdr:row>37</xdr:row>
      <xdr:rowOff>291338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1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276115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0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31,037
30,768
39.93
18,606,699
17,287,529
971,364
8,385,464
11,823,614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168511</xdr:rowOff>
    </xdr:from>
    <xdr:to>
      <xdr:col>24</xdr:col>
      <xdr:colOff>63500</xdr:colOff>
      <xdr:row>37</xdr:row>
      <xdr:rowOff>4872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0711"/>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4872</xdr:rowOff>
    </xdr:from>
    <xdr:to>
      <xdr:col>19</xdr:col>
      <xdr:colOff>177800</xdr:colOff>
      <xdr:row>37</xdr:row>
      <xdr:rowOff>23209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8522"/>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17094</xdr:rowOff>
    </xdr:from>
    <xdr:to>
      <xdr:col>15</xdr:col>
      <xdr:colOff>50800</xdr:colOff>
      <xdr:row>37</xdr:row>
      <xdr:rowOff>23209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60744"/>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17094</xdr:rowOff>
    </xdr:from>
    <xdr:to>
      <xdr:col>10</xdr:col>
      <xdr:colOff>114300</xdr:colOff>
      <xdr:row>37</xdr:row>
      <xdr:rowOff>31888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60744"/>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117711</xdr:rowOff>
    </xdr:from>
    <xdr:to>
      <xdr:col>24</xdr:col>
      <xdr:colOff>114300</xdr:colOff>
      <xdr:row>37</xdr:row>
      <xdr:rowOff>47861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140588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4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125522</xdr:rowOff>
    </xdr:from>
    <xdr:to>
      <xdr:col>20</xdr:col>
      <xdr:colOff>38100</xdr:colOff>
      <xdr:row>37</xdr:row>
      <xdr:rowOff>55672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72199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7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143859</xdr:rowOff>
    </xdr:from>
    <xdr:to>
      <xdr:col>15</xdr:col>
      <xdr:colOff>101600</xdr:colOff>
      <xdr:row>37</xdr:row>
      <xdr:rowOff>74009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90536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137744</xdr:rowOff>
    </xdr:from>
    <xdr:to>
      <xdr:col>10</xdr:col>
      <xdr:colOff>165100</xdr:colOff>
      <xdr:row>37</xdr:row>
      <xdr:rowOff>67894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84421</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152538</xdr:rowOff>
    </xdr:from>
    <xdr:to>
      <xdr:col>6</xdr:col>
      <xdr:colOff>38100</xdr:colOff>
      <xdr:row>37</xdr:row>
      <xdr:rowOff>82688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99215</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150513</xdr:rowOff>
    </xdr:from>
    <xdr:to>
      <xdr:col>24</xdr:col>
      <xdr:colOff>63500</xdr:colOff>
      <xdr:row>57</xdr:row>
      <xdr:rowOff>20431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1713"/>
          <a:ext cx="8382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20431</xdr:rowOff>
    </xdr:from>
    <xdr:to>
      <xdr:col>19</xdr:col>
      <xdr:colOff>177800</xdr:colOff>
      <xdr:row>57</xdr:row>
      <xdr:rowOff>58277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93081"/>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58277</xdr:rowOff>
    </xdr:from>
    <xdr:to>
      <xdr:col>15</xdr:col>
      <xdr:colOff>50800</xdr:colOff>
      <xdr:row>57</xdr:row>
      <xdr:rowOff>93244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30927"/>
          <a:ext cx="889000" cy="3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93244</xdr:rowOff>
    </xdr:from>
    <xdr:to>
      <xdr:col>10</xdr:col>
      <xdr:colOff>114300</xdr:colOff>
      <xdr:row>57</xdr:row>
      <xdr:rowOff>99654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65894"/>
          <a:ext cx="8890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99713</xdr:rowOff>
    </xdr:from>
    <xdr:to>
      <xdr:col>24</xdr:col>
      <xdr:colOff>114300</xdr:colOff>
      <xdr:row>57</xdr:row>
      <xdr:rowOff>29863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21850</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141081</xdr:rowOff>
    </xdr:from>
    <xdr:to>
      <xdr:col>20</xdr:col>
      <xdr:colOff>38100</xdr:colOff>
      <xdr:row>57</xdr:row>
      <xdr:rowOff>71231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4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62358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7477</xdr:rowOff>
    </xdr:from>
    <xdr:to>
      <xdr:col>15</xdr:col>
      <xdr:colOff>101600</xdr:colOff>
      <xdr:row>57</xdr:row>
      <xdr:rowOff>109077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100204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7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42444</xdr:rowOff>
    </xdr:from>
    <xdr:to>
      <xdr:col>10</xdr:col>
      <xdr:colOff>165100</xdr:colOff>
      <xdr:row>57</xdr:row>
      <xdr:rowOff>144044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135171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9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48854</xdr:rowOff>
    </xdr:from>
    <xdr:to>
      <xdr:col>6</xdr:col>
      <xdr:colOff>38100</xdr:colOff>
      <xdr:row>57</xdr:row>
      <xdr:rowOff>150454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141581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139723</xdr:rowOff>
    </xdr:from>
    <xdr:to>
      <xdr:col>24</xdr:col>
      <xdr:colOff>63500</xdr:colOff>
      <xdr:row>78</xdr:row>
      <xdr:rowOff>643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41373"/>
          <a:ext cx="8382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643</xdr:rowOff>
    </xdr:from>
    <xdr:to>
      <xdr:col>19</xdr:col>
      <xdr:colOff>177800</xdr:colOff>
      <xdr:row>78</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73743"/>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4209</xdr:rowOff>
    </xdr:from>
    <xdr:to>
      <xdr:col>15</xdr:col>
      <xdr:colOff>50800</xdr:colOff>
      <xdr:row>78</xdr:row>
      <xdr:rowOff>12142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77309"/>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4209</xdr:rowOff>
    </xdr:from>
    <xdr:to>
      <xdr:col>10</xdr:col>
      <xdr:colOff>114300</xdr:colOff>
      <xdr:row>78</xdr:row>
      <xdr:rowOff>41951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77309"/>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88923</xdr:rowOff>
    </xdr:from>
    <xdr:to>
      <xdr:col>24</xdr:col>
      <xdr:colOff>114300</xdr:colOff>
      <xdr:row>78</xdr:row>
      <xdr:rowOff>19073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67350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121293</xdr:rowOff>
    </xdr:from>
    <xdr:to>
      <xdr:col>20</xdr:col>
      <xdr:colOff>38100</xdr:colOff>
      <xdr:row>78</xdr:row>
      <xdr:rowOff>51443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42570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1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132792</xdr:rowOff>
    </xdr:from>
    <xdr:to>
      <xdr:col>15</xdr:col>
      <xdr:colOff>101600</xdr:colOff>
      <xdr:row>78</xdr:row>
      <xdr:rowOff>62942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54069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124859</xdr:rowOff>
    </xdr:from>
    <xdr:to>
      <xdr:col>10</xdr:col>
      <xdr:colOff>165100</xdr:colOff>
      <xdr:row>78</xdr:row>
      <xdr:rowOff>55009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46136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162601</xdr:rowOff>
    </xdr:from>
    <xdr:to>
      <xdr:col>6</xdr:col>
      <xdr:colOff>38100</xdr:colOff>
      <xdr:row>78</xdr:row>
      <xdr:rowOff>92751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83878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133939</xdr:rowOff>
    </xdr:from>
    <xdr:to>
      <xdr:col>24</xdr:col>
      <xdr:colOff>63500</xdr:colOff>
      <xdr:row>97</xdr:row>
      <xdr:rowOff>125743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593139"/>
          <a:ext cx="838200" cy="1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125743</xdr:rowOff>
    </xdr:from>
    <xdr:to>
      <xdr:col>19</xdr:col>
      <xdr:colOff>177800</xdr:colOff>
      <xdr:row>97</xdr:row>
      <xdr:rowOff>150771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56393"/>
          <a:ext cx="889000" cy="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144115</xdr:rowOff>
    </xdr:from>
    <xdr:to>
      <xdr:col>15</xdr:col>
      <xdr:colOff>50800</xdr:colOff>
      <xdr:row>97</xdr:row>
      <xdr:rowOff>150771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774765"/>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101941</xdr:rowOff>
    </xdr:from>
    <xdr:to>
      <xdr:col>10</xdr:col>
      <xdr:colOff>114300</xdr:colOff>
      <xdr:row>97</xdr:row>
      <xdr:rowOff>144115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732591"/>
          <a:ext cx="889000" cy="4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83139</xdr:rowOff>
    </xdr:from>
    <xdr:to>
      <xdr:col>24</xdr:col>
      <xdr:colOff>114300</xdr:colOff>
      <xdr:row>97</xdr:row>
      <xdr:rowOff>13289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61566</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2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74943</xdr:rowOff>
    </xdr:from>
    <xdr:to>
      <xdr:col>20</xdr:col>
      <xdr:colOff>38100</xdr:colOff>
      <xdr:row>98</xdr:row>
      <xdr:rowOff>5093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167670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99971</xdr:rowOff>
    </xdr:from>
    <xdr:to>
      <xdr:col>15</xdr:col>
      <xdr:colOff>101600</xdr:colOff>
      <xdr:row>98</xdr:row>
      <xdr:rowOff>30121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21248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2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93315</xdr:rowOff>
    </xdr:from>
    <xdr:to>
      <xdr:col>10</xdr:col>
      <xdr:colOff>165100</xdr:colOff>
      <xdr:row>98</xdr:row>
      <xdr:rowOff>23465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14592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51141</xdr:rowOff>
    </xdr:from>
    <xdr:to>
      <xdr:col>6</xdr:col>
      <xdr:colOff>38100</xdr:colOff>
      <xdr:row>97</xdr:row>
      <xdr:rowOff>152741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143868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77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83110</xdr:rowOff>
    </xdr:from>
    <xdr:to>
      <xdr:col>54</xdr:col>
      <xdr:colOff>189865</xdr:colOff>
      <xdr:row>36</xdr:row>
      <xdr:rowOff>143752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26610"/>
          <a:ext cx="1270" cy="108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147579</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143752</xdr:rowOff>
    </xdr:from>
    <xdr:to>
      <xdr:col>55</xdr:col>
      <xdr:colOff>88900</xdr:colOff>
      <xdr:row>36</xdr:row>
      <xdr:rowOff>143752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1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29787</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0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83110</xdr:rowOff>
    </xdr:from>
    <xdr:to>
      <xdr:col>55</xdr:col>
      <xdr:colOff>88900</xdr:colOff>
      <xdr:row>30</xdr:row>
      <xdr:rowOff>83110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2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108376</xdr:rowOff>
    </xdr:from>
    <xdr:to>
      <xdr:col>55</xdr:col>
      <xdr:colOff>0</xdr:colOff>
      <xdr:row>36</xdr:row>
      <xdr:rowOff>41505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594776"/>
          <a:ext cx="838200" cy="6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16062</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4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164635</xdr:rowOff>
    </xdr:from>
    <xdr:to>
      <xdr:col>55</xdr:col>
      <xdr:colOff>50800</xdr:colOff>
      <xdr:row>35</xdr:row>
      <xdr:rowOff>94785</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108376</xdr:rowOff>
    </xdr:from>
    <xdr:to>
      <xdr:col>50</xdr:col>
      <xdr:colOff>114300</xdr:colOff>
      <xdr:row>37</xdr:row>
      <xdr:rowOff>6706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594776"/>
          <a:ext cx="889000" cy="75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76001</xdr:rowOff>
    </xdr:from>
    <xdr:to>
      <xdr:col>50</xdr:col>
      <xdr:colOff>165100</xdr:colOff>
      <xdr:row>32</xdr:row>
      <xdr:rowOff>6151</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39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22678</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516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6706</xdr:rowOff>
    </xdr:from>
    <xdr:to>
      <xdr:col>45</xdr:col>
      <xdr:colOff>177800</xdr:colOff>
      <xdr:row>37</xdr:row>
      <xdr:rowOff>26366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50356"/>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103525</xdr:rowOff>
    </xdr:from>
    <xdr:to>
      <xdr:col>46</xdr:col>
      <xdr:colOff>38100</xdr:colOff>
      <xdr:row>36</xdr:row>
      <xdr:rowOff>33675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0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50202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9753</xdr:rowOff>
    </xdr:from>
    <xdr:to>
      <xdr:col>41</xdr:col>
      <xdr:colOff>50800</xdr:colOff>
      <xdr:row>37</xdr:row>
      <xdr:rowOff>26366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53403"/>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145061</xdr:rowOff>
    </xdr:from>
    <xdr:to>
      <xdr:col>41</xdr:col>
      <xdr:colOff>101600</xdr:colOff>
      <xdr:row>36</xdr:row>
      <xdr:rowOff>75211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1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91738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9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164481</xdr:rowOff>
    </xdr:from>
    <xdr:to>
      <xdr:col>36</xdr:col>
      <xdr:colOff>165100</xdr:colOff>
      <xdr:row>36</xdr:row>
      <xdr:rowOff>94631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6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111158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162155</xdr:rowOff>
    </xdr:from>
    <xdr:to>
      <xdr:col>55</xdr:col>
      <xdr:colOff>50800</xdr:colOff>
      <xdr:row>36</xdr:row>
      <xdr:rowOff>92305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77082</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7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57576</xdr:rowOff>
    </xdr:from>
    <xdr:to>
      <xdr:col>50</xdr:col>
      <xdr:colOff>165100</xdr:colOff>
      <xdr:row>32</xdr:row>
      <xdr:rowOff>159176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150303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63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127356</xdr:rowOff>
    </xdr:from>
    <xdr:to>
      <xdr:col>46</xdr:col>
      <xdr:colOff>38100</xdr:colOff>
      <xdr:row>37</xdr:row>
      <xdr:rowOff>57506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48633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147016</xdr:rowOff>
    </xdr:from>
    <xdr:to>
      <xdr:col>41</xdr:col>
      <xdr:colOff>101600</xdr:colOff>
      <xdr:row>37</xdr:row>
      <xdr:rowOff>77166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68293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130403</xdr:rowOff>
    </xdr:from>
    <xdr:to>
      <xdr:col>36</xdr:col>
      <xdr:colOff>165100</xdr:colOff>
      <xdr:row>37</xdr:row>
      <xdr:rowOff>60553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51680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54085</xdr:rowOff>
    </xdr:from>
    <xdr:to>
      <xdr:col>55</xdr:col>
      <xdr:colOff>0</xdr:colOff>
      <xdr:row>57</xdr:row>
      <xdr:rowOff>58817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655285"/>
          <a:ext cx="838200" cy="1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134534</xdr:rowOff>
    </xdr:from>
    <xdr:to>
      <xdr:col>50</xdr:col>
      <xdr:colOff>114300</xdr:colOff>
      <xdr:row>57</xdr:row>
      <xdr:rowOff>58817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35734"/>
          <a:ext cx="889000" cy="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134534</xdr:rowOff>
    </xdr:from>
    <xdr:to>
      <xdr:col>45</xdr:col>
      <xdr:colOff>177800</xdr:colOff>
      <xdr:row>58</xdr:row>
      <xdr:rowOff>23485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735734"/>
          <a:ext cx="889000" cy="2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157284</xdr:rowOff>
    </xdr:from>
    <xdr:to>
      <xdr:col>41</xdr:col>
      <xdr:colOff>50800</xdr:colOff>
      <xdr:row>58</xdr:row>
      <xdr:rowOff>23485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929934"/>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xdr:rowOff>
    </xdr:from>
    <xdr:to>
      <xdr:col>55</xdr:col>
      <xdr:colOff>50800</xdr:colOff>
      <xdr:row>56</xdr:row>
      <xdr:rowOff>104885</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6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26162</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45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8017</xdr:rowOff>
    </xdr:from>
    <xdr:to>
      <xdr:col>50</xdr:col>
      <xdr:colOff>165100</xdr:colOff>
      <xdr:row>57</xdr:row>
      <xdr:rowOff>109617</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7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100744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8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83734</xdr:rowOff>
    </xdr:from>
    <xdr:to>
      <xdr:col>46</xdr:col>
      <xdr:colOff>38100</xdr:colOff>
      <xdr:row>57</xdr:row>
      <xdr:rowOff>13884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5011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144135</xdr:rowOff>
    </xdr:from>
    <xdr:to>
      <xdr:col>41</xdr:col>
      <xdr:colOff>101600</xdr:colOff>
      <xdr:row>58</xdr:row>
      <xdr:rowOff>74285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65412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0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106484</xdr:rowOff>
    </xdr:from>
    <xdr:to>
      <xdr:col>36</xdr:col>
      <xdr:colOff>165100</xdr:colOff>
      <xdr:row>58</xdr:row>
      <xdr:rowOff>36634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8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27761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55428</xdr:rowOff>
    </xdr:from>
    <xdr:to>
      <xdr:col>55</xdr:col>
      <xdr:colOff>0</xdr:colOff>
      <xdr:row>79</xdr:row>
      <xdr:rowOff>65208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99978"/>
          <a:ext cx="8382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60229</xdr:rowOff>
    </xdr:from>
    <xdr:to>
      <xdr:col>50</xdr:col>
      <xdr:colOff>114300</xdr:colOff>
      <xdr:row>79</xdr:row>
      <xdr:rowOff>65208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747529"/>
          <a:ext cx="889000" cy="8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60229</xdr:rowOff>
    </xdr:from>
    <xdr:to>
      <xdr:col>45</xdr:col>
      <xdr:colOff>177800</xdr:colOff>
      <xdr:row>79</xdr:row>
      <xdr:rowOff>81505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747529"/>
          <a:ext cx="889000" cy="87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162245</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66173</xdr:rowOff>
    </xdr:from>
    <xdr:to>
      <xdr:col>41</xdr:col>
      <xdr:colOff>50800</xdr:colOff>
      <xdr:row>79</xdr:row>
      <xdr:rowOff>81505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610723"/>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4628</xdr:rowOff>
    </xdr:from>
    <xdr:to>
      <xdr:col>55</xdr:col>
      <xdr:colOff>50800</xdr:colOff>
      <xdr:row>79</xdr:row>
      <xdr:rowOff>106228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4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91005</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14408</xdr:rowOff>
    </xdr:from>
    <xdr:to>
      <xdr:col>50</xdr:col>
      <xdr:colOff>165100</xdr:colOff>
      <xdr:row>79</xdr:row>
      <xdr:rowOff>116008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107135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6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9429</xdr:rowOff>
    </xdr:from>
    <xdr:to>
      <xdr:col>46</xdr:col>
      <xdr:colOff>38100</xdr:colOff>
      <xdr:row>74</xdr:row>
      <xdr:rowOff>111029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6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127556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4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30705</xdr:rowOff>
    </xdr:from>
    <xdr:to>
      <xdr:col>41</xdr:col>
      <xdr:colOff>101600</xdr:colOff>
      <xdr:row>79</xdr:row>
      <xdr:rowOff>132305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5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123432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66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15373</xdr:rowOff>
    </xdr:from>
    <xdr:to>
      <xdr:col>36</xdr:col>
      <xdr:colOff>165100</xdr:colOff>
      <xdr:row>79</xdr:row>
      <xdr:rowOff>116973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108100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5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104848</xdr:rowOff>
    </xdr:from>
    <xdr:to>
      <xdr:col>55</xdr:col>
      <xdr:colOff>0</xdr:colOff>
      <xdr:row>97</xdr:row>
      <xdr:rowOff>81581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64048"/>
          <a:ext cx="838200" cy="14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81581</xdr:rowOff>
    </xdr:from>
    <xdr:to>
      <xdr:col>50</xdr:col>
      <xdr:colOff>114300</xdr:colOff>
      <xdr:row>98</xdr:row>
      <xdr:rowOff>60696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12231"/>
          <a:ext cx="889000" cy="15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60696</xdr:rowOff>
    </xdr:from>
    <xdr:to>
      <xdr:col>45</xdr:col>
      <xdr:colOff>177800</xdr:colOff>
      <xdr:row>98</xdr:row>
      <xdr:rowOff>62419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6279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17166</xdr:rowOff>
    </xdr:from>
    <xdr:to>
      <xdr:col>41</xdr:col>
      <xdr:colOff>50800</xdr:colOff>
      <xdr:row>98</xdr:row>
      <xdr:rowOff>62419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19266"/>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54048</xdr:rowOff>
    </xdr:from>
    <xdr:to>
      <xdr:col>55</xdr:col>
      <xdr:colOff>50800</xdr:colOff>
      <xdr:row>96</xdr:row>
      <xdr:rowOff>155648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76925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30781</xdr:rowOff>
    </xdr:from>
    <xdr:to>
      <xdr:col>50</xdr:col>
      <xdr:colOff>165100</xdr:colOff>
      <xdr:row>97</xdr:row>
      <xdr:rowOff>132381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123508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9896</xdr:rowOff>
    </xdr:from>
    <xdr:to>
      <xdr:col>46</xdr:col>
      <xdr:colOff>38100</xdr:colOff>
      <xdr:row>98</xdr:row>
      <xdr:rowOff>111496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11619</xdr:rowOff>
    </xdr:from>
    <xdr:to>
      <xdr:col>41</xdr:col>
      <xdr:colOff>101600</xdr:colOff>
      <xdr:row>98</xdr:row>
      <xdr:rowOff>113219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1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104346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137816</xdr:rowOff>
    </xdr:from>
    <xdr:to>
      <xdr:col>36</xdr:col>
      <xdr:colOff>165100</xdr:colOff>
      <xdr:row>98</xdr:row>
      <xdr:rowOff>67966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59093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84281</xdr:rowOff>
    </xdr:from>
    <xdr:to>
      <xdr:col>81</xdr:col>
      <xdr:colOff>50800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70831"/>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84281</xdr:rowOff>
    </xdr:from>
    <xdr:to>
      <xdr:col>76</xdr:col>
      <xdr:colOff>114300</xdr:colOff>
      <xdr:row>39</xdr:row>
      <xdr:rowOff>96865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70831"/>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96865</xdr:rowOff>
    </xdr:from>
    <xdr:to>
      <xdr:col>71</xdr:col>
      <xdr:colOff>177800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783415"/>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33481</xdr:rowOff>
    </xdr:from>
    <xdr:to>
      <xdr:col>76</xdr:col>
      <xdr:colOff>165100</xdr:colOff>
      <xdr:row>39</xdr:row>
      <xdr:rowOff>135081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126208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8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46065</xdr:rowOff>
    </xdr:from>
    <xdr:to>
      <xdr:col>72</xdr:col>
      <xdr:colOff>38100</xdr:colOff>
      <xdr:row>39</xdr:row>
      <xdr:rowOff>147665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3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138792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825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3277</xdr:rowOff>
    </xdr:from>
    <xdr:to>
      <xdr:col>85</xdr:col>
      <xdr:colOff>127000</xdr:colOff>
      <xdr:row>79</xdr:row>
      <xdr:rowOff>10909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547827"/>
          <a:ext cx="8382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10909</xdr:rowOff>
    </xdr:from>
    <xdr:to>
      <xdr:col>81</xdr:col>
      <xdr:colOff>50800</xdr:colOff>
      <xdr:row>79</xdr:row>
      <xdr:rowOff>25642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555459"/>
          <a:ext cx="8890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25642</xdr:rowOff>
    </xdr:from>
    <xdr:to>
      <xdr:col>76</xdr:col>
      <xdr:colOff>114300</xdr:colOff>
      <xdr:row>79</xdr:row>
      <xdr:rowOff>34379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570192"/>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14833</xdr:rowOff>
    </xdr:from>
    <xdr:to>
      <xdr:col>71</xdr:col>
      <xdr:colOff>177800</xdr:colOff>
      <xdr:row>79</xdr:row>
      <xdr:rowOff>34379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559383"/>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123927</xdr:rowOff>
    </xdr:from>
    <xdr:to>
      <xdr:col>85</xdr:col>
      <xdr:colOff>177800</xdr:colOff>
      <xdr:row>79</xdr:row>
      <xdr:rowOff>54077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38854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41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131559</xdr:rowOff>
    </xdr:from>
    <xdr:to>
      <xdr:col>81</xdr:col>
      <xdr:colOff>101600</xdr:colOff>
      <xdr:row>79</xdr:row>
      <xdr:rowOff>61709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5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52836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9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146292</xdr:rowOff>
    </xdr:from>
    <xdr:to>
      <xdr:col>76</xdr:col>
      <xdr:colOff>165100</xdr:colOff>
      <xdr:row>79</xdr:row>
      <xdr:rowOff>76442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5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67569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61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155029</xdr:rowOff>
    </xdr:from>
    <xdr:to>
      <xdr:col>72</xdr:col>
      <xdr:colOff>38100</xdr:colOff>
      <xdr:row>79</xdr:row>
      <xdr:rowOff>85179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5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76306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6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135483</xdr:rowOff>
    </xdr:from>
    <xdr:to>
      <xdr:col>67</xdr:col>
      <xdr:colOff>101600</xdr:colOff>
      <xdr:row>79</xdr:row>
      <xdr:rowOff>65633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56760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6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58330</xdr:rowOff>
    </xdr:from>
    <xdr:to>
      <xdr:col>85</xdr:col>
      <xdr:colOff>127000</xdr:colOff>
      <xdr:row>97</xdr:row>
      <xdr:rowOff>87573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688980"/>
          <a:ext cx="838200" cy="2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87573</xdr:rowOff>
    </xdr:from>
    <xdr:to>
      <xdr:col>81</xdr:col>
      <xdr:colOff>50800</xdr:colOff>
      <xdr:row>97</xdr:row>
      <xdr:rowOff>134528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18223"/>
          <a:ext cx="8890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109696</xdr:rowOff>
    </xdr:from>
    <xdr:to>
      <xdr:col>76</xdr:col>
      <xdr:colOff>114300</xdr:colOff>
      <xdr:row>97</xdr:row>
      <xdr:rowOff>134528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740346"/>
          <a:ext cx="889000" cy="2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109696</xdr:rowOff>
    </xdr:from>
    <xdr:to>
      <xdr:col>71</xdr:col>
      <xdr:colOff>177800</xdr:colOff>
      <xdr:row>97</xdr:row>
      <xdr:rowOff>124795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740346"/>
          <a:ext cx="8890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7530</xdr:rowOff>
    </xdr:from>
    <xdr:to>
      <xdr:col>85</xdr:col>
      <xdr:colOff>177800</xdr:colOff>
      <xdr:row>97</xdr:row>
      <xdr:rowOff>109130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6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93907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5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36773</xdr:rowOff>
    </xdr:from>
    <xdr:to>
      <xdr:col>81</xdr:col>
      <xdr:colOff>101600</xdr:colOff>
      <xdr:row>97</xdr:row>
      <xdr:rowOff>138373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129500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6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83728</xdr:rowOff>
    </xdr:from>
    <xdr:to>
      <xdr:col>76</xdr:col>
      <xdr:colOff>165100</xdr:colOff>
      <xdr:row>98</xdr:row>
      <xdr:rowOff>13878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5005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0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58896</xdr:rowOff>
    </xdr:from>
    <xdr:to>
      <xdr:col>72</xdr:col>
      <xdr:colOff>38100</xdr:colOff>
      <xdr:row>97</xdr:row>
      <xdr:rowOff>160496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6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151623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7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73995</xdr:rowOff>
    </xdr:from>
    <xdr:to>
      <xdr:col>67</xdr:col>
      <xdr:colOff>101600</xdr:colOff>
      <xdr:row>98</xdr:row>
      <xdr:rowOff>4145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166722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79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2711</xdr:rowOff>
    </xdr:from>
    <xdr:to>
      <xdr:col>116</xdr:col>
      <xdr:colOff>63500</xdr:colOff>
      <xdr:row>59</xdr:row>
      <xdr:rowOff>3321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18261"/>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3321</xdr:rowOff>
    </xdr:from>
    <xdr:to>
      <xdr:col>111</xdr:col>
      <xdr:colOff>177800</xdr:colOff>
      <xdr:row>59</xdr:row>
      <xdr:rowOff>4007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188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4007</xdr:rowOff>
    </xdr:from>
    <xdr:to>
      <xdr:col>107</xdr:col>
      <xdr:colOff>50800</xdr:colOff>
      <xdr:row>59</xdr:row>
      <xdr:rowOff>4464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195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4426</xdr:rowOff>
    </xdr:from>
    <xdr:to>
      <xdr:col>102</xdr:col>
      <xdr:colOff>114300</xdr:colOff>
      <xdr:row>59</xdr:row>
      <xdr:rowOff>4464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199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123361</xdr:rowOff>
    </xdr:from>
    <xdr:to>
      <xdr:col>116</xdr:col>
      <xdr:colOff>114300</xdr:colOff>
      <xdr:row>59</xdr:row>
      <xdr:rowOff>53511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43952</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8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123971</xdr:rowOff>
    </xdr:from>
    <xdr:to>
      <xdr:col>112</xdr:col>
      <xdr:colOff>38100</xdr:colOff>
      <xdr:row>59</xdr:row>
      <xdr:rowOff>54121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45248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124657</xdr:rowOff>
    </xdr:from>
    <xdr:to>
      <xdr:col>107</xdr:col>
      <xdr:colOff>101600</xdr:colOff>
      <xdr:row>59</xdr:row>
      <xdr:rowOff>54807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45934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6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125114</xdr:rowOff>
    </xdr:from>
    <xdr:to>
      <xdr:col>102</xdr:col>
      <xdr:colOff>165100</xdr:colOff>
      <xdr:row>59</xdr:row>
      <xdr:rowOff>55264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46391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125076</xdr:rowOff>
    </xdr:from>
    <xdr:to>
      <xdr:col>98</xdr:col>
      <xdr:colOff>38100</xdr:colOff>
      <xdr:row>59</xdr:row>
      <xdr:rowOff>55226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46353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82995</xdr:rowOff>
    </xdr:from>
    <xdr:to>
      <xdr:col>116</xdr:col>
      <xdr:colOff>63500</xdr:colOff>
      <xdr:row>78</xdr:row>
      <xdr:rowOff>100318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456095"/>
          <a:ext cx="8382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76708</xdr:rowOff>
    </xdr:from>
    <xdr:to>
      <xdr:col>111</xdr:col>
      <xdr:colOff>177800</xdr:colOff>
      <xdr:row>78</xdr:row>
      <xdr:rowOff>100318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278358"/>
          <a:ext cx="889000" cy="1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76708</xdr:rowOff>
    </xdr:from>
    <xdr:to>
      <xdr:col>107</xdr:col>
      <xdr:colOff>50800</xdr:colOff>
      <xdr:row>77</xdr:row>
      <xdr:rowOff>103987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278358"/>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103987</xdr:rowOff>
    </xdr:from>
    <xdr:to>
      <xdr:col>102</xdr:col>
      <xdr:colOff>114300</xdr:colOff>
      <xdr:row>77</xdr:row>
      <xdr:rowOff>135179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305637"/>
          <a:ext cx="889000" cy="3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32195</xdr:rowOff>
    </xdr:from>
    <xdr:to>
      <xdr:col>116</xdr:col>
      <xdr:colOff>114300</xdr:colOff>
      <xdr:row>78</xdr:row>
      <xdr:rowOff>133795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4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10622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3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49518</xdr:rowOff>
    </xdr:from>
    <xdr:to>
      <xdr:col>112</xdr:col>
      <xdr:colOff>38100</xdr:colOff>
      <xdr:row>78</xdr:row>
      <xdr:rowOff>151118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4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142245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5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25908</xdr:rowOff>
    </xdr:from>
    <xdr:to>
      <xdr:col>107</xdr:col>
      <xdr:colOff>101600</xdr:colOff>
      <xdr:row>77</xdr:row>
      <xdr:rowOff>127508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118635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2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53187</xdr:rowOff>
    </xdr:from>
    <xdr:to>
      <xdr:col>102</xdr:col>
      <xdr:colOff>165100</xdr:colOff>
      <xdr:row>77</xdr:row>
      <xdr:rowOff>154787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84379</xdr:rowOff>
    </xdr:from>
    <xdr:to>
      <xdr:col>98</xdr:col>
      <xdr:colOff>38100</xdr:colOff>
      <xdr:row>78</xdr:row>
      <xdr:rowOff>14529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2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5656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3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556,997</a:t>
          </a:r>
          <a:r>
            <a:rPr kumimoji="1" lang="ja-JP" altLang="en-US" sz="1300" baseline="0">
              <a:latin typeface="ＭＳ Ｐゴシック" panose="020B0600070205080204" pitchFamily="50" charset="-128"/>
              <a:ea typeface="ＭＳ Ｐゴシック" panose="020B0600070205080204" pitchFamily="50" charset="-128"/>
            </a:rPr>
            <a:t>円となっている。人件費は類似団体平均を上回っているものの、その他の経費については普通建設事業費を除き類似団体平均を下回っている。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普通建設事業費の増の要因は、新庁舎等の整備工事が本格化したことによるものであり、整備が完了する令和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年度までは高止まりの傾向が続く見込みである。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補助費等は、特別定額給付金の皆減に伴い大きく減少しているが、令和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年度から公営企業法の適用会計となった下水道事業会計への補助金が計上されているため、令和元年度と比べると住民一人当たりコストは</a:t>
          </a:r>
          <a:r>
            <a:rPr kumimoji="1" lang="en-US" altLang="ja-JP" sz="1300" baseline="0">
              <a:latin typeface="ＭＳ Ｐゴシック" panose="020B0600070205080204" pitchFamily="50" charset="-128"/>
              <a:ea typeface="ＭＳ Ｐゴシック" panose="020B0600070205080204" pitchFamily="50" charset="-128"/>
            </a:rPr>
            <a:t>23,911</a:t>
          </a:r>
          <a:r>
            <a:rPr kumimoji="1" lang="ja-JP" altLang="en-US" sz="1300" baseline="0">
              <a:latin typeface="ＭＳ Ｐゴシック" panose="020B0600070205080204" pitchFamily="50" charset="-128"/>
              <a:ea typeface="ＭＳ Ｐゴシック" panose="020B0600070205080204" pitchFamily="50" charset="-128"/>
            </a:rPr>
            <a:t>円増加している。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一方で、繰出金は増加傾向にあり、令和元年度と比較すると住民一人当たりコストの減少幅は</a:t>
          </a:r>
          <a:r>
            <a:rPr kumimoji="1" lang="en-US" altLang="ja-JP" sz="1300" baseline="0">
              <a:latin typeface="ＭＳ Ｐゴシック" panose="020B0600070205080204" pitchFamily="50" charset="-128"/>
              <a:ea typeface="ＭＳ Ｐゴシック" panose="020B0600070205080204" pitchFamily="50" charset="-128"/>
            </a:rPr>
            <a:t>13,995</a:t>
          </a:r>
          <a:r>
            <a:rPr kumimoji="1" lang="ja-JP" altLang="en-US" sz="1300" baseline="0">
              <a:latin typeface="ＭＳ Ｐゴシック" panose="020B0600070205080204" pitchFamily="50" charset="-128"/>
              <a:ea typeface="ＭＳ Ｐゴシック" panose="020B0600070205080204" pitchFamily="50" charset="-128"/>
            </a:rPr>
            <a:t>円にとどまっており、各特別会計においても経費の削減、歳入の確保に努める必要がある。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扶助費は前年度に比べて大幅に増加しているが、国がコロナ対策として実施した子育て世帯臨時特別給付金や非課税世帯等臨時特別給付金の皆増に伴うものであり、令和４年度以降は元の水準にとどま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31,037
30,768
39.93
18,606,699
17,287,529
971,364
8,385,464
11,823,614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126365</xdr:rowOff>
    </xdr:from>
    <xdr:to>
      <xdr:col>24</xdr:col>
      <xdr:colOff>63500</xdr:colOff>
      <xdr:row>36</xdr:row>
      <xdr:rowOff>137414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98565"/>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132461</xdr:rowOff>
    </xdr:from>
    <xdr:to>
      <xdr:col>19</xdr:col>
      <xdr:colOff>177800</xdr:colOff>
      <xdr:row>36</xdr:row>
      <xdr:rowOff>137414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0466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132461</xdr:rowOff>
    </xdr:from>
    <xdr:to>
      <xdr:col>15</xdr:col>
      <xdr:colOff>50800</xdr:colOff>
      <xdr:row>36</xdr:row>
      <xdr:rowOff>134823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466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117754</xdr:rowOff>
    </xdr:from>
    <xdr:to>
      <xdr:col>10</xdr:col>
      <xdr:colOff>114300</xdr:colOff>
      <xdr:row>36</xdr:row>
      <xdr:rowOff>134823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8995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75565</xdr:rowOff>
    </xdr:from>
    <xdr:to>
      <xdr:col>24</xdr:col>
      <xdr:colOff>114300</xdr:colOff>
      <xdr:row>37</xdr:row>
      <xdr:rowOff>5715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98442</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86614</xdr:rowOff>
    </xdr:from>
    <xdr:to>
      <xdr:col>20</xdr:col>
      <xdr:colOff>38100</xdr:colOff>
      <xdr:row>37</xdr:row>
      <xdr:rowOff>16764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33291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3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81661</xdr:rowOff>
    </xdr:from>
    <xdr:to>
      <xdr:col>15</xdr:col>
      <xdr:colOff>101600</xdr:colOff>
      <xdr:row>37</xdr:row>
      <xdr:rowOff>11811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28338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2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84023</xdr:rowOff>
    </xdr:from>
    <xdr:to>
      <xdr:col>10</xdr:col>
      <xdr:colOff>165100</xdr:colOff>
      <xdr:row>37</xdr:row>
      <xdr:rowOff>14173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30700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66954</xdr:rowOff>
    </xdr:from>
    <xdr:to>
      <xdr:col>6</xdr:col>
      <xdr:colOff>38100</xdr:colOff>
      <xdr:row>36</xdr:row>
      <xdr:rowOff>168554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13631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130850</xdr:rowOff>
    </xdr:from>
    <xdr:to>
      <xdr:col>24</xdr:col>
      <xdr:colOff>63500</xdr:colOff>
      <xdr:row>57</xdr:row>
      <xdr:rowOff>77625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60600"/>
          <a:ext cx="838200" cy="28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130850</xdr:rowOff>
    </xdr:from>
    <xdr:to>
      <xdr:col>19</xdr:col>
      <xdr:colOff>177800</xdr:colOff>
      <xdr:row>58</xdr:row>
      <xdr:rowOff>70516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60600"/>
          <a:ext cx="889000" cy="4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55275</xdr:rowOff>
    </xdr:from>
    <xdr:to>
      <xdr:col>15</xdr:col>
      <xdr:colOff>50800</xdr:colOff>
      <xdr:row>58</xdr:row>
      <xdr:rowOff>70516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9937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55275</xdr:rowOff>
    </xdr:from>
    <xdr:to>
      <xdr:col>10</xdr:col>
      <xdr:colOff>114300</xdr:colOff>
      <xdr:row>58</xdr:row>
      <xdr:rowOff>81169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99375"/>
          <a:ext cx="889000" cy="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26825</xdr:rowOff>
    </xdr:from>
    <xdr:to>
      <xdr:col>24</xdr:col>
      <xdr:colOff>114300</xdr:colOff>
      <xdr:row>57</xdr:row>
      <xdr:rowOff>128425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9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49702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5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80050</xdr:rowOff>
    </xdr:from>
    <xdr:to>
      <xdr:col>20</xdr:col>
      <xdr:colOff>38100</xdr:colOff>
      <xdr:row>56</xdr:row>
      <xdr:rowOff>10200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0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19716</xdr:rowOff>
    </xdr:from>
    <xdr:to>
      <xdr:col>15</xdr:col>
      <xdr:colOff>101600</xdr:colOff>
      <xdr:row>58</xdr:row>
      <xdr:rowOff>121316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112443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4475</xdr:rowOff>
    </xdr:from>
    <xdr:to>
      <xdr:col>10</xdr:col>
      <xdr:colOff>165100</xdr:colOff>
      <xdr:row>58</xdr:row>
      <xdr:rowOff>106075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97202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4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30369</xdr:rowOff>
    </xdr:from>
    <xdr:to>
      <xdr:col>6</xdr:col>
      <xdr:colOff>38100</xdr:colOff>
      <xdr:row>58</xdr:row>
      <xdr:rowOff>131969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123096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29538</xdr:rowOff>
    </xdr:from>
    <xdr:to>
      <xdr:col>24</xdr:col>
      <xdr:colOff>63500</xdr:colOff>
      <xdr:row>76</xdr:row>
      <xdr:rowOff>151386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59738"/>
          <a:ext cx="838200" cy="1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151386</xdr:rowOff>
    </xdr:from>
    <xdr:to>
      <xdr:col>19</xdr:col>
      <xdr:colOff>177800</xdr:colOff>
      <xdr:row>77</xdr:row>
      <xdr:rowOff>2129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81586"/>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2129</xdr:rowOff>
    </xdr:from>
    <xdr:to>
      <xdr:col>15</xdr:col>
      <xdr:colOff>50800</xdr:colOff>
      <xdr:row>77</xdr:row>
      <xdr:rowOff>28266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03779"/>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2673</xdr:rowOff>
    </xdr:from>
    <xdr:to>
      <xdr:col>10</xdr:col>
      <xdr:colOff>114300</xdr:colOff>
      <xdr:row>77</xdr:row>
      <xdr:rowOff>28266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04323"/>
          <a:ext cx="889000" cy="2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150188</xdr:rowOff>
    </xdr:from>
    <xdr:to>
      <xdr:col>24</xdr:col>
      <xdr:colOff>114300</xdr:colOff>
      <xdr:row>76</xdr:row>
      <xdr:rowOff>80338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128615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8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100586</xdr:rowOff>
    </xdr:from>
    <xdr:to>
      <xdr:col>20</xdr:col>
      <xdr:colOff>38100</xdr:colOff>
      <xdr:row>77</xdr:row>
      <xdr:rowOff>30736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21863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2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122779</xdr:rowOff>
    </xdr:from>
    <xdr:to>
      <xdr:col>15</xdr:col>
      <xdr:colOff>101600</xdr:colOff>
      <xdr:row>77</xdr:row>
      <xdr:rowOff>52929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44056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148916</xdr:rowOff>
    </xdr:from>
    <xdr:to>
      <xdr:col>10</xdr:col>
      <xdr:colOff>165100</xdr:colOff>
      <xdr:row>77</xdr:row>
      <xdr:rowOff>79066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7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70193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7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123323</xdr:rowOff>
    </xdr:from>
    <xdr:to>
      <xdr:col>6</xdr:col>
      <xdr:colOff>38100</xdr:colOff>
      <xdr:row>77</xdr:row>
      <xdr:rowOff>53473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44600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4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98270</xdr:rowOff>
    </xdr:from>
    <xdr:to>
      <xdr:col>24</xdr:col>
      <xdr:colOff>63500</xdr:colOff>
      <xdr:row>98</xdr:row>
      <xdr:rowOff>4651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28920"/>
          <a:ext cx="838200" cy="7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4651</xdr:rowOff>
    </xdr:from>
    <xdr:to>
      <xdr:col>19</xdr:col>
      <xdr:colOff>177800</xdr:colOff>
      <xdr:row>98</xdr:row>
      <xdr:rowOff>17087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06751"/>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164564</xdr:rowOff>
    </xdr:from>
    <xdr:to>
      <xdr:col>15</xdr:col>
      <xdr:colOff>50800</xdr:colOff>
      <xdr:row>98</xdr:row>
      <xdr:rowOff>17087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95214"/>
          <a:ext cx="8890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164564</xdr:rowOff>
    </xdr:from>
    <xdr:to>
      <xdr:col>10</xdr:col>
      <xdr:colOff>114300</xdr:colOff>
      <xdr:row>98</xdr:row>
      <xdr:rowOff>23092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95214"/>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47470</xdr:rowOff>
    </xdr:from>
    <xdr:to>
      <xdr:col>24</xdr:col>
      <xdr:colOff>114300</xdr:colOff>
      <xdr:row>97</xdr:row>
      <xdr:rowOff>149070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133847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125301</xdr:rowOff>
    </xdr:from>
    <xdr:to>
      <xdr:col>20</xdr:col>
      <xdr:colOff>38100</xdr:colOff>
      <xdr:row>98</xdr:row>
      <xdr:rowOff>55451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46578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137737</xdr:rowOff>
    </xdr:from>
    <xdr:to>
      <xdr:col>15</xdr:col>
      <xdr:colOff>101600</xdr:colOff>
      <xdr:row>98</xdr:row>
      <xdr:rowOff>67887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59014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113764</xdr:rowOff>
    </xdr:from>
    <xdr:to>
      <xdr:col>10</xdr:col>
      <xdr:colOff>165100</xdr:colOff>
      <xdr:row>98</xdr:row>
      <xdr:rowOff>43914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35041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143742</xdr:rowOff>
    </xdr:from>
    <xdr:to>
      <xdr:col>6</xdr:col>
      <xdr:colOff>38100</xdr:colOff>
      <xdr:row>98</xdr:row>
      <xdr:rowOff>73892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65019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132842</xdr:rowOff>
    </xdr:from>
    <xdr:to>
      <xdr:col>55</xdr:col>
      <xdr:colOff>0</xdr:colOff>
      <xdr:row>33</xdr:row>
      <xdr:rowOff>40259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5619242"/>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132842</xdr:rowOff>
    </xdr:from>
    <xdr:to>
      <xdr:col>50</xdr:col>
      <xdr:colOff>114300</xdr:colOff>
      <xdr:row>32</xdr:row>
      <xdr:rowOff>164160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61924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164160</xdr:rowOff>
    </xdr:from>
    <xdr:to>
      <xdr:col>45</xdr:col>
      <xdr:colOff>177800</xdr:colOff>
      <xdr:row>35</xdr:row>
      <xdr:rowOff>6426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565056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149530</xdr:rowOff>
    </xdr:from>
    <xdr:to>
      <xdr:col>41</xdr:col>
      <xdr:colOff>50800</xdr:colOff>
      <xdr:row>35</xdr:row>
      <xdr:rowOff>6426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97883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22064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160909</xdr:rowOff>
    </xdr:from>
    <xdr:to>
      <xdr:col>55</xdr:col>
      <xdr:colOff>50800</xdr:colOff>
      <xdr:row>33</xdr:row>
      <xdr:rowOff>91059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6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12336</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49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82042</xdr:rowOff>
    </xdr:from>
    <xdr:to>
      <xdr:col>50</xdr:col>
      <xdr:colOff>165100</xdr:colOff>
      <xdr:row>33</xdr:row>
      <xdr:rowOff>12192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5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28719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3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113360</xdr:rowOff>
    </xdr:from>
    <xdr:to>
      <xdr:col>46</xdr:col>
      <xdr:colOff>38100</xdr:colOff>
      <xdr:row>33</xdr:row>
      <xdr:rowOff>43510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60037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3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127076</xdr:rowOff>
    </xdr:from>
    <xdr:to>
      <xdr:col>41</xdr:col>
      <xdr:colOff>101600</xdr:colOff>
      <xdr:row>35</xdr:row>
      <xdr:rowOff>57226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73753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98730</xdr:rowOff>
    </xdr:from>
    <xdr:to>
      <xdr:col>36</xdr:col>
      <xdr:colOff>165100</xdr:colOff>
      <xdr:row>35</xdr:row>
      <xdr:rowOff>28880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45407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95626</xdr:rowOff>
    </xdr:from>
    <xdr:to>
      <xdr:col>55</xdr:col>
      <xdr:colOff>0</xdr:colOff>
      <xdr:row>57</xdr:row>
      <xdr:rowOff>96632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868276"/>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78618</xdr:rowOff>
    </xdr:from>
    <xdr:to>
      <xdr:col>50</xdr:col>
      <xdr:colOff>114300</xdr:colOff>
      <xdr:row>57</xdr:row>
      <xdr:rowOff>96632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85126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78618</xdr:rowOff>
    </xdr:from>
    <xdr:to>
      <xdr:col>45</xdr:col>
      <xdr:colOff>177800</xdr:colOff>
      <xdr:row>57</xdr:row>
      <xdr:rowOff>82893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51268"/>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128567</xdr:rowOff>
    </xdr:from>
    <xdr:to>
      <xdr:col>41</xdr:col>
      <xdr:colOff>50800</xdr:colOff>
      <xdr:row>57</xdr:row>
      <xdr:rowOff>82893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729767"/>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44826</xdr:rowOff>
    </xdr:from>
    <xdr:to>
      <xdr:col>55</xdr:col>
      <xdr:colOff>50800</xdr:colOff>
      <xdr:row>57</xdr:row>
      <xdr:rowOff>146426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23253</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45832</xdr:rowOff>
    </xdr:from>
    <xdr:to>
      <xdr:col>50</xdr:col>
      <xdr:colOff>165100</xdr:colOff>
      <xdr:row>57</xdr:row>
      <xdr:rowOff>147432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138559</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91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27818</xdr:rowOff>
    </xdr:from>
    <xdr:to>
      <xdr:col>46</xdr:col>
      <xdr:colOff>38100</xdr:colOff>
      <xdr:row>57</xdr:row>
      <xdr:rowOff>129418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120545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8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32093</xdr:rowOff>
    </xdr:from>
    <xdr:to>
      <xdr:col>41</xdr:col>
      <xdr:colOff>101600</xdr:colOff>
      <xdr:row>57</xdr:row>
      <xdr:rowOff>133693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124820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77767</xdr:rowOff>
    </xdr:from>
    <xdr:to>
      <xdr:col>36</xdr:col>
      <xdr:colOff>165100</xdr:colOff>
      <xdr:row>57</xdr:row>
      <xdr:rowOff>7917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170494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7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127257</xdr:rowOff>
    </xdr:from>
    <xdr:to>
      <xdr:col>55</xdr:col>
      <xdr:colOff>0</xdr:colOff>
      <xdr:row>78</xdr:row>
      <xdr:rowOff>57632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28907"/>
          <a:ext cx="8382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127257</xdr:rowOff>
    </xdr:from>
    <xdr:to>
      <xdr:col>50</xdr:col>
      <xdr:colOff>114300</xdr:colOff>
      <xdr:row>79</xdr:row>
      <xdr:rowOff>12664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28907"/>
          <a:ext cx="889000" cy="2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12664</xdr:rowOff>
    </xdr:from>
    <xdr:to>
      <xdr:col>45</xdr:col>
      <xdr:colOff>177800</xdr:colOff>
      <xdr:row>79</xdr:row>
      <xdr:rowOff>13170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57214"/>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13170</xdr:rowOff>
    </xdr:from>
    <xdr:to>
      <xdr:col>41</xdr:col>
      <xdr:colOff>50800</xdr:colOff>
      <xdr:row>79</xdr:row>
      <xdr:rowOff>20076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57720"/>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6832</xdr:rowOff>
    </xdr:from>
    <xdr:to>
      <xdr:col>55</xdr:col>
      <xdr:colOff>50800</xdr:colOff>
      <xdr:row>78</xdr:row>
      <xdr:rowOff>108432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156709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76457</xdr:rowOff>
    </xdr:from>
    <xdr:to>
      <xdr:col>50</xdr:col>
      <xdr:colOff>165100</xdr:colOff>
      <xdr:row>78</xdr:row>
      <xdr:rowOff>6607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169184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133314</xdr:rowOff>
    </xdr:from>
    <xdr:to>
      <xdr:col>46</xdr:col>
      <xdr:colOff>38100</xdr:colOff>
      <xdr:row>79</xdr:row>
      <xdr:rowOff>63464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54591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133820</xdr:rowOff>
    </xdr:from>
    <xdr:to>
      <xdr:col>41</xdr:col>
      <xdr:colOff>101600</xdr:colOff>
      <xdr:row>79</xdr:row>
      <xdr:rowOff>63970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55097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140726</xdr:rowOff>
    </xdr:from>
    <xdr:to>
      <xdr:col>36</xdr:col>
      <xdr:colOff>165100</xdr:colOff>
      <xdr:row>79</xdr:row>
      <xdr:rowOff>70876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62003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0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83907</xdr:rowOff>
    </xdr:from>
    <xdr:to>
      <xdr:col>55</xdr:col>
      <xdr:colOff>0</xdr:colOff>
      <xdr:row>97</xdr:row>
      <xdr:rowOff>106020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14557"/>
          <a:ext cx="838200" cy="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106020</xdr:rowOff>
    </xdr:from>
    <xdr:to>
      <xdr:col>50</xdr:col>
      <xdr:colOff>114300</xdr:colOff>
      <xdr:row>97</xdr:row>
      <xdr:rowOff>109426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36670"/>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109426</xdr:rowOff>
    </xdr:from>
    <xdr:to>
      <xdr:col>45</xdr:col>
      <xdr:colOff>177800</xdr:colOff>
      <xdr:row>97</xdr:row>
      <xdr:rowOff>133215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40076"/>
          <a:ext cx="8890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133215</xdr:rowOff>
    </xdr:from>
    <xdr:to>
      <xdr:col>41</xdr:col>
      <xdr:colOff>50800</xdr:colOff>
      <xdr:row>97</xdr:row>
      <xdr:rowOff>134982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63865"/>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33107</xdr:rowOff>
    </xdr:from>
    <xdr:to>
      <xdr:col>55</xdr:col>
      <xdr:colOff>50800</xdr:colOff>
      <xdr:row>97</xdr:row>
      <xdr:rowOff>134707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6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55220</xdr:rowOff>
    </xdr:from>
    <xdr:to>
      <xdr:col>50</xdr:col>
      <xdr:colOff>165100</xdr:colOff>
      <xdr:row>97</xdr:row>
      <xdr:rowOff>156820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147947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58626</xdr:rowOff>
    </xdr:from>
    <xdr:to>
      <xdr:col>46</xdr:col>
      <xdr:colOff>38100</xdr:colOff>
      <xdr:row>97</xdr:row>
      <xdr:rowOff>160226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151353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82415</xdr:rowOff>
    </xdr:from>
    <xdr:to>
      <xdr:col>41</xdr:col>
      <xdr:colOff>101600</xdr:colOff>
      <xdr:row>98</xdr:row>
      <xdr:rowOff>12565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3692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84182</xdr:rowOff>
    </xdr:from>
    <xdr:to>
      <xdr:col>36</xdr:col>
      <xdr:colOff>165100</xdr:colOff>
      <xdr:row>98</xdr:row>
      <xdr:rowOff>14332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39704</xdr:rowOff>
    </xdr:from>
    <xdr:to>
      <xdr:col>85</xdr:col>
      <xdr:colOff>127000</xdr:colOff>
      <xdr:row>38</xdr:row>
      <xdr:rowOff>136337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54804"/>
          <a:ext cx="8382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39704</xdr:rowOff>
    </xdr:from>
    <xdr:to>
      <xdr:col>81</xdr:col>
      <xdr:colOff>50800</xdr:colOff>
      <xdr:row>38</xdr:row>
      <xdr:rowOff>108839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54804"/>
          <a:ext cx="889000" cy="6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157792</xdr:rowOff>
    </xdr:from>
    <xdr:to>
      <xdr:col>76</xdr:col>
      <xdr:colOff>114300</xdr:colOff>
      <xdr:row>38</xdr:row>
      <xdr:rowOff>108839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01442"/>
          <a:ext cx="889000" cy="1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157792</xdr:rowOff>
    </xdr:from>
    <xdr:to>
      <xdr:col>71</xdr:col>
      <xdr:colOff>177800</xdr:colOff>
      <xdr:row>38</xdr:row>
      <xdr:rowOff>134410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01442"/>
          <a:ext cx="889000" cy="14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85537</xdr:rowOff>
    </xdr:from>
    <xdr:to>
      <xdr:col>85</xdr:col>
      <xdr:colOff>177800</xdr:colOff>
      <xdr:row>39</xdr:row>
      <xdr:rowOff>15687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160354</xdr:rowOff>
    </xdr:from>
    <xdr:to>
      <xdr:col>81</xdr:col>
      <xdr:colOff>101600</xdr:colOff>
      <xdr:row>38</xdr:row>
      <xdr:rowOff>90504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81631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58039</xdr:rowOff>
    </xdr:from>
    <xdr:to>
      <xdr:col>76</xdr:col>
      <xdr:colOff>165100</xdr:colOff>
      <xdr:row>38</xdr:row>
      <xdr:rowOff>159639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150766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106992</xdr:rowOff>
    </xdr:from>
    <xdr:to>
      <xdr:col>72</xdr:col>
      <xdr:colOff>38100</xdr:colOff>
      <xdr:row>38</xdr:row>
      <xdr:rowOff>37142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28269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83610</xdr:rowOff>
    </xdr:from>
    <xdr:to>
      <xdr:col>67</xdr:col>
      <xdr:colOff>101600</xdr:colOff>
      <xdr:row>39</xdr:row>
      <xdr:rowOff>13760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75797</xdr:rowOff>
    </xdr:from>
    <xdr:to>
      <xdr:col>85</xdr:col>
      <xdr:colOff>127000</xdr:colOff>
      <xdr:row>57</xdr:row>
      <xdr:rowOff>53147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76997"/>
          <a:ext cx="838200" cy="1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42842</xdr:rowOff>
    </xdr:from>
    <xdr:to>
      <xdr:col>81</xdr:col>
      <xdr:colOff>50800</xdr:colOff>
      <xdr:row>57</xdr:row>
      <xdr:rowOff>53147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44042"/>
          <a:ext cx="889000" cy="18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42842</xdr:rowOff>
    </xdr:from>
    <xdr:to>
      <xdr:col>76</xdr:col>
      <xdr:colOff>114300</xdr:colOff>
      <xdr:row>57</xdr:row>
      <xdr:rowOff>134611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44042"/>
          <a:ext cx="889000" cy="2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83538</xdr:rowOff>
    </xdr:from>
    <xdr:to>
      <xdr:col>71</xdr:col>
      <xdr:colOff>177800</xdr:colOff>
      <xdr:row>57</xdr:row>
      <xdr:rowOff>134611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56188"/>
          <a:ext cx="8890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24997</xdr:rowOff>
    </xdr:from>
    <xdr:to>
      <xdr:col>85</xdr:col>
      <xdr:colOff>177800</xdr:colOff>
      <xdr:row>56</xdr:row>
      <xdr:rowOff>126597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47874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7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2347</xdr:rowOff>
    </xdr:from>
    <xdr:to>
      <xdr:col>81</xdr:col>
      <xdr:colOff>101600</xdr:colOff>
      <xdr:row>57</xdr:row>
      <xdr:rowOff>103947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95074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6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163492</xdr:rowOff>
    </xdr:from>
    <xdr:to>
      <xdr:col>76</xdr:col>
      <xdr:colOff>165100</xdr:colOff>
      <xdr:row>56</xdr:row>
      <xdr:rowOff>93642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110169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3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83811</xdr:rowOff>
    </xdr:from>
    <xdr:to>
      <xdr:col>72</xdr:col>
      <xdr:colOff>38100</xdr:colOff>
      <xdr:row>58</xdr:row>
      <xdr:rowOff>13961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5088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32738</xdr:rowOff>
    </xdr:from>
    <xdr:to>
      <xdr:col>67</xdr:col>
      <xdr:colOff>101600</xdr:colOff>
      <xdr:row>57</xdr:row>
      <xdr:rowOff>134338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0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125465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84280</xdr:rowOff>
    </xdr:from>
    <xdr:to>
      <xdr:col>81</xdr:col>
      <xdr:colOff>50800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8830"/>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84280</xdr:rowOff>
    </xdr:from>
    <xdr:to>
      <xdr:col>76</xdr:col>
      <xdr:colOff>114300</xdr:colOff>
      <xdr:row>79</xdr:row>
      <xdr:rowOff>96865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28830"/>
          <a:ext cx="8890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96865</xdr:rowOff>
    </xdr:from>
    <xdr:to>
      <xdr:col>71</xdr:col>
      <xdr:colOff>177800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41415"/>
          <a:ext cx="88900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33480</xdr:rowOff>
    </xdr:from>
    <xdr:to>
      <xdr:col>76</xdr:col>
      <xdr:colOff>165100</xdr:colOff>
      <xdr:row>79</xdr:row>
      <xdr:rowOff>135080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126207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7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46065</xdr:rowOff>
    </xdr:from>
    <xdr:to>
      <xdr:col>72</xdr:col>
      <xdr:colOff>38100</xdr:colOff>
      <xdr:row>79</xdr:row>
      <xdr:rowOff>147665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138792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3277</xdr:rowOff>
    </xdr:from>
    <xdr:to>
      <xdr:col>85</xdr:col>
      <xdr:colOff>127000</xdr:colOff>
      <xdr:row>99</xdr:row>
      <xdr:rowOff>10909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76827"/>
          <a:ext cx="8382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10909</xdr:rowOff>
    </xdr:from>
    <xdr:to>
      <xdr:col>81</xdr:col>
      <xdr:colOff>50800</xdr:colOff>
      <xdr:row>99</xdr:row>
      <xdr:rowOff>25642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84459"/>
          <a:ext cx="8890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25642</xdr:rowOff>
    </xdr:from>
    <xdr:to>
      <xdr:col>76</xdr:col>
      <xdr:colOff>114300</xdr:colOff>
      <xdr:row>99</xdr:row>
      <xdr:rowOff>34379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99192"/>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14833</xdr:rowOff>
    </xdr:from>
    <xdr:to>
      <xdr:col>71</xdr:col>
      <xdr:colOff>177800</xdr:colOff>
      <xdr:row>99</xdr:row>
      <xdr:rowOff>34379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88383"/>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123927</xdr:rowOff>
    </xdr:from>
    <xdr:to>
      <xdr:col>85</xdr:col>
      <xdr:colOff>177800</xdr:colOff>
      <xdr:row>99</xdr:row>
      <xdr:rowOff>54077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38854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131559</xdr:rowOff>
    </xdr:from>
    <xdr:to>
      <xdr:col>81</xdr:col>
      <xdr:colOff>101600</xdr:colOff>
      <xdr:row>99</xdr:row>
      <xdr:rowOff>61709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52836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146292</xdr:rowOff>
    </xdr:from>
    <xdr:to>
      <xdr:col>76</xdr:col>
      <xdr:colOff>165100</xdr:colOff>
      <xdr:row>99</xdr:row>
      <xdr:rowOff>76442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67569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155029</xdr:rowOff>
    </xdr:from>
    <xdr:to>
      <xdr:col>72</xdr:col>
      <xdr:colOff>38100</xdr:colOff>
      <xdr:row>99</xdr:row>
      <xdr:rowOff>85179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76306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135483</xdr:rowOff>
    </xdr:from>
    <xdr:to>
      <xdr:col>67</xdr:col>
      <xdr:colOff>101600</xdr:colOff>
      <xdr:row>99</xdr:row>
      <xdr:rowOff>65633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3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56760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民生費は、国の子育て世帯臨時特別給付金や非課税世帯等臨時特別給付金の実施に伴い増加している。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ごみ収集業務を雇用促進等のためシルバー人材センターに委託していることから、類似団体平均を上回っている。今後は、ごみ収集業務を民間委託する方針で検討を進めており、委託後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コストが大幅に減となっているが、特別定額給付金事業の終了に伴うものであり、類似団体平均も同様に減となっている。当該平均値をわずかではあるが上回っているのは、新庁舎整備に要する経費が主な要因であり、整備が完了する令和４年同以降は減少する見込みである。</a:t>
          </a:r>
        </a:p>
        <a:p>
          <a:r>
            <a:rPr kumimoji="1" lang="ja-JP" altLang="en-US" sz="1300">
              <a:latin typeface="ＭＳ Ｐゴシック" panose="020B0600070205080204" pitchFamily="50" charset="-128"/>
              <a:ea typeface="ＭＳ Ｐゴシック" panose="020B0600070205080204" pitchFamily="50" charset="-128"/>
            </a:rPr>
            <a:t>　教育費が前年度から大きく増加し、類似団体平均を上回った要因についても、新庁舎と合わせて整備している新図書館の工事費等によるものであり、整備完了後は減少する見込みである。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公債費は、近年の大型事業に係る起債の元利償還に伴い増加傾向にあるものの、これまでの市債発行抑制策の影響から類似団体と比べると低い水準で推移している。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国の非課税世帯等臨時特別給付金の実施が年度末から翌年度にかけて実施されることとなったことから、歳出決算額よりも多くの国庫支出金を収入したことに加え、子育て世帯臨時特別給付金などのその他の臨時的な国庫支出金についても歳出決算額に比べて過大に収入したことが影響し、実質収支額が大幅に増加した。一方で、その他のコロナ対策に要する経費の財源等として、財政調整基金を取り崩した結果、当該基金の標準財政規模比は前年度から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すべての会計において、赤字は発生しておらず、全体的に財政状況は健全であるといえる。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年度から黒字化に転じている一方で、コロナによる個人所得の減に伴う保険税収入の減が見込まれ、場合によっては一般会計による財政補てんが生じるため、より一層の負担と給付の適正化に努める。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については、要介護認定者数は横ばいとなっており、今後も介護保険制度の安定した運営を行うため、市独自の介護予防・生活支援サービスの充実を図るとともに、認定調査の適正化等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2" width="2.1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18606699</v>
      </c>
      <c r="BO4" s="452"/>
      <c r="BP4" s="452"/>
      <c r="BQ4" s="452"/>
      <c r="BR4" s="452"/>
      <c r="BS4" s="452"/>
      <c r="BT4" s="452"/>
      <c r="BU4" s="453"/>
      <c r="BV4" s="451">
        <v>19158633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11.6</v>
      </c>
      <c r="CU4" s="592"/>
      <c r="CV4" s="592"/>
      <c r="CW4" s="592"/>
      <c r="CX4" s="592"/>
      <c r="CY4" s="592"/>
      <c r="CZ4" s="592"/>
      <c r="DA4" s="593"/>
      <c r="DB4" s="591">
        <v>8.6999999999999993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17287529</v>
      </c>
      <c r="BO5" s="423"/>
      <c r="BP5" s="423"/>
      <c r="BQ5" s="423"/>
      <c r="BR5" s="423"/>
      <c r="BS5" s="423"/>
      <c r="BT5" s="423"/>
      <c r="BU5" s="424"/>
      <c r="BV5" s="422">
        <v>18334479</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90.3</v>
      </c>
      <c r="CU5" s="420"/>
      <c r="CV5" s="420"/>
      <c r="CW5" s="420"/>
      <c r="CX5" s="420"/>
      <c r="CY5" s="420"/>
      <c r="CZ5" s="420"/>
      <c r="DA5" s="421"/>
      <c r="DB5" s="419">
        <v>93.8</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1319170</v>
      </c>
      <c r="BO6" s="423"/>
      <c r="BP6" s="423"/>
      <c r="BQ6" s="423"/>
      <c r="BR6" s="423"/>
      <c r="BS6" s="423"/>
      <c r="BT6" s="423"/>
      <c r="BU6" s="424"/>
      <c r="BV6" s="422">
        <v>824154</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95.6</v>
      </c>
      <c r="CU6" s="566"/>
      <c r="CV6" s="566"/>
      <c r="CW6" s="566"/>
      <c r="CX6" s="566"/>
      <c r="CY6" s="566"/>
      <c r="CZ6" s="566"/>
      <c r="DA6" s="567"/>
      <c r="DB6" s="565">
        <v>98.3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347806</v>
      </c>
      <c r="BO7" s="423"/>
      <c r="BP7" s="423"/>
      <c r="BQ7" s="423"/>
      <c r="BR7" s="423"/>
      <c r="BS7" s="423"/>
      <c r="BT7" s="423"/>
      <c r="BU7" s="424"/>
      <c r="BV7" s="422">
        <v>126633</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8385464</v>
      </c>
      <c r="CU7" s="423"/>
      <c r="CV7" s="423"/>
      <c r="CW7" s="423"/>
      <c r="CX7" s="423"/>
      <c r="CY7" s="423"/>
      <c r="CZ7" s="423"/>
      <c r="DA7" s="424"/>
      <c r="DB7" s="422">
        <v>8003925</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971364</v>
      </c>
      <c r="BO8" s="423"/>
      <c r="BP8" s="423"/>
      <c r="BQ8" s="423"/>
      <c r="BR8" s="423"/>
      <c r="BS8" s="423"/>
      <c r="BT8" s="423"/>
      <c r="BU8" s="424"/>
      <c r="BV8" s="422">
        <v>697521</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0.52</v>
      </c>
      <c r="CU8" s="526"/>
      <c r="CV8" s="526"/>
      <c r="CW8" s="526"/>
      <c r="CX8" s="526"/>
      <c r="CY8" s="526"/>
      <c r="CZ8" s="526"/>
      <c r="DA8" s="527"/>
      <c r="DB8" s="525">
        <v>0.53</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31631</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273843</v>
      </c>
      <c r="BO9" s="423"/>
      <c r="BP9" s="423"/>
      <c r="BQ9" s="423"/>
      <c r="BR9" s="423"/>
      <c r="BS9" s="423"/>
      <c r="BT9" s="423"/>
      <c r="BU9" s="424"/>
      <c r="BV9" s="422">
        <v>-68507</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9.1999999999999993</v>
      </c>
      <c r="CU9" s="420"/>
      <c r="CV9" s="420"/>
      <c r="CW9" s="420"/>
      <c r="CX9" s="420"/>
      <c r="CY9" s="420"/>
      <c r="CZ9" s="420"/>
      <c r="DA9" s="421"/>
      <c r="DB9" s="419">
        <v>9.8000000000000007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32927</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101315</v>
      </c>
      <c r="BO10" s="423"/>
      <c r="BP10" s="423"/>
      <c r="BQ10" s="423"/>
      <c r="BR10" s="423"/>
      <c r="BS10" s="423"/>
      <c r="BT10" s="423"/>
      <c r="BU10" s="424"/>
      <c r="BV10" s="422">
        <v>401979</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31037</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229134</v>
      </c>
      <c r="BO12" s="423"/>
      <c r="BP12" s="423"/>
      <c r="BQ12" s="423"/>
      <c r="BR12" s="423"/>
      <c r="BS12" s="423"/>
      <c r="BT12" s="423"/>
      <c r="BU12" s="424"/>
      <c r="BV12" s="422">
        <v>279545</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140</v>
      </c>
      <c r="N13" s="507"/>
      <c r="O13" s="507"/>
      <c r="P13" s="507"/>
      <c r="Q13" s="508"/>
      <c r="R13" s="509">
        <v>30768</v>
      </c>
      <c r="S13" s="510"/>
      <c r="T13" s="510"/>
      <c r="U13" s="510"/>
      <c r="V13" s="511"/>
      <c r="W13" s="512" t="s">
        <v>141</v>
      </c>
      <c r="X13" s="408"/>
      <c r="Y13" s="408"/>
      <c r="Z13" s="408"/>
      <c r="AA13" s="408"/>
      <c r="AB13" s="409"/>
      <c r="AC13" s="375">
        <v>768</v>
      </c>
      <c r="AD13" s="376"/>
      <c r="AE13" s="376"/>
      <c r="AF13" s="376"/>
      <c r="AG13" s="377"/>
      <c r="AH13" s="375">
        <v>924</v>
      </c>
      <c r="AI13" s="376"/>
      <c r="AJ13" s="376"/>
      <c r="AK13" s="376"/>
      <c r="AL13" s="435"/>
      <c r="AM13" s="479" t="s">
        <v>142</v>
      </c>
      <c r="AN13" s="379"/>
      <c r="AO13" s="379"/>
      <c r="AP13" s="379"/>
      <c r="AQ13" s="379"/>
      <c r="AR13" s="379"/>
      <c r="AS13" s="379"/>
      <c r="AT13" s="380"/>
      <c r="AU13" s="480" t="s">
        <v>143</v>
      </c>
      <c r="AV13" s="481"/>
      <c r="AW13" s="481"/>
      <c r="AX13" s="481"/>
      <c r="AY13" s="436" t="s">
        <v>144</v>
      </c>
      <c r="AZ13" s="437"/>
      <c r="BA13" s="437"/>
      <c r="BB13" s="437"/>
      <c r="BC13" s="437"/>
      <c r="BD13" s="437"/>
      <c r="BE13" s="437"/>
      <c r="BF13" s="437"/>
      <c r="BG13" s="437"/>
      <c r="BH13" s="437"/>
      <c r="BI13" s="437"/>
      <c r="BJ13" s="437"/>
      <c r="BK13" s="437"/>
      <c r="BL13" s="437"/>
      <c r="BM13" s="438"/>
      <c r="BN13" s="422">
        <v>146024</v>
      </c>
      <c r="BO13" s="423"/>
      <c r="BP13" s="423"/>
      <c r="BQ13" s="423"/>
      <c r="BR13" s="423"/>
      <c r="BS13" s="423"/>
      <c r="BT13" s="423"/>
      <c r="BU13" s="424"/>
      <c r="BV13" s="422">
        <v>53927</v>
      </c>
      <c r="BW13" s="423"/>
      <c r="BX13" s="423"/>
      <c r="BY13" s="423"/>
      <c r="BZ13" s="423"/>
      <c r="CA13" s="423"/>
      <c r="CB13" s="423"/>
      <c r="CC13" s="424"/>
      <c r="CD13" s="462" t="s">
        <v>145</v>
      </c>
      <c r="CE13" s="382"/>
      <c r="CF13" s="382"/>
      <c r="CG13" s="382"/>
      <c r="CH13" s="382"/>
      <c r="CI13" s="382"/>
      <c r="CJ13" s="382"/>
      <c r="CK13" s="382"/>
      <c r="CL13" s="382"/>
      <c r="CM13" s="382"/>
      <c r="CN13" s="382"/>
      <c r="CO13" s="382"/>
      <c r="CP13" s="382"/>
      <c r="CQ13" s="382"/>
      <c r="CR13" s="382"/>
      <c r="CS13" s="463"/>
      <c r="CT13" s="419">
        <v>5.8</v>
      </c>
      <c r="CU13" s="420"/>
      <c r="CV13" s="420"/>
      <c r="CW13" s="420"/>
      <c r="CX13" s="420"/>
      <c r="CY13" s="420"/>
      <c r="CZ13" s="420"/>
      <c r="DA13" s="421"/>
      <c r="DB13" s="419">
        <v>5.5</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146</v>
      </c>
      <c r="M14" s="549"/>
      <c r="N14" s="549"/>
      <c r="O14" s="549"/>
      <c r="P14" s="549"/>
      <c r="Q14" s="550"/>
      <c r="R14" s="509">
        <v>31495</v>
      </c>
      <c r="S14" s="510"/>
      <c r="T14" s="510"/>
      <c r="U14" s="510"/>
      <c r="V14" s="511"/>
      <c r="W14" s="513"/>
      <c r="X14" s="411"/>
      <c r="Y14" s="411"/>
      <c r="Z14" s="411"/>
      <c r="AA14" s="411"/>
      <c r="AB14" s="412"/>
      <c r="AC14" s="502">
        <v>5.2</v>
      </c>
      <c r="AD14" s="503"/>
      <c r="AE14" s="503"/>
      <c r="AF14" s="503"/>
      <c r="AG14" s="504"/>
      <c r="AH14" s="502">
        <v>6.2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147</v>
      </c>
      <c r="CE14" s="460"/>
      <c r="CF14" s="460"/>
      <c r="CG14" s="460"/>
      <c r="CH14" s="460"/>
      <c r="CI14" s="460"/>
      <c r="CJ14" s="460"/>
      <c r="CK14" s="460"/>
      <c r="CL14" s="460"/>
      <c r="CM14" s="460"/>
      <c r="CN14" s="460"/>
      <c r="CO14" s="460"/>
      <c r="CP14" s="460"/>
      <c r="CQ14" s="460"/>
      <c r="CR14" s="460"/>
      <c r="CS14" s="461"/>
      <c r="CT14" s="519">
        <v>13.5</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148</v>
      </c>
      <c r="N15" s="507"/>
      <c r="O15" s="507"/>
      <c r="P15" s="507"/>
      <c r="Q15" s="508"/>
      <c r="R15" s="509">
        <v>31212</v>
      </c>
      <c r="S15" s="510"/>
      <c r="T15" s="510"/>
      <c r="U15" s="510"/>
      <c r="V15" s="511"/>
      <c r="W15" s="512" t="s">
        <v>149</v>
      </c>
      <c r="X15" s="408"/>
      <c r="Y15" s="408"/>
      <c r="Z15" s="408"/>
      <c r="AA15" s="408"/>
      <c r="AB15" s="409"/>
      <c r="AC15" s="375">
        <v>3497</v>
      </c>
      <c r="AD15" s="376"/>
      <c r="AE15" s="376"/>
      <c r="AF15" s="376"/>
      <c r="AG15" s="377"/>
      <c r="AH15" s="375">
        <v>3541</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3494890</v>
      </c>
      <c r="BO15" s="452"/>
      <c r="BP15" s="452"/>
      <c r="BQ15" s="452"/>
      <c r="BR15" s="452"/>
      <c r="BS15" s="452"/>
      <c r="BT15" s="452"/>
      <c r="BU15" s="453"/>
      <c r="BV15" s="451">
        <v>3593751</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23.6</v>
      </c>
      <c r="AD16" s="503"/>
      <c r="AE16" s="503"/>
      <c r="AF16" s="503"/>
      <c r="AG16" s="504"/>
      <c r="AH16" s="502">
        <v>23.7</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7030725</v>
      </c>
      <c r="BO16" s="423"/>
      <c r="BP16" s="423"/>
      <c r="BQ16" s="423"/>
      <c r="BR16" s="423"/>
      <c r="BS16" s="423"/>
      <c r="BT16" s="423"/>
      <c r="BU16" s="424"/>
      <c r="BV16" s="422">
        <v>6740551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10559</v>
      </c>
      <c r="AD17" s="376"/>
      <c r="AE17" s="376"/>
      <c r="AF17" s="376"/>
      <c r="AG17" s="377"/>
      <c r="AH17" s="375">
        <v>10482</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4369929</v>
      </c>
      <c r="BO17" s="423"/>
      <c r="BP17" s="423"/>
      <c r="BQ17" s="423"/>
      <c r="BR17" s="423"/>
      <c r="BS17" s="423"/>
      <c r="BT17" s="423"/>
      <c r="BU17" s="424"/>
      <c r="BV17" s="422">
        <v>4503731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159</v>
      </c>
      <c r="C18" s="473"/>
      <c r="D18" s="473"/>
      <c r="E18" s="474"/>
      <c r="F18" s="474"/>
      <c r="G18" s="474"/>
      <c r="H18" s="474"/>
      <c r="I18" s="474"/>
      <c r="J18" s="474"/>
      <c r="K18" s="474"/>
      <c r="L18" s="475">
        <v>39.93</v>
      </c>
      <c r="M18" s="475"/>
      <c r="N18" s="475"/>
      <c r="O18" s="475"/>
      <c r="P18" s="475"/>
      <c r="Q18" s="475"/>
      <c r="R18" s="476"/>
      <c r="S18" s="476"/>
      <c r="T18" s="476"/>
      <c r="U18" s="476"/>
      <c r="V18" s="477"/>
      <c r="W18" s="493"/>
      <c r="X18" s="494"/>
      <c r="Y18" s="494"/>
      <c r="Z18" s="494"/>
      <c r="AA18" s="494"/>
      <c r="AB18" s="518"/>
      <c r="AC18" s="392">
        <v>71.2</v>
      </c>
      <c r="AD18" s="393"/>
      <c r="AE18" s="393"/>
      <c r="AF18" s="393"/>
      <c r="AG18" s="478"/>
      <c r="AH18" s="392">
        <v>70.099999999999994</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7773985</v>
      </c>
      <c r="BO18" s="423"/>
      <c r="BP18" s="423"/>
      <c r="BQ18" s="423"/>
      <c r="BR18" s="423"/>
      <c r="BS18" s="423"/>
      <c r="BT18" s="423"/>
      <c r="BU18" s="424"/>
      <c r="BV18" s="422">
        <v>7535390</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161</v>
      </c>
      <c r="C19" s="473"/>
      <c r="D19" s="473"/>
      <c r="E19" s="474"/>
      <c r="F19" s="474"/>
      <c r="G19" s="474"/>
      <c r="H19" s="474"/>
      <c r="I19" s="474"/>
      <c r="J19" s="474"/>
      <c r="K19" s="474"/>
      <c r="L19" s="482">
        <v>792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11207642</v>
      </c>
      <c r="BO19" s="423"/>
      <c r="BP19" s="423"/>
      <c r="BQ19" s="423"/>
      <c r="BR19" s="423"/>
      <c r="BS19" s="423"/>
      <c r="BT19" s="423"/>
      <c r="BU19" s="424"/>
      <c r="BV19" s="422">
        <v>10515493</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163</v>
      </c>
      <c r="C20" s="473"/>
      <c r="D20" s="473"/>
      <c r="E20" s="474"/>
      <c r="F20" s="474"/>
      <c r="G20" s="474"/>
      <c r="H20" s="474"/>
      <c r="I20" s="474"/>
      <c r="J20" s="474"/>
      <c r="K20" s="474"/>
      <c r="L20" s="482">
        <v>13145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11823614</v>
      </c>
      <c r="BO22" s="452"/>
      <c r="BP22" s="452"/>
      <c r="BQ22" s="452"/>
      <c r="BR22" s="452"/>
      <c r="BS22" s="452"/>
      <c r="BT22" s="452"/>
      <c r="BU22" s="453"/>
      <c r="BV22" s="451">
        <v>11368219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9849518</v>
      </c>
      <c r="BO23" s="423"/>
      <c r="BP23" s="423"/>
      <c r="BQ23" s="423"/>
      <c r="BR23" s="423"/>
      <c r="BS23" s="423"/>
      <c r="BT23" s="423"/>
      <c r="BU23" s="424"/>
      <c r="BV23" s="422">
        <v>9173768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173</v>
      </c>
      <c r="F24" s="379"/>
      <c r="G24" s="379"/>
      <c r="H24" s="379"/>
      <c r="I24" s="379"/>
      <c r="J24" s="379"/>
      <c r="K24" s="380"/>
      <c r="L24" s="375">
        <v>1</v>
      </c>
      <c r="M24" s="376"/>
      <c r="N24" s="376"/>
      <c r="O24" s="376"/>
      <c r="P24" s="377"/>
      <c r="Q24" s="375">
        <v>7560</v>
      </c>
      <c r="R24" s="376"/>
      <c r="S24" s="376"/>
      <c r="T24" s="376"/>
      <c r="U24" s="376"/>
      <c r="V24" s="377"/>
      <c r="W24" s="465"/>
      <c r="X24" s="402"/>
      <c r="Y24" s="403"/>
      <c r="Z24" s="378" t="s">
        <v>174</v>
      </c>
      <c r="AA24" s="379"/>
      <c r="AB24" s="379"/>
      <c r="AC24" s="379"/>
      <c r="AD24" s="379"/>
      <c r="AE24" s="379"/>
      <c r="AF24" s="379"/>
      <c r="AG24" s="380"/>
      <c r="AH24" s="375">
        <v>223</v>
      </c>
      <c r="AI24" s="376"/>
      <c r="AJ24" s="376"/>
      <c r="AK24" s="376"/>
      <c r="AL24" s="377"/>
      <c r="AM24" s="375">
        <v>699774</v>
      </c>
      <c r="AN24" s="376"/>
      <c r="AO24" s="376"/>
      <c r="AP24" s="376"/>
      <c r="AQ24" s="376"/>
      <c r="AR24" s="377"/>
      <c r="AS24" s="375">
        <v>3138</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6885646</v>
      </c>
      <c r="BO24" s="423"/>
      <c r="BP24" s="423"/>
      <c r="BQ24" s="423"/>
      <c r="BR24" s="423"/>
      <c r="BS24" s="423"/>
      <c r="BT24" s="423"/>
      <c r="BU24" s="424"/>
      <c r="BV24" s="422">
        <v>6564383</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176</v>
      </c>
      <c r="F25" s="379"/>
      <c r="G25" s="379"/>
      <c r="H25" s="379"/>
      <c r="I25" s="379"/>
      <c r="J25" s="379"/>
      <c r="K25" s="380"/>
      <c r="L25" s="375">
        <v>1</v>
      </c>
      <c r="M25" s="376"/>
      <c r="N25" s="376"/>
      <c r="O25" s="376"/>
      <c r="P25" s="377"/>
      <c r="Q25" s="375">
        <v>6410</v>
      </c>
      <c r="R25" s="376"/>
      <c r="S25" s="376"/>
      <c r="T25" s="376"/>
      <c r="U25" s="376"/>
      <c r="V25" s="377"/>
      <c r="W25" s="465"/>
      <c r="X25" s="402"/>
      <c r="Y25" s="403"/>
      <c r="Z25" s="378" t="s">
        <v>177</v>
      </c>
      <c r="AA25" s="379"/>
      <c r="AB25" s="379"/>
      <c r="AC25" s="379"/>
      <c r="AD25" s="379"/>
      <c r="AE25" s="379"/>
      <c r="AF25" s="379"/>
      <c r="AG25" s="380"/>
      <c r="AH25" s="375">
        <v>42</v>
      </c>
      <c r="AI25" s="376"/>
      <c r="AJ25" s="376"/>
      <c r="AK25" s="376"/>
      <c r="AL25" s="377"/>
      <c r="AM25" s="375">
        <v>125748</v>
      </c>
      <c r="AN25" s="376"/>
      <c r="AO25" s="376"/>
      <c r="AP25" s="376"/>
      <c r="AQ25" s="376"/>
      <c r="AR25" s="377"/>
      <c r="AS25" s="375">
        <v>2994</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4957366</v>
      </c>
      <c r="BO25" s="452"/>
      <c r="BP25" s="452"/>
      <c r="BQ25" s="452"/>
      <c r="BR25" s="452"/>
      <c r="BS25" s="452"/>
      <c r="BT25" s="452"/>
      <c r="BU25" s="453"/>
      <c r="BV25" s="451">
        <v>6357559</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5670</v>
      </c>
      <c r="R26" s="376"/>
      <c r="S26" s="376"/>
      <c r="T26" s="376"/>
      <c r="U26" s="376"/>
      <c r="V26" s="377"/>
      <c r="W26" s="465"/>
      <c r="X26" s="402"/>
      <c r="Y26" s="403"/>
      <c r="Z26" s="378" t="s">
        <v>180</v>
      </c>
      <c r="AA26" s="433"/>
      <c r="AB26" s="433"/>
      <c r="AC26" s="433"/>
      <c r="AD26" s="433"/>
      <c r="AE26" s="433"/>
      <c r="AF26" s="433"/>
      <c r="AG26" s="434"/>
      <c r="AH26" s="375" t="s">
        <v>138</v>
      </c>
      <c r="AI26" s="376"/>
      <c r="AJ26" s="376"/>
      <c r="AK26" s="376"/>
      <c r="AL26" s="377"/>
      <c r="AM26" s="375" t="s">
        <v>138</v>
      </c>
      <c r="AN26" s="376"/>
      <c r="AO26" s="376"/>
      <c r="AP26" s="376"/>
      <c r="AQ26" s="376"/>
      <c r="AR26" s="377"/>
      <c r="AS26" s="375" t="s">
        <v>138</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138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5100</v>
      </c>
      <c r="R27" s="376"/>
      <c r="S27" s="376"/>
      <c r="T27" s="376"/>
      <c r="U27" s="376"/>
      <c r="V27" s="377"/>
      <c r="W27" s="465"/>
      <c r="X27" s="402"/>
      <c r="Y27" s="403"/>
      <c r="Z27" s="378" t="s">
        <v>183</v>
      </c>
      <c r="AA27" s="379"/>
      <c r="AB27" s="379"/>
      <c r="AC27" s="379"/>
      <c r="AD27" s="379"/>
      <c r="AE27" s="379"/>
      <c r="AF27" s="379"/>
      <c r="AG27" s="380"/>
      <c r="AH27" s="375">
        <v>39</v>
      </c>
      <c r="AI27" s="376"/>
      <c r="AJ27" s="376"/>
      <c r="AK27" s="376"/>
      <c r="AL27" s="377"/>
      <c r="AM27" s="375">
        <v>108900</v>
      </c>
      <c r="AN27" s="376"/>
      <c r="AO27" s="376"/>
      <c r="AP27" s="376"/>
      <c r="AQ27" s="376"/>
      <c r="AR27" s="377"/>
      <c r="AS27" s="375">
        <v>2792</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320000</v>
      </c>
      <c r="BO27" s="457"/>
      <c r="BP27" s="457"/>
      <c r="BQ27" s="457"/>
      <c r="BR27" s="457"/>
      <c r="BS27" s="457"/>
      <c r="BT27" s="457"/>
      <c r="BU27" s="458"/>
      <c r="BV27" s="456">
        <v>320000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4550</v>
      </c>
      <c r="R28" s="376"/>
      <c r="S28" s="376"/>
      <c r="T28" s="376"/>
      <c r="U28" s="376"/>
      <c r="V28" s="377"/>
      <c r="W28" s="465"/>
      <c r="X28" s="402"/>
      <c r="Y28" s="403"/>
      <c r="Z28" s="378" t="s">
        <v>186</v>
      </c>
      <c r="AA28" s="379"/>
      <c r="AB28" s="379"/>
      <c r="AC28" s="379"/>
      <c r="AD28" s="379"/>
      <c r="AE28" s="379"/>
      <c r="AF28" s="379"/>
      <c r="AG28" s="380"/>
      <c r="AH28" s="375" t="s">
        <v>138</v>
      </c>
      <c r="AI28" s="376"/>
      <c r="AJ28" s="376"/>
      <c r="AK28" s="376"/>
      <c r="AL28" s="377"/>
      <c r="AM28" s="375" t="s">
        <v>138</v>
      </c>
      <c r="AN28" s="376"/>
      <c r="AO28" s="376"/>
      <c r="AP28" s="376"/>
      <c r="AQ28" s="376"/>
      <c r="AR28" s="377"/>
      <c r="AS28" s="375" t="s">
        <v>138</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1520712</v>
      </c>
      <c r="BO28" s="452"/>
      <c r="BP28" s="452"/>
      <c r="BQ28" s="452"/>
      <c r="BR28" s="452"/>
      <c r="BS28" s="452"/>
      <c r="BT28" s="452"/>
      <c r="BU28" s="453"/>
      <c r="BV28" s="451">
        <v>1648531</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188</v>
      </c>
      <c r="F29" s="379"/>
      <c r="G29" s="379"/>
      <c r="H29" s="379"/>
      <c r="I29" s="379"/>
      <c r="J29" s="379"/>
      <c r="K29" s="380"/>
      <c r="L29" s="375">
        <v>14</v>
      </c>
      <c r="M29" s="376"/>
      <c r="N29" s="376"/>
      <c r="O29" s="376"/>
      <c r="P29" s="377"/>
      <c r="Q29" s="375">
        <v>4300</v>
      </c>
      <c r="R29" s="376"/>
      <c r="S29" s="376"/>
      <c r="T29" s="376"/>
      <c r="U29" s="376"/>
      <c r="V29" s="377"/>
      <c r="W29" s="466"/>
      <c r="X29" s="467"/>
      <c r="Y29" s="468"/>
      <c r="Z29" s="378" t="s">
        <v>189</v>
      </c>
      <c r="AA29" s="379"/>
      <c r="AB29" s="379"/>
      <c r="AC29" s="379"/>
      <c r="AD29" s="379"/>
      <c r="AE29" s="379"/>
      <c r="AF29" s="379"/>
      <c r="AG29" s="380"/>
      <c r="AH29" s="375">
        <v>262</v>
      </c>
      <c r="AI29" s="376"/>
      <c r="AJ29" s="376"/>
      <c r="AK29" s="376"/>
      <c r="AL29" s="377"/>
      <c r="AM29" s="375">
        <v>808674</v>
      </c>
      <c r="AN29" s="376"/>
      <c r="AO29" s="376"/>
      <c r="AP29" s="376"/>
      <c r="AQ29" s="376"/>
      <c r="AR29" s="377"/>
      <c r="AS29" s="375">
        <v>3087</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275354</v>
      </c>
      <c r="BO29" s="423"/>
      <c r="BP29" s="423"/>
      <c r="BQ29" s="423"/>
      <c r="BR29" s="423"/>
      <c r="BS29" s="423"/>
      <c r="BT29" s="423"/>
      <c r="BU29" s="424"/>
      <c r="BV29" s="422">
        <v>143739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98.7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2945856</v>
      </c>
      <c r="BO30" s="457"/>
      <c r="BP30" s="457"/>
      <c r="BQ30" s="457"/>
      <c r="BR30" s="457"/>
      <c r="BS30" s="457"/>
      <c r="BT30" s="457"/>
      <c r="BU30" s="458"/>
      <c r="BV30" s="456">
        <v>3820924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198</v>
      </c>
      <c r="V33" s="374"/>
      <c r="W33" s="373" t="s">
        <v>199</v>
      </c>
      <c r="X33" s="373"/>
      <c r="Y33" s="373"/>
      <c r="Z33" s="373"/>
      <c r="AA33" s="373"/>
      <c r="AB33" s="373"/>
      <c r="AC33" s="373"/>
      <c r="AD33" s="373"/>
      <c r="AE33" s="373"/>
      <c r="AF33" s="373"/>
      <c r="AG33" s="373"/>
      <c r="AH33" s="373"/>
      <c r="AI33" s="373"/>
      <c r="AJ33" s="373"/>
      <c r="AK33" s="373"/>
      <c r="AL33" s="203"/>
      <c r="AM33" s="374" t="s">
        <v>198</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198</v>
      </c>
      <c r="CP33" s="374"/>
      <c r="CQ33" s="373" t="s">
        <v>203</v>
      </c>
      <c r="CR33" s="373"/>
      <c r="CS33" s="373"/>
      <c r="CT33" s="373"/>
      <c r="CU33" s="373"/>
      <c r="CV33" s="373"/>
      <c r="CW33" s="373"/>
      <c r="CX33" s="373"/>
      <c r="CY33" s="373"/>
      <c r="CZ33" s="373"/>
      <c r="DA33" s="373"/>
      <c r="DB33" s="373"/>
      <c r="DC33" s="373"/>
      <c r="DD33" s="373"/>
      <c r="DE33" s="373"/>
      <c r="DF33" s="203"/>
      <c r="DG33" s="372" t="s">
        <v>204</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善通寺市特別会計国民健康保険</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IF('各会計、関係団体の財政状況及び健全化判断比率'!B32="","",'各会計、関係団体の財政状況及び健全化判断比率'!B32)</f>
        <v>善通寺市下水道事業会計</v>
      </c>
      <c r="AP34" s="371"/>
      <c r="AQ34" s="371"/>
      <c r="AR34" s="371"/>
      <c r="AS34" s="371"/>
      <c r="AT34" s="371"/>
      <c r="AU34" s="371"/>
      <c r="AV34" s="371"/>
      <c r="AW34" s="371"/>
      <c r="AX34" s="371"/>
      <c r="AY34" s="371"/>
      <c r="AZ34" s="371"/>
      <c r="BA34" s="371"/>
      <c r="BB34" s="371"/>
      <c r="BC34" s="371"/>
      <c r="BD34" s="178"/>
      <c r="BE34" s="370">
        <f>IF(BG34="","",MAX(C34:D43,U34:V43,AM34:AN43)+1)</f>
        <v>7</v>
      </c>
      <c r="BF34" s="370"/>
      <c r="BG34" s="371" t="str">
        <f>IF('各会計、関係団体の財政状況及び健全化判断比率'!B33="","",'各会計、関係団体の財政状況及び健全化判断比率'!B33)</f>
        <v>善通寺市特別会計農業集落排水</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中讃広域行政事務組合（一般会計）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善通寺市土地開発公社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〇</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善通寺市特別会計介護保険</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8</v>
      </c>
      <c r="BF35" s="370"/>
      <c r="BG35" s="371" t="str">
        <f>IF('各会計、関係団体の財政状況及び健全化判断比率'!B34="","",'各会計、関係団体の財政状況及び健全化判断比率'!B34)</f>
        <v>善通寺市特別会計太陽光発電</v>
      </c>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中讃広域行政事務組合（仲善クリーンセンター）</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（公財）ハートスクエア善通寺</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善通寺市特別会計介護予防サービス</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中讃広域行政事務組合（クリントピア丸亀）</v>
      </c>
      <c r="BZ36" s="371"/>
      <c r="CA36" s="371"/>
      <c r="CB36" s="371"/>
      <c r="CC36" s="371"/>
      <c r="CD36" s="371"/>
      <c r="CE36" s="371"/>
      <c r="CF36" s="371"/>
      <c r="CG36" s="371"/>
      <c r="CH36" s="371"/>
      <c r="CI36" s="371"/>
      <c r="CJ36" s="371"/>
      <c r="CK36" s="371"/>
      <c r="CL36" s="371"/>
      <c r="CM36" s="371"/>
      <c r="CN36" s="178"/>
      <c r="CO36" s="370">
        <f t="shared" si="3"/>
        <v>21</v>
      </c>
      <c r="CP36" s="370"/>
      <c r="CQ36" s="371" t="str">
        <f>IF('各会計、関係団体の財政状況及び健全化判断比率'!BS9="","",'各会計、関係団体の財政状況及び健全化判断比率'!BS9)</f>
        <v>（株）まんでがん</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善通寺市特別会計後期高齢者医療</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中讃広域行政事務組合（瀬戸グリーンセンター）</v>
      </c>
      <c r="BZ37" s="371"/>
      <c r="CA37" s="371"/>
      <c r="CB37" s="371"/>
      <c r="CC37" s="371"/>
      <c r="CD37" s="371"/>
      <c r="CE37" s="371"/>
      <c r="CF37" s="371"/>
      <c r="CG37" s="371"/>
      <c r="CH37" s="371"/>
      <c r="CI37" s="371"/>
      <c r="CJ37" s="371"/>
      <c r="CK37" s="371"/>
      <c r="CL37" s="371"/>
      <c r="CM37" s="371"/>
      <c r="CN37" s="178"/>
      <c r="CO37" s="370">
        <f t="shared" si="3"/>
        <v>22</v>
      </c>
      <c r="CP37" s="370"/>
      <c r="CQ37" s="371" t="str">
        <f>IF('各会計、関係団体の財政状況及び健全化判断比率'!BS10="","",'各会計、関係団体の財政状況及び健全化判断比率'!BS10)</f>
        <v>（公財）善通寺市農地管理公社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まんのう町外三ヶ市町山林組合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まんのう町外三ヶ市町（七箇地区）山林組合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まんのう町外二ヶ市町（十郷地区）山林組合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香川県市町総合事務組合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17</v>
      </c>
      <c r="BX42" s="370"/>
      <c r="BY42" s="371" t="str">
        <f>IF('各会計、関係団体の財政状況及び健全化判断比率'!B76="","",'各会計、関係団体の財政状況及び健全化判断比率'!B76)</f>
        <v>香川県後期高齢者医療広域連合（一般会計）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18</v>
      </c>
      <c r="BX43" s="370"/>
      <c r="BY43" s="371" t="str">
        <f>IF('各会計、関係団体の財政状況及び健全化判断比率'!B77="","",'各会計、関係団体の財政状況及び健全化判断比率'!B77)</f>
        <v>香川県後期高齢者医療広域連合（後期高齢者医療事業）</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7" t="s">
        <v>206</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207</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208</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209</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210</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211</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212</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606</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79" t="s">
        <v>565</v>
      </c>
      <c r="D34" s="1179"/>
      <c r="E34" s="1180"/>
      <c r="F34" s="32">
        <v>9.56</v>
      </c>
      <c r="G34" s="33">
        <v>7.3</v>
      </c>
      <c r="H34" s="33">
        <v>9.92</v>
      </c>
      <c r="I34" s="33">
        <v>8.7100000000000009</v>
      </c>
      <c r="J34" s="34">
        <v>11.58</v>
      </c>
      <c r="K34" s="22"/>
      <c r="L34" s="22"/>
      <c r="M34" s="22"/>
      <c r="N34" s="22"/>
      <c r="O34" s="22"/>
      <c r="P34" s="22"/>
    </row>
    <row r="35" spans="1:16" ht="39" customHeight="1" x14ac:dyDescent="0.15">
      <c r="A35" s="22"/>
      <c r="B35" s="35"/>
      <c r="C35" s="1173" t="s">
        <v>566</v>
      </c>
      <c r="D35" s="1174"/>
      <c r="E35" s="1175"/>
      <c r="F35" s="36" t="s">
        <v>518</v>
      </c>
      <c r="G35" s="37" t="s">
        <v>518</v>
      </c>
      <c r="H35" s="37" t="s">
        <v>518</v>
      </c>
      <c r="I35" s="37">
        <v>1.47</v>
      </c>
      <c r="J35" s="38">
        <v>2.16</v>
      </c>
      <c r="K35" s="22"/>
      <c r="L35" s="22"/>
      <c r="M35" s="22"/>
      <c r="N35" s="22"/>
      <c r="O35" s="22"/>
      <c r="P35" s="22"/>
    </row>
    <row r="36" spans="1:16" ht="39" customHeight="1" x14ac:dyDescent="0.15">
      <c r="A36" s="22"/>
      <c r="B36" s="35"/>
      <c r="C36" s="1173" t="s">
        <v>567</v>
      </c>
      <c r="D36" s="1174"/>
      <c r="E36" s="1175"/>
      <c r="F36" s="36">
        <v>1.33</v>
      </c>
      <c r="G36" s="37">
        <v>0.76</v>
      </c>
      <c r="H36" s="37">
        <v>0.76</v>
      </c>
      <c r="I36" s="37">
        <v>1.28</v>
      </c>
      <c r="J36" s="38">
        <v>1.26</v>
      </c>
      <c r="K36" s="22"/>
      <c r="L36" s="22"/>
      <c r="M36" s="22"/>
      <c r="N36" s="22"/>
      <c r="O36" s="22"/>
      <c r="P36" s="22"/>
    </row>
    <row r="37" spans="1:16" ht="39" customHeight="1" x14ac:dyDescent="0.15">
      <c r="A37" s="22"/>
      <c r="B37" s="35"/>
      <c r="C37" s="1173" t="s">
        <v>568</v>
      </c>
      <c r="D37" s="1174"/>
      <c r="E37" s="1175"/>
      <c r="F37" s="36">
        <v>0.78</v>
      </c>
      <c r="G37" s="37">
        <v>0.51</v>
      </c>
      <c r="H37" s="37">
        <v>0.69</v>
      </c>
      <c r="I37" s="37">
        <v>1.2</v>
      </c>
      <c r="J37" s="38">
        <v>0.84</v>
      </c>
      <c r="K37" s="22"/>
      <c r="L37" s="22"/>
      <c r="M37" s="22"/>
      <c r="N37" s="22"/>
      <c r="O37" s="22"/>
      <c r="P37" s="22"/>
    </row>
    <row r="38" spans="1:16" ht="39" customHeight="1" x14ac:dyDescent="0.15">
      <c r="A38" s="22"/>
      <c r="B38" s="35"/>
      <c r="C38" s="1173" t="s">
        <v>569</v>
      </c>
      <c r="D38" s="1174"/>
      <c r="E38" s="1175"/>
      <c r="F38" s="36">
        <v>0.01</v>
      </c>
      <c r="G38" s="37">
        <v>0</v>
      </c>
      <c r="H38" s="37">
        <v>0</v>
      </c>
      <c r="I38" s="37">
        <v>0.01</v>
      </c>
      <c r="J38" s="38">
        <v>0.01</v>
      </c>
      <c r="K38" s="22"/>
      <c r="L38" s="22"/>
      <c r="M38" s="22"/>
      <c r="N38" s="22"/>
      <c r="O38" s="22"/>
      <c r="P38" s="22"/>
    </row>
    <row r="39" spans="1:16" ht="39" customHeight="1" x14ac:dyDescent="0.15">
      <c r="A39" s="22"/>
      <c r="B39" s="35"/>
      <c r="C39" s="1173" t="s">
        <v>570</v>
      </c>
      <c r="D39" s="1174"/>
      <c r="E39" s="1175"/>
      <c r="F39" s="36">
        <v>0</v>
      </c>
      <c r="G39" s="37">
        <v>0.01</v>
      </c>
      <c r="H39" s="37">
        <v>0</v>
      </c>
      <c r="I39" s="37">
        <v>0.03</v>
      </c>
      <c r="J39" s="38">
        <v>0</v>
      </c>
      <c r="K39" s="22"/>
      <c r="L39" s="22"/>
      <c r="M39" s="22"/>
      <c r="N39" s="22"/>
      <c r="O39" s="22"/>
      <c r="P39" s="22"/>
    </row>
    <row r="40" spans="1:16" ht="39" customHeight="1" x14ac:dyDescent="0.15">
      <c r="A40" s="22"/>
      <c r="B40" s="35"/>
      <c r="C40" s="1173" t="s">
        <v>571</v>
      </c>
      <c r="D40" s="1174"/>
      <c r="E40" s="1175"/>
      <c r="F40" s="36">
        <v>0.02</v>
      </c>
      <c r="G40" s="37">
        <v>0</v>
      </c>
      <c r="H40" s="37">
        <v>0.01</v>
      </c>
      <c r="I40" s="37">
        <v>0.06</v>
      </c>
      <c r="J40" s="38">
        <v>0</v>
      </c>
      <c r="K40" s="22"/>
      <c r="L40" s="22"/>
      <c r="M40" s="22"/>
      <c r="N40" s="22"/>
      <c r="O40" s="22"/>
      <c r="P40" s="22"/>
    </row>
    <row r="41" spans="1:16" ht="39" customHeight="1" x14ac:dyDescent="0.15">
      <c r="A41" s="22"/>
      <c r="B41" s="35"/>
      <c r="C41" s="1173" t="s">
        <v>572</v>
      </c>
      <c r="D41" s="1174"/>
      <c r="E41" s="1175"/>
      <c r="F41" s="36">
        <v>0</v>
      </c>
      <c r="G41" s="37">
        <v>0.03</v>
      </c>
      <c r="H41" s="37">
        <v>0</v>
      </c>
      <c r="I41" s="37">
        <v>0</v>
      </c>
      <c r="J41" s="38">
        <v>0</v>
      </c>
      <c r="K41" s="22"/>
      <c r="L41" s="22"/>
      <c r="M41" s="22"/>
      <c r="N41" s="22"/>
      <c r="O41" s="22"/>
      <c r="P41" s="22"/>
    </row>
    <row r="42" spans="1:16" ht="39" customHeight="1" x14ac:dyDescent="0.15">
      <c r="A42" s="22"/>
      <c r="B42" s="39"/>
      <c r="C42" s="1173" t="s">
        <v>573</v>
      </c>
      <c r="D42" s="1174"/>
      <c r="E42" s="1175"/>
      <c r="F42" s="36" t="s">
        <v>518</v>
      </c>
      <c r="G42" s="37" t="s">
        <v>518</v>
      </c>
      <c r="H42" s="37" t="s">
        <v>518</v>
      </c>
      <c r="I42" s="37" t="s">
        <v>518</v>
      </c>
      <c r="J42" s="38" t="s">
        <v>518</v>
      </c>
      <c r="K42" s="22"/>
      <c r="L42" s="22"/>
      <c r="M42" s="22"/>
      <c r="N42" s="22"/>
      <c r="O42" s="22"/>
      <c r="P42" s="22"/>
    </row>
    <row r="43" spans="1:16" ht="39" customHeight="1" thickBot="1" x14ac:dyDescent="0.2">
      <c r="A43" s="22"/>
      <c r="B43" s="40"/>
      <c r="C43" s="1176" t="s">
        <v>574</v>
      </c>
      <c r="D43" s="1177"/>
      <c r="E43" s="1178"/>
      <c r="F43" s="41">
        <v>15.97</v>
      </c>
      <c r="G43" s="42">
        <v>0.14000000000000001</v>
      </c>
      <c r="H43" s="42">
        <v>0.3</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UufRyKiSoFnyq2n4RHF4p8oEYraYnZ1qElbLlpKVWCSFUU+XpbOG+lafukkrkEdgq+3uPecPcVQAV5JZYFy9A==" saltValue="7tthFjT8cXfsKizt+fG+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1047</v>
      </c>
      <c r="L45" s="60">
        <v>997</v>
      </c>
      <c r="M45" s="60">
        <v>1008</v>
      </c>
      <c r="N45" s="60">
        <v>1028</v>
      </c>
      <c r="O45" s="61">
        <v>1032</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518</v>
      </c>
      <c r="L46" s="64" t="s">
        <v>518</v>
      </c>
      <c r="M46" s="64" t="s">
        <v>518</v>
      </c>
      <c r="N46" s="64" t="s">
        <v>518</v>
      </c>
      <c r="O46" s="65" t="s">
        <v>518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518</v>
      </c>
      <c r="L47" s="64" t="s">
        <v>518</v>
      </c>
      <c r="M47" s="64" t="s">
        <v>518</v>
      </c>
      <c r="N47" s="64" t="s">
        <v>518</v>
      </c>
      <c r="O47" s="65" t="s">
        <v>518</v>
      </c>
      <c r="P47" s="48"/>
      <c r="Q47" s="48"/>
      <c r="R47" s="48"/>
      <c r="S47" s="48"/>
      <c r="T47" s="48"/>
      <c r="U47" s="48"/>
    </row>
    <row r="48" spans="1:21" ht="30.75" customHeight="1" x14ac:dyDescent="0.15">
      <c r="A48" s="48"/>
      <c r="B48" s="1201"/>
      <c r="C48" s="1202"/>
      <c r="D48" s="62"/>
      <c r="E48" s="1183" t="s">
        <v>15</v>
      </c>
      <c r="F48" s="1183"/>
      <c r="G48" s="1183"/>
      <c r="H48" s="1183"/>
      <c r="I48" s="1183"/>
      <c r="J48" s="1184"/>
      <c r="K48" s="63">
        <v>407</v>
      </c>
      <c r="L48" s="64">
        <v>425</v>
      </c>
      <c r="M48" s="64">
        <v>450</v>
      </c>
      <c r="N48" s="64">
        <v>463</v>
      </c>
      <c r="O48" s="65">
        <v>455</v>
      </c>
      <c r="P48" s="48"/>
      <c r="Q48" s="48"/>
      <c r="R48" s="48"/>
      <c r="S48" s="48"/>
      <c r="T48" s="48"/>
      <c r="U48" s="48"/>
    </row>
    <row r="49" spans="1:21" ht="30.75" customHeight="1" x14ac:dyDescent="0.15">
      <c r="A49" s="48"/>
      <c r="B49" s="1201"/>
      <c r="C49" s="1202"/>
      <c r="D49" s="62"/>
      <c r="E49" s="1183" t="s">
        <v>16</v>
      </c>
      <c r="F49" s="1183"/>
      <c r="G49" s="1183"/>
      <c r="H49" s="1183"/>
      <c r="I49" s="1183"/>
      <c r="J49" s="1184"/>
      <c r="K49" s="63">
        <v>9</v>
      </c>
      <c r="L49" s="64">
        <v>12</v>
      </c>
      <c r="M49" s="64">
        <v>13</v>
      </c>
      <c r="N49" s="64">
        <v>14</v>
      </c>
      <c r="O49" s="65">
        <v>13</v>
      </c>
      <c r="P49" s="48"/>
      <c r="Q49" s="48"/>
      <c r="R49" s="48"/>
      <c r="S49" s="48"/>
      <c r="T49" s="48"/>
      <c r="U49" s="48"/>
    </row>
    <row r="50" spans="1:21" ht="30.75" customHeight="1" x14ac:dyDescent="0.15">
      <c r="A50" s="48"/>
      <c r="B50" s="1201"/>
      <c r="C50" s="1202"/>
      <c r="D50" s="62"/>
      <c r="E50" s="1183" t="s">
        <v>17</v>
      </c>
      <c r="F50" s="1183"/>
      <c r="G50" s="1183"/>
      <c r="H50" s="1183"/>
      <c r="I50" s="1183"/>
      <c r="J50" s="1184"/>
      <c r="K50" s="63">
        <v>4</v>
      </c>
      <c r="L50" s="64">
        <v>4</v>
      </c>
      <c r="M50" s="64">
        <v>4</v>
      </c>
      <c r="N50" s="64">
        <v>0</v>
      </c>
      <c r="O50" s="65">
        <v>2</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518</v>
      </c>
      <c r="L51" s="64" t="s">
        <v>518</v>
      </c>
      <c r="M51" s="64" t="s">
        <v>518</v>
      </c>
      <c r="N51" s="64" t="s">
        <v>518</v>
      </c>
      <c r="O51" s="65" t="s">
        <v>518</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1141</v>
      </c>
      <c r="L52" s="64">
        <v>1103</v>
      </c>
      <c r="M52" s="64">
        <v>1091</v>
      </c>
      <c r="N52" s="64">
        <v>1077</v>
      </c>
      <c r="O52" s="65">
        <v>1081</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326</v>
      </c>
      <c r="L53" s="69">
        <v>335</v>
      </c>
      <c r="M53" s="69">
        <v>384</v>
      </c>
      <c r="N53" s="69">
        <v>428</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jYxw8uBeZ4cRuGLwlwI1g3UW3th01k2zwROJTe4OqLvQZyTuxKWdunPejYmMSPxurB3Kthh1+eR24BonVD/mg==" saltValue="OLLt5EZygny4PeN9sHMj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19" t="s">
        <v>30</v>
      </c>
      <c r="C41" s="1220"/>
      <c r="D41" s="102"/>
      <c r="E41" s="1221" t="s">
        <v>31</v>
      </c>
      <c r="F41" s="1221"/>
      <c r="G41" s="1221"/>
      <c r="H41" s="1222"/>
      <c r="I41" s="351">
        <v>9532</v>
      </c>
      <c r="J41" s="352">
        <v>9505</v>
      </c>
      <c r="K41" s="352">
        <v>10694</v>
      </c>
      <c r="L41" s="352">
        <v>11368</v>
      </c>
      <c r="M41" s="353">
        <v>11824</v>
      </c>
    </row>
    <row r="42" spans="2:13" ht="27.75" customHeight="1" x14ac:dyDescent="0.15">
      <c r="B42" s="1209"/>
      <c r="C42" s="1210"/>
      <c r="D42" s="103"/>
      <c r="E42" s="1213" t="s">
        <v>32</v>
      </c>
      <c r="F42" s="1213"/>
      <c r="G42" s="1213"/>
      <c r="H42" s="1214"/>
      <c r="I42" s="354">
        <v>16</v>
      </c>
      <c r="J42" s="355">
        <v>35</v>
      </c>
      <c r="K42" s="355">
        <v>353</v>
      </c>
      <c r="L42" s="355">
        <v>330</v>
      </c>
      <c r="M42" s="356">
        <v>336</v>
      </c>
    </row>
    <row r="43" spans="2:13" ht="27.75" customHeight="1" x14ac:dyDescent="0.15">
      <c r="B43" s="1209"/>
      <c r="C43" s="1210"/>
      <c r="D43" s="103"/>
      <c r="E43" s="1213" t="s">
        <v>33</v>
      </c>
      <c r="F43" s="1213"/>
      <c r="G43" s="1213"/>
      <c r="H43" s="1214"/>
      <c r="I43" s="354">
        <v>4882</v>
      </c>
      <c r="J43" s="355">
        <v>4593</v>
      </c>
      <c r="K43" s="355">
        <v>4382</v>
      </c>
      <c r="L43" s="355">
        <v>4185</v>
      </c>
      <c r="M43" s="356">
        <v>3956</v>
      </c>
    </row>
    <row r="44" spans="2:13" ht="27.75" customHeight="1" x14ac:dyDescent="0.15">
      <c r="B44" s="1209"/>
      <c r="C44" s="1210"/>
      <c r="D44" s="103"/>
      <c r="E44" s="1213" t="s">
        <v>34</v>
      </c>
      <c r="F44" s="1213"/>
      <c r="G44" s="1213"/>
      <c r="H44" s="1214"/>
      <c r="I44" s="354">
        <v>106</v>
      </c>
      <c r="J44" s="355">
        <v>92</v>
      </c>
      <c r="K44" s="355">
        <v>92</v>
      </c>
      <c r="L44" s="355">
        <v>95</v>
      </c>
      <c r="M44" s="356">
        <v>80</v>
      </c>
    </row>
    <row r="45" spans="2:13" ht="27.75" customHeight="1" x14ac:dyDescent="0.15">
      <c r="B45" s="1209"/>
      <c r="C45" s="1210"/>
      <c r="D45" s="103"/>
      <c r="E45" s="1213" t="s">
        <v>35</v>
      </c>
      <c r="F45" s="1213"/>
      <c r="G45" s="1213"/>
      <c r="H45" s="1214"/>
      <c r="I45" s="354">
        <v>2179</v>
      </c>
      <c r="J45" s="355">
        <v>1967</v>
      </c>
      <c r="K45" s="355">
        <v>1882</v>
      </c>
      <c r="L45" s="355">
        <v>1939</v>
      </c>
      <c r="M45" s="356">
        <v>1873</v>
      </c>
    </row>
    <row r="46" spans="2:13" ht="27.75" customHeight="1" x14ac:dyDescent="0.15">
      <c r="B46" s="1209"/>
      <c r="C46" s="1210"/>
      <c r="D46" s="104"/>
      <c r="E46" s="1213" t="s">
        <v>36</v>
      </c>
      <c r="F46" s="1213"/>
      <c r="G46" s="1213"/>
      <c r="H46" s="1214"/>
      <c r="I46" s="354">
        <v>121</v>
      </c>
      <c r="J46" s="355">
        <v>115</v>
      </c>
      <c r="K46" s="355">
        <v>109</v>
      </c>
      <c r="L46" s="355">
        <v>103</v>
      </c>
      <c r="M46" s="356">
        <v>98</v>
      </c>
    </row>
    <row r="47" spans="2:13" ht="27.75" customHeight="1" x14ac:dyDescent="0.15">
      <c r="B47" s="1209"/>
      <c r="C47" s="1210"/>
      <c r="D47" s="105"/>
      <c r="E47" s="1223" t="s">
        <v>37</v>
      </c>
      <c r="F47" s="1224"/>
      <c r="G47" s="1224"/>
      <c r="H47" s="1225"/>
      <c r="I47" s="354" t="s">
        <v>518</v>
      </c>
      <c r="J47" s="355" t="s">
        <v>518</v>
      </c>
      <c r="K47" s="355" t="s">
        <v>518</v>
      </c>
      <c r="L47" s="355" t="s">
        <v>518</v>
      </c>
      <c r="M47" s="356" t="s">
        <v>518</v>
      </c>
    </row>
    <row r="48" spans="2:13" ht="27.75" customHeight="1" x14ac:dyDescent="0.15">
      <c r="B48" s="1209"/>
      <c r="C48" s="1210"/>
      <c r="D48" s="103"/>
      <c r="E48" s="1213" t="s">
        <v>38</v>
      </c>
      <c r="F48" s="1213"/>
      <c r="G48" s="1213"/>
      <c r="H48" s="1214"/>
      <c r="I48" s="354" t="s">
        <v>518</v>
      </c>
      <c r="J48" s="355" t="s">
        <v>518</v>
      </c>
      <c r="K48" s="355" t="s">
        <v>518</v>
      </c>
      <c r="L48" s="355" t="s">
        <v>518</v>
      </c>
      <c r="M48" s="356" t="s">
        <v>518</v>
      </c>
    </row>
    <row r="49" spans="2:13" ht="27.75" customHeight="1" x14ac:dyDescent="0.15">
      <c r="B49" s="1211"/>
      <c r="C49" s="1212"/>
      <c r="D49" s="103"/>
      <c r="E49" s="1213" t="s">
        <v>39</v>
      </c>
      <c r="F49" s="1213"/>
      <c r="G49" s="1213"/>
      <c r="H49" s="1214"/>
      <c r="I49" s="354" t="s">
        <v>518</v>
      </c>
      <c r="J49" s="355" t="s">
        <v>518</v>
      </c>
      <c r="K49" s="355" t="s">
        <v>518</v>
      </c>
      <c r="L49" s="355" t="s">
        <v>518</v>
      </c>
      <c r="M49" s="356" t="s">
        <v>518</v>
      </c>
    </row>
    <row r="50" spans="2:13" ht="27.75" customHeight="1" x14ac:dyDescent="0.15">
      <c r="B50" s="1207" t="s">
        <v>40</v>
      </c>
      <c r="C50" s="1208"/>
      <c r="D50" s="106"/>
      <c r="E50" s="1213" t="s">
        <v>41</v>
      </c>
      <c r="F50" s="1213"/>
      <c r="G50" s="1213"/>
      <c r="H50" s="1214"/>
      <c r="I50" s="354">
        <v>6171</v>
      </c>
      <c r="J50" s="355">
        <v>6401</v>
      </c>
      <c r="K50" s="355">
        <v>6216</v>
      </c>
      <c r="L50" s="355">
        <v>6200</v>
      </c>
      <c r="M50" s="356">
        <v>5434</v>
      </c>
    </row>
    <row r="51" spans="2:13" ht="27.75" customHeight="1" x14ac:dyDescent="0.15">
      <c r="B51" s="1209"/>
      <c r="C51" s="1210"/>
      <c r="D51" s="103"/>
      <c r="E51" s="1213" t="s">
        <v>42</v>
      </c>
      <c r="F51" s="1213"/>
      <c r="G51" s="1213"/>
      <c r="H51" s="1214"/>
      <c r="I51" s="354">
        <v>1366</v>
      </c>
      <c r="J51" s="355">
        <v>1300</v>
      </c>
      <c r="K51" s="355">
        <v>1242</v>
      </c>
      <c r="L51" s="355">
        <v>1178</v>
      </c>
      <c r="M51" s="356">
        <v>1065</v>
      </c>
    </row>
    <row r="52" spans="2:13" ht="27.75" customHeight="1" x14ac:dyDescent="0.15">
      <c r="B52" s="1211"/>
      <c r="C52" s="1212"/>
      <c r="D52" s="103"/>
      <c r="E52" s="1213" t="s">
        <v>43</v>
      </c>
      <c r="F52" s="1213"/>
      <c r="G52" s="1213"/>
      <c r="H52" s="1214"/>
      <c r="I52" s="354">
        <v>11481</v>
      </c>
      <c r="J52" s="355">
        <v>11185</v>
      </c>
      <c r="K52" s="355">
        <v>10780</v>
      </c>
      <c r="L52" s="355">
        <v>10697</v>
      </c>
      <c r="M52" s="356">
        <v>10667</v>
      </c>
    </row>
    <row r="53" spans="2:13" ht="27.75" customHeight="1" thickBot="1" x14ac:dyDescent="0.2">
      <c r="B53" s="1215" t="s">
        <v>44</v>
      </c>
      <c r="C53" s="1216"/>
      <c r="D53" s="107"/>
      <c r="E53" s="1217" t="s">
        <v>45</v>
      </c>
      <c r="F53" s="1217"/>
      <c r="G53" s="1217"/>
      <c r="H53" s="1218"/>
      <c r="I53" s="357">
        <v>-2181</v>
      </c>
      <c r="J53" s="358">
        <v>-2579</v>
      </c>
      <c r="K53" s="358">
        <v>-725</v>
      </c>
      <c r="L53" s="358">
        <v>-56</v>
      </c>
      <c r="M53" s="359">
        <v>1000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kYHNSRkGs+0id5tLNBDn93kNs5Q8vl3CyoO1kW6wP6H+QjXRqUERjfCtOkKSBQFk3yJp3njBQXAGys5QTsQMA==" saltValue="ONDaM5pOl8OvZJNi1sUX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34" t="s">
        <v>48</v>
      </c>
      <c r="D55" s="1234"/>
      <c r="E55" s="1235"/>
      <c r="F55" s="119">
        <v>1526</v>
      </c>
      <c r="G55" s="119">
        <v>1649</v>
      </c>
      <c r="H55" s="120">
        <v>1521</v>
      </c>
    </row>
    <row r="56" spans="2:8" ht="52.5" customHeight="1" x14ac:dyDescent="0.15">
      <c r="B56" s="121"/>
      <c r="C56" s="1236" t="s">
        <v>49</v>
      </c>
      <c r="D56" s="1236"/>
      <c r="E56" s="1237"/>
      <c r="F56" s="122">
        <v>151</v>
      </c>
      <c r="G56" s="122">
        <v>144</v>
      </c>
      <c r="H56" s="123">
        <v>275</v>
      </c>
    </row>
    <row r="57" spans="2:8" ht="53.25" customHeight="1" x14ac:dyDescent="0.15">
      <c r="B57" s="121"/>
      <c r="C57" s="1238" t="s">
        <v>50</v>
      </c>
      <c r="D57" s="1238"/>
      <c r="E57" s="1239"/>
      <c r="F57" s="124">
        <v>3973</v>
      </c>
      <c r="G57" s="124">
        <v>3821</v>
      </c>
      <c r="H57" s="125">
        <v>2946</v>
      </c>
    </row>
    <row r="58" spans="2:8" ht="45.75" customHeight="1" x14ac:dyDescent="0.15">
      <c r="B58" s="126"/>
      <c r="C58" s="1226" t="s">
        <v>600</v>
      </c>
      <c r="D58" s="1227"/>
      <c r="E58" s="1228"/>
      <c r="F58" s="127">
        <v>653</v>
      </c>
      <c r="G58" s="127">
        <v>660</v>
      </c>
      <c r="H58" s="128">
        <v>667</v>
      </c>
    </row>
    <row r="59" spans="2:8" ht="45.75" customHeight="1" x14ac:dyDescent="0.15">
      <c r="B59" s="126"/>
      <c r="C59" s="1226" t="s">
        <v>601</v>
      </c>
      <c r="D59" s="1227"/>
      <c r="E59" s="1228"/>
      <c r="F59" s="127">
        <v>1721</v>
      </c>
      <c r="G59" s="127">
        <v>1559</v>
      </c>
      <c r="H59" s="128">
        <v>608</v>
      </c>
    </row>
    <row r="60" spans="2:8" ht="45.75" customHeight="1" x14ac:dyDescent="0.15">
      <c r="B60" s="126"/>
      <c r="C60" s="1226" t="s">
        <v>602</v>
      </c>
      <c r="D60" s="1227"/>
      <c r="E60" s="1228"/>
      <c r="F60" s="127">
        <v>715</v>
      </c>
      <c r="G60" s="127">
        <v>592</v>
      </c>
      <c r="H60" s="128">
        <v>558</v>
      </c>
    </row>
    <row r="61" spans="2:8" ht="45.75" customHeight="1" x14ac:dyDescent="0.15">
      <c r="B61" s="126"/>
      <c r="C61" s="1226" t="s">
        <v>603</v>
      </c>
      <c r="D61" s="1227"/>
      <c r="E61" s="1228"/>
      <c r="F61" s="127">
        <v>317</v>
      </c>
      <c r="G61" s="127">
        <v>317</v>
      </c>
      <c r="H61" s="128">
        <v>317</v>
      </c>
    </row>
    <row r="62" spans="2:8" ht="45.75" customHeight="1" thickBot="1" x14ac:dyDescent="0.2">
      <c r="B62" s="129"/>
      <c r="C62" s="1229" t="s">
        <v>604</v>
      </c>
      <c r="D62" s="1230"/>
      <c r="E62" s="1231"/>
      <c r="F62" s="130">
        <v>37</v>
      </c>
      <c r="G62" s="130">
        <v>175</v>
      </c>
      <c r="H62" s="131">
        <v>282</v>
      </c>
    </row>
    <row r="63" spans="2:8" ht="52.5" customHeight="1" thickBot="1" x14ac:dyDescent="0.2">
      <c r="B63" s="132"/>
      <c r="C63" s="1232" t="s">
        <v>51</v>
      </c>
      <c r="D63" s="1232"/>
      <c r="E63" s="1233"/>
      <c r="F63" s="133">
        <v>5650</v>
      </c>
      <c r="G63" s="133">
        <v>5613</v>
      </c>
      <c r="H63" s="134">
        <v>4742</v>
      </c>
    </row>
    <row r="64" spans="2:8" x14ac:dyDescent="0.15"/>
  </sheetData>
  <sheetProtection algorithmName="SHA-512" hashValue="mpOZPKYTGJKTV7t5Am8Zq4zZdDV3N3TrW5MphL7F4V0nlvZZIrbtoMapT29+nRtn8GvkdzgExXMx38ud/vZhdg==" saltValue="qSRHKcVmHc33RDPTC2xQ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617</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613</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616</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611</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559</v>
      </c>
      <c r="BQ50" s="1249"/>
      <c r="BR50" s="1249"/>
      <c r="BS50" s="1249"/>
      <c r="BT50" s="1249"/>
      <c r="BU50" s="1249"/>
      <c r="BV50" s="1249"/>
      <c r="BW50" s="1249"/>
      <c r="BX50" s="1249" t="s">
        <v>560</v>
      </c>
      <c r="BY50" s="1249"/>
      <c r="BZ50" s="1249"/>
      <c r="CA50" s="1249"/>
      <c r="CB50" s="1249"/>
      <c r="CC50" s="1249"/>
      <c r="CD50" s="1249"/>
      <c r="CE50" s="1249"/>
      <c r="CF50" s="1249" t="s">
        <v>561</v>
      </c>
      <c r="CG50" s="1249"/>
      <c r="CH50" s="1249"/>
      <c r="CI50" s="1249"/>
      <c r="CJ50" s="1249"/>
      <c r="CK50" s="1249"/>
      <c r="CL50" s="1249"/>
      <c r="CM50" s="1249"/>
      <c r="CN50" s="1249" t="s">
        <v>562</v>
      </c>
      <c r="CO50" s="1249"/>
      <c r="CP50" s="1249"/>
      <c r="CQ50" s="1249"/>
      <c r="CR50" s="1249"/>
      <c r="CS50" s="1249"/>
      <c r="CT50" s="1249"/>
      <c r="CU50" s="1249"/>
      <c r="CV50" s="1249" t="s">
        <v>563</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610</v>
      </c>
      <c r="AO51" s="1248"/>
      <c r="AP51" s="1248"/>
      <c r="AQ51" s="1248"/>
      <c r="AR51" s="1248"/>
      <c r="AS51" s="1248"/>
      <c r="AT51" s="1248"/>
      <c r="AU51" s="1248"/>
      <c r="AV51" s="1248"/>
      <c r="AW51" s="1248"/>
      <c r="AX51" s="1248"/>
      <c r="AY51" s="1248"/>
      <c r="AZ51" s="1248"/>
      <c r="BA51" s="1248"/>
      <c r="BB51" s="1248" t="s">
        <v>608</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v>13.5</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615</v>
      </c>
      <c r="BC53" s="1248"/>
      <c r="BD53" s="1248"/>
      <c r="BE53" s="1248"/>
      <c r="BF53" s="1248"/>
      <c r="BG53" s="1248"/>
      <c r="BH53" s="1248"/>
      <c r="BI53" s="1248"/>
      <c r="BJ53" s="1248"/>
      <c r="BK53" s="1248"/>
      <c r="BL53" s="1248"/>
      <c r="BM53" s="1248"/>
      <c r="BN53" s="1248"/>
      <c r="BO53" s="1248"/>
      <c r="BP53" s="1247">
        <v>77.099999999999994</v>
      </c>
      <c r="BQ53" s="1247"/>
      <c r="BR53" s="1247"/>
      <c r="BS53" s="1247"/>
      <c r="BT53" s="1247"/>
      <c r="BU53" s="1247"/>
      <c r="BV53" s="1247"/>
      <c r="BW53" s="1247"/>
      <c r="BX53" s="1247">
        <v>78.3</v>
      </c>
      <c r="BY53" s="1247"/>
      <c r="BZ53" s="1247"/>
      <c r="CA53" s="1247"/>
      <c r="CB53" s="1247"/>
      <c r="CC53" s="1247"/>
      <c r="CD53" s="1247"/>
      <c r="CE53" s="1247"/>
      <c r="CF53" s="1247">
        <v>78.099999999999994</v>
      </c>
      <c r="CG53" s="1247"/>
      <c r="CH53" s="1247"/>
      <c r="CI53" s="1247"/>
      <c r="CJ53" s="1247"/>
      <c r="CK53" s="1247"/>
      <c r="CL53" s="1247"/>
      <c r="CM53" s="1247"/>
      <c r="CN53" s="1247">
        <v>78.400000000000006</v>
      </c>
      <c r="CO53" s="1247"/>
      <c r="CP53" s="1247"/>
      <c r="CQ53" s="1247"/>
      <c r="CR53" s="1247"/>
      <c r="CS53" s="1247"/>
      <c r="CT53" s="1247"/>
      <c r="CU53" s="1247"/>
      <c r="CV53" s="1247">
        <v>79.3</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609</v>
      </c>
      <c r="AO55" s="1249"/>
      <c r="AP55" s="1249"/>
      <c r="AQ55" s="1249"/>
      <c r="AR55" s="1249"/>
      <c r="AS55" s="1249"/>
      <c r="AT55" s="1249"/>
      <c r="AU55" s="1249"/>
      <c r="AV55" s="1249"/>
      <c r="AW55" s="1249"/>
      <c r="AX55" s="1249"/>
      <c r="AY55" s="1249"/>
      <c r="AZ55" s="1249"/>
      <c r="BA55" s="1249"/>
      <c r="BB55" s="1248" t="s">
        <v>608</v>
      </c>
      <c r="BC55" s="1248"/>
      <c r="BD55" s="1248"/>
      <c r="BE55" s="1248"/>
      <c r="BF55" s="1248"/>
      <c r="BG55" s="1248"/>
      <c r="BH55" s="1248"/>
      <c r="BI55" s="1248"/>
      <c r="BJ55" s="1248"/>
      <c r="BK55" s="1248"/>
      <c r="BL55" s="1248"/>
      <c r="BM55" s="1248"/>
      <c r="BN55" s="1248"/>
      <c r="BO55" s="1248"/>
      <c r="BP55" s="1247">
        <v>37.700000000000003</v>
      </c>
      <c r="BQ55" s="1247"/>
      <c r="BR55" s="1247"/>
      <c r="BS55" s="1247"/>
      <c r="BT55" s="1247"/>
      <c r="BU55" s="1247"/>
      <c r="BV55" s="1247"/>
      <c r="BW55" s="1247"/>
      <c r="BX55" s="1247">
        <v>37.9</v>
      </c>
      <c r="BY55" s="1247"/>
      <c r="BZ55" s="1247"/>
      <c r="CA55" s="1247"/>
      <c r="CB55" s="1247"/>
      <c r="CC55" s="1247"/>
      <c r="CD55" s="1247"/>
      <c r="CE55" s="1247"/>
      <c r="CF55" s="1247">
        <v>38.700000000000003</v>
      </c>
      <c r="CG55" s="1247"/>
      <c r="CH55" s="1247"/>
      <c r="CI55" s="1247"/>
      <c r="CJ55" s="1247"/>
      <c r="CK55" s="1247"/>
      <c r="CL55" s="1247"/>
      <c r="CM55" s="1247"/>
      <c r="CN55" s="1247">
        <v>32.5</v>
      </c>
      <c r="CO55" s="1247"/>
      <c r="CP55" s="1247"/>
      <c r="CQ55" s="1247"/>
      <c r="CR55" s="1247"/>
      <c r="CS55" s="1247"/>
      <c r="CT55" s="1247"/>
      <c r="CU55" s="1247"/>
      <c r="CV55" s="1247">
        <v>23</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615</v>
      </c>
      <c r="BC57" s="1248"/>
      <c r="BD57" s="1248"/>
      <c r="BE57" s="1248"/>
      <c r="BF57" s="1248"/>
      <c r="BG57" s="1248"/>
      <c r="BH57" s="1248"/>
      <c r="BI57" s="1248"/>
      <c r="BJ57" s="1248"/>
      <c r="BK57" s="1248"/>
      <c r="BL57" s="1248"/>
      <c r="BM57" s="1248"/>
      <c r="BN57" s="1248"/>
      <c r="BO57" s="1248"/>
      <c r="BP57" s="1247">
        <v>59.4</v>
      </c>
      <c r="BQ57" s="1247"/>
      <c r="BR57" s="1247"/>
      <c r="BS57" s="1247"/>
      <c r="BT57" s="1247"/>
      <c r="BU57" s="1247"/>
      <c r="BV57" s="1247"/>
      <c r="BW57" s="1247"/>
      <c r="BX57" s="1247">
        <v>60.7</v>
      </c>
      <c r="BY57" s="1247"/>
      <c r="BZ57" s="1247"/>
      <c r="CA57" s="1247"/>
      <c r="CB57" s="1247"/>
      <c r="CC57" s="1247"/>
      <c r="CD57" s="1247"/>
      <c r="CE57" s="1247"/>
      <c r="CF57" s="1247">
        <v>61.4</v>
      </c>
      <c r="CG57" s="1247"/>
      <c r="CH57" s="1247"/>
      <c r="CI57" s="1247"/>
      <c r="CJ57" s="1247"/>
      <c r="CK57" s="1247"/>
      <c r="CL57" s="1247"/>
      <c r="CM57" s="1247"/>
      <c r="CN57" s="1247">
        <v>62.6</v>
      </c>
      <c r="CO57" s="1247"/>
      <c r="CP57" s="1247"/>
      <c r="CQ57" s="1247"/>
      <c r="CR57" s="1247"/>
      <c r="CS57" s="1247"/>
      <c r="CT57" s="1247"/>
      <c r="CU57" s="1247"/>
      <c r="CV57" s="1247">
        <v>62.8</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614</v>
      </c>
    </row>
    <row r="64" spans="1:109" ht="13.5" x14ac:dyDescent="0.15">
      <c r="B64" s="1241"/>
      <c r="G64" s="1277"/>
      <c r="I64" s="1279"/>
      <c r="J64" s="1279"/>
      <c r="K64" s="1279"/>
      <c r="L64" s="1279"/>
      <c r="M64" s="1279"/>
      <c r="N64" s="1278"/>
      <c r="AM64" s="1277"/>
      <c r="AN64" s="1277" t="s">
        <v>613</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612</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611</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559</v>
      </c>
      <c r="BQ72" s="1249"/>
      <c r="BR72" s="1249"/>
      <c r="BS72" s="1249"/>
      <c r="BT72" s="1249"/>
      <c r="BU72" s="1249"/>
      <c r="BV72" s="1249"/>
      <c r="BW72" s="1249"/>
      <c r="BX72" s="1249" t="s">
        <v>560</v>
      </c>
      <c r="BY72" s="1249"/>
      <c r="BZ72" s="1249"/>
      <c r="CA72" s="1249"/>
      <c r="CB72" s="1249"/>
      <c r="CC72" s="1249"/>
      <c r="CD72" s="1249"/>
      <c r="CE72" s="1249"/>
      <c r="CF72" s="1249" t="s">
        <v>561</v>
      </c>
      <c r="CG72" s="1249"/>
      <c r="CH72" s="1249"/>
      <c r="CI72" s="1249"/>
      <c r="CJ72" s="1249"/>
      <c r="CK72" s="1249"/>
      <c r="CL72" s="1249"/>
      <c r="CM72" s="1249"/>
      <c r="CN72" s="1249" t="s">
        <v>562</v>
      </c>
      <c r="CO72" s="1249"/>
      <c r="CP72" s="1249"/>
      <c r="CQ72" s="1249"/>
      <c r="CR72" s="1249"/>
      <c r="CS72" s="1249"/>
      <c r="CT72" s="1249"/>
      <c r="CU72" s="1249"/>
      <c r="CV72" s="1249" t="s">
        <v>563</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610</v>
      </c>
      <c r="AO73" s="1248"/>
      <c r="AP73" s="1248"/>
      <c r="AQ73" s="1248"/>
      <c r="AR73" s="1248"/>
      <c r="AS73" s="1248"/>
      <c r="AT73" s="1248"/>
      <c r="AU73" s="1248"/>
      <c r="AV73" s="1248"/>
      <c r="AW73" s="1248"/>
      <c r="AX73" s="1248"/>
      <c r="AY73" s="1248"/>
      <c r="AZ73" s="1248"/>
      <c r="BA73" s="1248"/>
      <c r="BB73" s="1248" t="s">
        <v>608</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v>13.5</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607</v>
      </c>
      <c r="BC75" s="1248"/>
      <c r="BD75" s="1248"/>
      <c r="BE75" s="1248"/>
      <c r="BF75" s="1248"/>
      <c r="BG75" s="1248"/>
      <c r="BH75" s="1248"/>
      <c r="BI75" s="1248"/>
      <c r="BJ75" s="1248"/>
      <c r="BK75" s="1248"/>
      <c r="BL75" s="1248"/>
      <c r="BM75" s="1248"/>
      <c r="BN75" s="1248"/>
      <c r="BO75" s="1248"/>
      <c r="BP75" s="1247">
        <v>5</v>
      </c>
      <c r="BQ75" s="1247"/>
      <c r="BR75" s="1247"/>
      <c r="BS75" s="1247"/>
      <c r="BT75" s="1247"/>
      <c r="BU75" s="1247"/>
      <c r="BV75" s="1247"/>
      <c r="BW75" s="1247"/>
      <c r="BX75" s="1247">
        <v>5.0999999999999996</v>
      </c>
      <c r="BY75" s="1247"/>
      <c r="BZ75" s="1247"/>
      <c r="CA75" s="1247"/>
      <c r="CB75" s="1247"/>
      <c r="CC75" s="1247"/>
      <c r="CD75" s="1247"/>
      <c r="CE75" s="1247"/>
      <c r="CF75" s="1247">
        <v>5.0999999999999996</v>
      </c>
      <c r="CG75" s="1247"/>
      <c r="CH75" s="1247"/>
      <c r="CI75" s="1247"/>
      <c r="CJ75" s="1247"/>
      <c r="CK75" s="1247"/>
      <c r="CL75" s="1247"/>
      <c r="CM75" s="1247"/>
      <c r="CN75" s="1247">
        <v>5.5</v>
      </c>
      <c r="CO75" s="1247"/>
      <c r="CP75" s="1247"/>
      <c r="CQ75" s="1247"/>
      <c r="CR75" s="1247"/>
      <c r="CS75" s="1247"/>
      <c r="CT75" s="1247"/>
      <c r="CU75" s="1247"/>
      <c r="CV75" s="1247">
        <v>5.8</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609</v>
      </c>
      <c r="AO77" s="1249"/>
      <c r="AP77" s="1249"/>
      <c r="AQ77" s="1249"/>
      <c r="AR77" s="1249"/>
      <c r="AS77" s="1249"/>
      <c r="AT77" s="1249"/>
      <c r="AU77" s="1249"/>
      <c r="AV77" s="1249"/>
      <c r="AW77" s="1249"/>
      <c r="AX77" s="1249"/>
      <c r="AY77" s="1249"/>
      <c r="AZ77" s="1249"/>
      <c r="BA77" s="1249"/>
      <c r="BB77" s="1248" t="s">
        <v>608</v>
      </c>
      <c r="BC77" s="1248"/>
      <c r="BD77" s="1248"/>
      <c r="BE77" s="1248"/>
      <c r="BF77" s="1248"/>
      <c r="BG77" s="1248"/>
      <c r="BH77" s="1248"/>
      <c r="BI77" s="1248"/>
      <c r="BJ77" s="1248"/>
      <c r="BK77" s="1248"/>
      <c r="BL77" s="1248"/>
      <c r="BM77" s="1248"/>
      <c r="BN77" s="1248"/>
      <c r="BO77" s="1248"/>
      <c r="BP77" s="1247">
        <v>37.700000000000003</v>
      </c>
      <c r="BQ77" s="1247"/>
      <c r="BR77" s="1247"/>
      <c r="BS77" s="1247"/>
      <c r="BT77" s="1247"/>
      <c r="BU77" s="1247"/>
      <c r="BV77" s="1247"/>
      <c r="BW77" s="1247"/>
      <c r="BX77" s="1247">
        <v>37.9</v>
      </c>
      <c r="BY77" s="1247"/>
      <c r="BZ77" s="1247"/>
      <c r="CA77" s="1247"/>
      <c r="CB77" s="1247"/>
      <c r="CC77" s="1247"/>
      <c r="CD77" s="1247"/>
      <c r="CE77" s="1247"/>
      <c r="CF77" s="1247">
        <v>38.700000000000003</v>
      </c>
      <c r="CG77" s="1247"/>
      <c r="CH77" s="1247"/>
      <c r="CI77" s="1247"/>
      <c r="CJ77" s="1247"/>
      <c r="CK77" s="1247"/>
      <c r="CL77" s="1247"/>
      <c r="CM77" s="1247"/>
      <c r="CN77" s="1247">
        <v>32.5</v>
      </c>
      <c r="CO77" s="1247"/>
      <c r="CP77" s="1247"/>
      <c r="CQ77" s="1247"/>
      <c r="CR77" s="1247"/>
      <c r="CS77" s="1247"/>
      <c r="CT77" s="1247"/>
      <c r="CU77" s="1247"/>
      <c r="CV77" s="1247">
        <v>23</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607</v>
      </c>
      <c r="BC79" s="1248"/>
      <c r="BD79" s="1248"/>
      <c r="BE79" s="1248"/>
      <c r="BF79" s="1248"/>
      <c r="BG79" s="1248"/>
      <c r="BH79" s="1248"/>
      <c r="BI79" s="1248"/>
      <c r="BJ79" s="1248"/>
      <c r="BK79" s="1248"/>
      <c r="BL79" s="1248"/>
      <c r="BM79" s="1248"/>
      <c r="BN79" s="1248"/>
      <c r="BO79" s="1248"/>
      <c r="BP79" s="1247">
        <v>8.9</v>
      </c>
      <c r="BQ79" s="1247"/>
      <c r="BR79" s="1247"/>
      <c r="BS79" s="1247"/>
      <c r="BT79" s="1247"/>
      <c r="BU79" s="1247"/>
      <c r="BV79" s="1247"/>
      <c r="BW79" s="1247"/>
      <c r="BX79" s="1247">
        <v>8.6999999999999993</v>
      </c>
      <c r="BY79" s="1247"/>
      <c r="BZ79" s="1247"/>
      <c r="CA79" s="1247"/>
      <c r="CB79" s="1247"/>
      <c r="CC79" s="1247"/>
      <c r="CD79" s="1247"/>
      <c r="CE79" s="1247"/>
      <c r="CF79" s="1247">
        <v>8.8000000000000007</v>
      </c>
      <c r="CG79" s="1247"/>
      <c r="CH79" s="1247"/>
      <c r="CI79" s="1247"/>
      <c r="CJ79" s="1247"/>
      <c r="CK79" s="1247"/>
      <c r="CL79" s="1247"/>
      <c r="CM79" s="1247"/>
      <c r="CN79" s="1247">
        <v>8.6999999999999993</v>
      </c>
      <c r="CO79" s="1247"/>
      <c r="CP79" s="1247"/>
      <c r="CQ79" s="1247"/>
      <c r="CR79" s="1247"/>
      <c r="CS79" s="1247"/>
      <c r="CT79" s="1247"/>
      <c r="CU79" s="1247"/>
      <c r="CV79" s="1247">
        <v>8.1999999999999993</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1dR21Y4fmEpKBv98k50vr+qwbyQOU92pk8kNmiZWs4HOFa1vhhyJbz3mkkF/CdIO5yLnlNUiM274ktuPrbiWzA==" saltValue="a8sw5vpFFKAM7Ryl+qWJJ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Zcqmy0I7hAhWmQAJ5uk95YvHvVb2TYYSlKDLauBC44/BjdSn0ILtb8mxh4Wjt1ydH9535IKSx+kbrVByhZMLKQ==" saltValue="2mabQHJ+kuFDcp5z8nOF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ONOIO24IT8jepGNiVKiHhgtcYx0aC1fq7INCdBLCK+InEGdy+ZBZ4Mwb/vl1C8nbCHDTyp/p9R6ZyQ+uwJWEhw==" saltValue="mFFCU2LqwpraV/hLEH5P6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33654</v>
      </c>
      <c r="E3" s="153"/>
      <c r="F3" s="154">
        <v>72656</v>
      </c>
      <c r="G3" s="155"/>
      <c r="H3" s="156"/>
    </row>
    <row r="4" spans="1:8" x14ac:dyDescent="0.15">
      <c r="A4" s="157"/>
      <c r="B4" s="158"/>
      <c r="C4" s="159"/>
      <c r="D4" s="160">
        <v>28139</v>
      </c>
      <c r="E4" s="161"/>
      <c r="F4" s="162">
        <v>36448</v>
      </c>
      <c r="G4" s="163"/>
      <c r="H4" s="164"/>
    </row>
    <row r="5" spans="1:8" x14ac:dyDescent="0.15">
      <c r="A5" s="145" t="s">
        <v>551</v>
      </c>
      <c r="B5" s="150"/>
      <c r="C5" s="151"/>
      <c r="D5" s="152">
        <v>25419</v>
      </c>
      <c r="E5" s="153"/>
      <c r="F5" s="154">
        <v>65080</v>
      </c>
      <c r="G5" s="155"/>
      <c r="H5" s="156"/>
    </row>
    <row r="6" spans="1:8" x14ac:dyDescent="0.15">
      <c r="A6" s="157"/>
      <c r="B6" s="158"/>
      <c r="C6" s="159"/>
      <c r="D6" s="160">
        <v>22777</v>
      </c>
      <c r="E6" s="161"/>
      <c r="F6" s="162">
        <v>38201</v>
      </c>
      <c r="G6" s="163"/>
      <c r="H6" s="164"/>
    </row>
    <row r="7" spans="1:8" x14ac:dyDescent="0.15">
      <c r="A7" s="145" t="s">
        <v>552</v>
      </c>
      <c r="B7" s="150"/>
      <c r="C7" s="151"/>
      <c r="D7" s="152">
        <v>76130</v>
      </c>
      <c r="E7" s="153"/>
      <c r="F7" s="154">
        <v>79288</v>
      </c>
      <c r="G7" s="155"/>
      <c r="H7" s="156"/>
    </row>
    <row r="8" spans="1:8" x14ac:dyDescent="0.15">
      <c r="A8" s="157"/>
      <c r="B8" s="158"/>
      <c r="C8" s="159"/>
      <c r="D8" s="160">
        <v>41153</v>
      </c>
      <c r="E8" s="161"/>
      <c r="F8" s="162">
        <v>41870</v>
      </c>
      <c r="G8" s="163"/>
      <c r="H8" s="164"/>
    </row>
    <row r="9" spans="1:8" x14ac:dyDescent="0.15">
      <c r="A9" s="145" t="s">
        <v>553</v>
      </c>
      <c r="B9" s="150"/>
      <c r="C9" s="151"/>
      <c r="D9" s="152">
        <v>55191</v>
      </c>
      <c r="E9" s="153"/>
      <c r="F9" s="154">
        <v>84962</v>
      </c>
      <c r="G9" s="155"/>
      <c r="H9" s="156"/>
    </row>
    <row r="10" spans="1:8" x14ac:dyDescent="0.15">
      <c r="A10" s="157"/>
      <c r="B10" s="158"/>
      <c r="C10" s="159"/>
      <c r="D10" s="160">
        <v>48800</v>
      </c>
      <c r="E10" s="161"/>
      <c r="F10" s="162">
        <v>42793</v>
      </c>
      <c r="G10" s="163"/>
      <c r="H10" s="164"/>
    </row>
    <row r="11" spans="1:8" x14ac:dyDescent="0.15">
      <c r="A11" s="145" t="s">
        <v>554</v>
      </c>
      <c r="B11" s="150"/>
      <c r="C11" s="151"/>
      <c r="D11" s="152">
        <v>93726</v>
      </c>
      <c r="E11" s="153"/>
      <c r="F11" s="154">
        <v>71279</v>
      </c>
      <c r="G11" s="155"/>
      <c r="H11" s="156"/>
    </row>
    <row r="12" spans="1:8" x14ac:dyDescent="0.15">
      <c r="A12" s="157"/>
      <c r="B12" s="158"/>
      <c r="C12" s="165"/>
      <c r="D12" s="160">
        <v>66757</v>
      </c>
      <c r="E12" s="161"/>
      <c r="F12" s="162">
        <v>36731</v>
      </c>
      <c r="G12" s="163"/>
      <c r="H12" s="164"/>
    </row>
    <row r="13" spans="1:8" x14ac:dyDescent="0.15">
      <c r="A13" s="145"/>
      <c r="B13" s="150"/>
      <c r="C13" s="166"/>
      <c r="D13" s="167">
        <v>56824</v>
      </c>
      <c r="E13" s="168"/>
      <c r="F13" s="169">
        <v>74653</v>
      </c>
      <c r="G13" s="170"/>
      <c r="H13" s="156"/>
    </row>
    <row r="14" spans="1:8" x14ac:dyDescent="0.15">
      <c r="A14" s="157"/>
      <c r="B14" s="158"/>
      <c r="C14" s="159"/>
      <c r="D14" s="160">
        <v>41525</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9.56</v>
      </c>
      <c r="C19" s="171">
        <f>ROUND(VALUE(SUBSTITUTE(実質収支比率等に係る経年分析!G$48,"▲","-")),2)</f>
        <v>7.3</v>
      </c>
      <c r="D19" s="171">
        <f>ROUND(VALUE(SUBSTITUTE(実質収支比率等に係る経年分析!H$48,"▲","-")),2)</f>
        <v>9.92</v>
      </c>
      <c r="E19" s="171">
        <f>ROUND(VALUE(SUBSTITUTE(実質収支比率等に係る経年分析!I$48,"▲","-")),2)</f>
        <v>8.7100000000000009</v>
      </c>
      <c r="F19" s="171">
        <f>ROUND(VALUE(SUBSTITUTE(実質収支比率等に係る経年分析!J$48,"▲","-")),2)</f>
        <v>11.58</v>
      </c>
    </row>
    <row r="20" spans="1:11" x14ac:dyDescent="0.15">
      <c r="A20" s="171" t="s">
        <v>55</v>
      </c>
      <c r="B20" s="171">
        <f>ROUND(VALUE(SUBSTITUTE(実質収支比率等に係る経年分析!F$47,"▲","-")),2)</f>
        <v>19.13</v>
      </c>
      <c r="C20" s="171">
        <f>ROUND(VALUE(SUBSTITUTE(実質収支比率等に係る経年分析!G$47,"▲","-")),2)</f>
        <v>19.25</v>
      </c>
      <c r="D20" s="171">
        <f>ROUND(VALUE(SUBSTITUTE(実質収支比率等に係る経年分析!H$47,"▲","-")),2)</f>
        <v>19.77</v>
      </c>
      <c r="E20" s="171">
        <f>ROUND(VALUE(SUBSTITUTE(実質収支比率等に係る経年分析!I$47,"▲","-")),2)</f>
        <v>20.6</v>
      </c>
      <c r="F20" s="171">
        <f>ROUND(VALUE(SUBSTITUTE(実質収支比率等に係る経年分析!J$47,"▲","-")),2)</f>
        <v>18.14</v>
      </c>
    </row>
    <row r="21" spans="1:11" x14ac:dyDescent="0.15">
      <c r="A21" s="171" t="s">
        <v>56</v>
      </c>
      <c r="B21" s="171">
        <f>IF(ISNUMBER(VALUE(SUBSTITUTE(実質収支比率等に係る経年分析!F$49,"▲","-"))),ROUND(VALUE(SUBSTITUTE(実質収支比率等に係る経年分析!F$49,"▲","-")),2),NA())</f>
        <v>3.17</v>
      </c>
      <c r="C21" s="171">
        <f>IF(ISNUMBER(VALUE(SUBSTITUTE(実質収支比率等に係る経年分析!G$49,"▲","-"))),ROUND(VALUE(SUBSTITUTE(実質収支比率等に係る経年分析!G$49,"▲","-")),2),NA())</f>
        <v>-2.2799999999999998</v>
      </c>
      <c r="D21" s="171">
        <f>IF(ISNUMBER(VALUE(SUBSTITUTE(実質収支比率等に係る経年分析!H$49,"▲","-"))),ROUND(VALUE(SUBSTITUTE(実質収支比率等に係る経年分析!H$49,"▲","-")),2),NA())</f>
        <v>2.76</v>
      </c>
      <c r="E21" s="171">
        <f>IF(ISNUMBER(VALUE(SUBSTITUTE(実質収支比率等に係る経年分析!I$49,"▲","-"))),ROUND(VALUE(SUBSTITUTE(実質収支比率等に係る経年分析!I$49,"▲","-")),2),NA())</f>
        <v>0.67</v>
      </c>
      <c r="F21" s="171">
        <f>IF(ISNUMBER(VALUE(SUBSTITUTE(実質収支比率等に係る経年分析!J$49,"▲","-"))),ROUND(VALUE(SUBSTITUTE(実質収支比率等に係る経年分析!J$49,"▲","-")),2),NA())</f>
        <v>1.74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15.97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0.14000000000000001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善通寺市特別会計介護予防サービス</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善通寺市特別会計太陽光発電</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善通寺市特別会計後期高齢者医療</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善通寺市特別会計農業集落排水</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善通寺市特別会計国民健康保険</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0.84</v>
      </c>
    </row>
    <row r="34" spans="1:16" x14ac:dyDescent="0.15">
      <c r="A34" s="172" t="str">
        <f>IF(連結実質赤字比率に係る赤字・黒字の構成分析!C$36="",NA(),連結実質赤字比率に係る赤字・黒字の構成分析!C$36)</f>
        <v>善通寺市特別会計介護保険</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1.26</v>
      </c>
    </row>
    <row r="35" spans="1:16" x14ac:dyDescent="0.15">
      <c r="A35" s="172" t="str">
        <f>IF(連結実質赤字比率に係る赤字・黒字の構成分析!C$35="",NA(),連結実質赤字比率に係る赤字・黒字の構成分析!C$35)</f>
        <v>善通寺市下水道事業会計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8.7100000000000009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11.58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1141</v>
      </c>
      <c r="E42" s="173"/>
      <c r="F42" s="173"/>
      <c r="G42" s="173">
        <f>'実質公債費比率（分子）の構造'!L$52</f>
        <v>1103</v>
      </c>
      <c r="H42" s="173"/>
      <c r="I42" s="173"/>
      <c r="J42" s="173">
        <f>'実質公債費比率（分子）の構造'!M$52</f>
        <v>1091</v>
      </c>
      <c r="K42" s="173"/>
      <c r="L42" s="173"/>
      <c r="M42" s="173">
        <f>'実質公債費比率（分子）の構造'!N$52</f>
        <v>1077</v>
      </c>
      <c r="N42" s="173"/>
      <c r="O42" s="173"/>
      <c r="P42" s="173">
        <f>'実質公債費比率（分子）の構造'!O$52</f>
        <v>1081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v>
      </c>
      <c r="C44" s="173"/>
      <c r="D44" s="173"/>
      <c r="E44" s="173">
        <f>'実質公債費比率（分子）の構造'!L$50</f>
        <v>4</v>
      </c>
      <c r="F44" s="173"/>
      <c r="G44" s="173"/>
      <c r="H44" s="173">
        <f>'実質公債費比率（分子）の構造'!M$50</f>
        <v>4</v>
      </c>
      <c r="I44" s="173"/>
      <c r="J44" s="173"/>
      <c r="K44" s="173">
        <f>'実質公債費比率（分子）の構造'!N$50</f>
        <v>0</v>
      </c>
      <c r="L44" s="173"/>
      <c r="M44" s="173"/>
      <c r="N44" s="173">
        <f>'実質公債費比率（分子）の構造'!O$50</f>
        <v>2</v>
      </c>
      <c r="O44" s="173"/>
      <c r="P44" s="173"/>
    </row>
    <row r="45" spans="1:16" x14ac:dyDescent="0.15">
      <c r="A45" s="173" t="s">
        <v>66</v>
      </c>
      <c r="B45" s="173">
        <f>'実質公債費比率（分子）の構造'!K$49</f>
        <v>9</v>
      </c>
      <c r="C45" s="173"/>
      <c r="D45" s="173"/>
      <c r="E45" s="173">
        <f>'実質公債費比率（分子）の構造'!L$49</f>
        <v>12</v>
      </c>
      <c r="F45" s="173"/>
      <c r="G45" s="173"/>
      <c r="H45" s="173">
        <f>'実質公債費比率（分子）の構造'!M$49</f>
        <v>13</v>
      </c>
      <c r="I45" s="173"/>
      <c r="J45" s="173"/>
      <c r="K45" s="173">
        <f>'実質公債費比率（分子）の構造'!N$49</f>
        <v>14</v>
      </c>
      <c r="L45" s="173"/>
      <c r="M45" s="173"/>
      <c r="N45" s="173">
        <f>'実質公債費比率（分子）の構造'!O$49</f>
        <v>13</v>
      </c>
      <c r="O45" s="173"/>
      <c r="P45" s="173"/>
    </row>
    <row r="46" spans="1:16" x14ac:dyDescent="0.15">
      <c r="A46" s="173" t="s">
        <v>67</v>
      </c>
      <c r="B46" s="173">
        <f>'実質公債費比率（分子）の構造'!K$48</f>
        <v>407</v>
      </c>
      <c r="C46" s="173"/>
      <c r="D46" s="173"/>
      <c r="E46" s="173">
        <f>'実質公債費比率（分子）の構造'!L$48</f>
        <v>425</v>
      </c>
      <c r="F46" s="173"/>
      <c r="G46" s="173"/>
      <c r="H46" s="173">
        <f>'実質公債費比率（分子）の構造'!M$48</f>
        <v>450</v>
      </c>
      <c r="I46" s="173"/>
      <c r="J46" s="173"/>
      <c r="K46" s="173">
        <f>'実質公債費比率（分子）の構造'!N$48</f>
        <v>463</v>
      </c>
      <c r="L46" s="173"/>
      <c r="M46" s="173"/>
      <c r="N46" s="173">
        <f>'実質公債費比率（分子）の構造'!O$48</f>
        <v>455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1047</v>
      </c>
      <c r="C49" s="173"/>
      <c r="D49" s="173"/>
      <c r="E49" s="173">
        <f>'実質公債費比率（分子）の構造'!L$45</f>
        <v>997</v>
      </c>
      <c r="F49" s="173"/>
      <c r="G49" s="173"/>
      <c r="H49" s="173">
        <f>'実質公債費比率（分子）の構造'!M$45</f>
        <v>1008</v>
      </c>
      <c r="I49" s="173"/>
      <c r="J49" s="173"/>
      <c r="K49" s="173">
        <f>'実質公債費比率（分子）の構造'!N$45</f>
        <v>1028</v>
      </c>
      <c r="L49" s="173"/>
      <c r="M49" s="173"/>
      <c r="N49" s="173">
        <f>'実質公債費比率（分子）の構造'!O$45</f>
        <v>1032</v>
      </c>
      <c r="O49" s="173"/>
      <c r="P49" s="173"/>
    </row>
    <row r="50" spans="1:16" x14ac:dyDescent="0.15">
      <c r="A50" s="173" t="s">
        <v>71</v>
      </c>
      <c r="B50" s="173" t="e">
        <f>NA()</f>
        <v>#N/A</v>
      </c>
      <c r="C50" s="173">
        <f>IF(ISNUMBER('実質公債費比率（分子）の構造'!K$53),'実質公債費比率（分子）の構造'!K$53,NA())</f>
        <v>326</v>
      </c>
      <c r="D50" s="173" t="e">
        <f>NA()</f>
        <v>#N/A</v>
      </c>
      <c r="E50" s="173" t="e">
        <f>NA()</f>
        <v>#N/A</v>
      </c>
      <c r="F50" s="173">
        <f>IF(ISNUMBER('実質公債費比率（分子）の構造'!L$53),'実質公債費比率（分子）の構造'!L$53,NA())</f>
        <v>335</v>
      </c>
      <c r="G50" s="173" t="e">
        <f>NA()</f>
        <v>#N/A</v>
      </c>
      <c r="H50" s="173" t="e">
        <f>NA()</f>
        <v>#N/A</v>
      </c>
      <c r="I50" s="173">
        <f>IF(ISNUMBER('実質公債費比率（分子）の構造'!M$53),'実質公債費比率（分子）の構造'!M$53,NA())</f>
        <v>384</v>
      </c>
      <c r="J50" s="173" t="e">
        <f>NA()</f>
        <v>#N/A</v>
      </c>
      <c r="K50" s="173" t="e">
        <f>NA()</f>
        <v>#N/A</v>
      </c>
      <c r="L50" s="173">
        <f>IF(ISNUMBER('実質公債費比率（分子）の構造'!N$53),'実質公債費比率（分子）の構造'!N$53,NA())</f>
        <v>428</v>
      </c>
      <c r="M50" s="173" t="e">
        <f>NA()</f>
        <v>#N/A</v>
      </c>
      <c r="N50" s="173" t="e">
        <f>NA()</f>
        <v>#N/A</v>
      </c>
      <c r="O50" s="173">
        <f>IF(ISNUMBER('実質公債費比率（分子）の構造'!O$53),'実質公債費比率（分子）の構造'!O$53,NA())</f>
        <v>421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11481</v>
      </c>
      <c r="E56" s="172"/>
      <c r="F56" s="172"/>
      <c r="G56" s="172">
        <f>'将来負担比率（分子）の構造'!J$52</f>
        <v>11185</v>
      </c>
      <c r="H56" s="172"/>
      <c r="I56" s="172"/>
      <c r="J56" s="172">
        <f>'将来負担比率（分子）の構造'!K$52</f>
        <v>10780</v>
      </c>
      <c r="K56" s="172"/>
      <c r="L56" s="172"/>
      <c r="M56" s="172">
        <f>'将来負担比率（分子）の構造'!L$52</f>
        <v>10697</v>
      </c>
      <c r="N56" s="172"/>
      <c r="O56" s="172"/>
      <c r="P56" s="172">
        <f>'将来負担比率（分子）の構造'!M$52</f>
        <v>10667</v>
      </c>
    </row>
    <row r="57" spans="1:16" x14ac:dyDescent="0.15">
      <c r="A57" s="172" t="s">
        <v>42</v>
      </c>
      <c r="B57" s="172"/>
      <c r="C57" s="172"/>
      <c r="D57" s="172">
        <f>'将来負担比率（分子）の構造'!I$51</f>
        <v>1366</v>
      </c>
      <c r="E57" s="172"/>
      <c r="F57" s="172"/>
      <c r="G57" s="172">
        <f>'将来負担比率（分子）の構造'!J$51</f>
        <v>1300</v>
      </c>
      <c r="H57" s="172"/>
      <c r="I57" s="172"/>
      <c r="J57" s="172">
        <f>'将来負担比率（分子）の構造'!K$51</f>
        <v>1242</v>
      </c>
      <c r="K57" s="172"/>
      <c r="L57" s="172"/>
      <c r="M57" s="172">
        <f>'将来負担比率（分子）の構造'!L$51</f>
        <v>1178</v>
      </c>
      <c r="N57" s="172"/>
      <c r="O57" s="172"/>
      <c r="P57" s="172">
        <f>'将来負担比率（分子）の構造'!M$51</f>
        <v>1065</v>
      </c>
    </row>
    <row r="58" spans="1:16" x14ac:dyDescent="0.15">
      <c r="A58" s="172" t="s">
        <v>41</v>
      </c>
      <c r="B58" s="172"/>
      <c r="C58" s="172"/>
      <c r="D58" s="172">
        <f>'将来負担比率（分子）の構造'!I$50</f>
        <v>6171</v>
      </c>
      <c r="E58" s="172"/>
      <c r="F58" s="172"/>
      <c r="G58" s="172">
        <f>'将来負担比率（分子）の構造'!J$50</f>
        <v>6401</v>
      </c>
      <c r="H58" s="172"/>
      <c r="I58" s="172"/>
      <c r="J58" s="172">
        <f>'将来負担比率（分子）の構造'!K$50</f>
        <v>6216</v>
      </c>
      <c r="K58" s="172"/>
      <c r="L58" s="172"/>
      <c r="M58" s="172">
        <f>'将来負担比率（分子）の構造'!L$50</f>
        <v>6200</v>
      </c>
      <c r="N58" s="172"/>
      <c r="O58" s="172"/>
      <c r="P58" s="172">
        <f>'将来負担比率（分子）の構造'!M$50</f>
        <v>5434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121</v>
      </c>
      <c r="C61" s="172"/>
      <c r="D61" s="172"/>
      <c r="E61" s="172">
        <f>'将来負担比率（分子）の構造'!J$46</f>
        <v>115</v>
      </c>
      <c r="F61" s="172"/>
      <c r="G61" s="172"/>
      <c r="H61" s="172">
        <f>'将来負担比率（分子）の構造'!K$46</f>
        <v>109</v>
      </c>
      <c r="I61" s="172"/>
      <c r="J61" s="172"/>
      <c r="K61" s="172">
        <f>'将来負担比率（分子）の構造'!L$46</f>
        <v>103</v>
      </c>
      <c r="L61" s="172"/>
      <c r="M61" s="172"/>
      <c r="N61" s="172">
        <f>'将来負担比率（分子）の構造'!M$46</f>
        <v>98</v>
      </c>
      <c r="O61" s="172"/>
      <c r="P61" s="172"/>
    </row>
    <row r="62" spans="1:16" x14ac:dyDescent="0.15">
      <c r="A62" s="172" t="s">
        <v>35</v>
      </c>
      <c r="B62" s="172">
        <f>'将来負担比率（分子）の構造'!I$45</f>
        <v>2179</v>
      </c>
      <c r="C62" s="172"/>
      <c r="D62" s="172"/>
      <c r="E62" s="172">
        <f>'将来負担比率（分子）の構造'!J$45</f>
        <v>1967</v>
      </c>
      <c r="F62" s="172"/>
      <c r="G62" s="172"/>
      <c r="H62" s="172">
        <f>'将来負担比率（分子）の構造'!K$45</f>
        <v>1882</v>
      </c>
      <c r="I62" s="172"/>
      <c r="J62" s="172"/>
      <c r="K62" s="172">
        <f>'将来負担比率（分子）の構造'!L$45</f>
        <v>1939</v>
      </c>
      <c r="L62" s="172"/>
      <c r="M62" s="172"/>
      <c r="N62" s="172">
        <f>'将来負担比率（分子）の構造'!M$45</f>
        <v>1873</v>
      </c>
      <c r="O62" s="172"/>
      <c r="P62" s="172"/>
    </row>
    <row r="63" spans="1:16" x14ac:dyDescent="0.15">
      <c r="A63" s="172" t="s">
        <v>34</v>
      </c>
      <c r="B63" s="172">
        <f>'将来負担比率（分子）の構造'!I$44</f>
        <v>106</v>
      </c>
      <c r="C63" s="172"/>
      <c r="D63" s="172"/>
      <c r="E63" s="172">
        <f>'将来負担比率（分子）の構造'!J$44</f>
        <v>92</v>
      </c>
      <c r="F63" s="172"/>
      <c r="G63" s="172"/>
      <c r="H63" s="172">
        <f>'将来負担比率（分子）の構造'!K$44</f>
        <v>92</v>
      </c>
      <c r="I63" s="172"/>
      <c r="J63" s="172"/>
      <c r="K63" s="172">
        <f>'将来負担比率（分子）の構造'!L$44</f>
        <v>95</v>
      </c>
      <c r="L63" s="172"/>
      <c r="M63" s="172"/>
      <c r="N63" s="172">
        <f>'将来負担比率（分子）の構造'!M$44</f>
        <v>80</v>
      </c>
      <c r="O63" s="172"/>
      <c r="P63" s="172"/>
    </row>
    <row r="64" spans="1:16" x14ac:dyDescent="0.15">
      <c r="A64" s="172" t="s">
        <v>33</v>
      </c>
      <c r="B64" s="172">
        <f>'将来負担比率（分子）の構造'!I$43</f>
        <v>4882</v>
      </c>
      <c r="C64" s="172"/>
      <c r="D64" s="172"/>
      <c r="E64" s="172">
        <f>'将来負担比率（分子）の構造'!J$43</f>
        <v>4593</v>
      </c>
      <c r="F64" s="172"/>
      <c r="G64" s="172"/>
      <c r="H64" s="172">
        <f>'将来負担比率（分子）の構造'!K$43</f>
        <v>4382</v>
      </c>
      <c r="I64" s="172"/>
      <c r="J64" s="172"/>
      <c r="K64" s="172">
        <f>'将来負担比率（分子）の構造'!L$43</f>
        <v>4185</v>
      </c>
      <c r="L64" s="172"/>
      <c r="M64" s="172"/>
      <c r="N64" s="172">
        <f>'将来負担比率（分子）の構造'!M$43</f>
        <v>3956</v>
      </c>
      <c r="O64" s="172"/>
      <c r="P64" s="172"/>
    </row>
    <row r="65" spans="1:16" x14ac:dyDescent="0.15">
      <c r="A65" s="172" t="s">
        <v>32</v>
      </c>
      <c r="B65" s="172">
        <f>'将来負担比率（分子）の構造'!I$42</f>
        <v>16</v>
      </c>
      <c r="C65" s="172"/>
      <c r="D65" s="172"/>
      <c r="E65" s="172">
        <f>'将来負担比率（分子）の構造'!J$42</f>
        <v>35</v>
      </c>
      <c r="F65" s="172"/>
      <c r="G65" s="172"/>
      <c r="H65" s="172">
        <f>'将来負担比率（分子）の構造'!K$42</f>
        <v>353</v>
      </c>
      <c r="I65" s="172"/>
      <c r="J65" s="172"/>
      <c r="K65" s="172">
        <f>'将来負担比率（分子）の構造'!L$42</f>
        <v>330</v>
      </c>
      <c r="L65" s="172"/>
      <c r="M65" s="172"/>
      <c r="N65" s="172">
        <f>'将来負担比率（分子）の構造'!M$42</f>
        <v>336</v>
      </c>
      <c r="O65" s="172"/>
      <c r="P65" s="172"/>
    </row>
    <row r="66" spans="1:16" x14ac:dyDescent="0.15">
      <c r="A66" s="172" t="s">
        <v>31</v>
      </c>
      <c r="B66" s="172">
        <f>'将来負担比率（分子）の構造'!I$41</f>
        <v>9532</v>
      </c>
      <c r="C66" s="172"/>
      <c r="D66" s="172"/>
      <c r="E66" s="172">
        <f>'将来負担比率（分子）の構造'!J$41</f>
        <v>9505</v>
      </c>
      <c r="F66" s="172"/>
      <c r="G66" s="172"/>
      <c r="H66" s="172">
        <f>'将来負担比率（分子）の構造'!K$41</f>
        <v>10694</v>
      </c>
      <c r="I66" s="172"/>
      <c r="J66" s="172"/>
      <c r="K66" s="172">
        <f>'将来負担比率（分子）の構造'!L$41</f>
        <v>11368</v>
      </c>
      <c r="L66" s="172"/>
      <c r="M66" s="172"/>
      <c r="N66" s="172">
        <f>'将来負担比率（分子）の構造'!M$41</f>
        <v>11824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1000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1526</v>
      </c>
      <c r="C72" s="176">
        <f>基金残高に係る経年分析!G55</f>
        <v>1649</v>
      </c>
      <c r="D72" s="176">
        <f>基金残高に係る経年分析!H55</f>
        <v>1521</v>
      </c>
    </row>
    <row r="73" spans="1:16" x14ac:dyDescent="0.15">
      <c r="A73" s="175" t="s">
        <v>78</v>
      </c>
      <c r="B73" s="176">
        <f>基金残高に係る経年分析!F56</f>
        <v>151</v>
      </c>
      <c r="C73" s="176">
        <f>基金残高に係る経年分析!G56</f>
        <v>144</v>
      </c>
      <c r="D73" s="176">
        <f>基金残高に係る経年分析!H56</f>
        <v>275</v>
      </c>
    </row>
    <row r="74" spans="1:16" x14ac:dyDescent="0.15">
      <c r="A74" s="175" t="s">
        <v>79</v>
      </c>
      <c r="B74" s="176">
        <f>基金残高に係る経年分析!F57</f>
        <v>3973</v>
      </c>
      <c r="C74" s="176">
        <f>基金残高に係る経年分析!G57</f>
        <v>3821</v>
      </c>
      <c r="D74" s="176">
        <f>基金残高に係る経年分析!H57</f>
        <v>2946</v>
      </c>
    </row>
  </sheetData>
  <sheetProtection algorithmName="SHA-512" hashValue="0mmHu5AYgkb2v6JFCve2COk3WflNINDxddZxUxv7lQU7qwUPe9iBEs+vqX6u0vA7iGC6VL6Q/ztbG1zsfpHEog==" saltValue="4FRjqCBazep9wHk4L4ke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226</v>
      </c>
      <c r="C5" s="616"/>
      <c r="D5" s="616"/>
      <c r="E5" s="616"/>
      <c r="F5" s="616"/>
      <c r="G5" s="616"/>
      <c r="H5" s="616"/>
      <c r="I5" s="616"/>
      <c r="J5" s="616"/>
      <c r="K5" s="616"/>
      <c r="L5" s="616"/>
      <c r="M5" s="616"/>
      <c r="N5" s="616"/>
      <c r="O5" s="616"/>
      <c r="P5" s="616"/>
      <c r="Q5" s="617"/>
      <c r="R5" s="618">
        <v>3583305</v>
      </c>
      <c r="S5" s="619"/>
      <c r="T5" s="619"/>
      <c r="U5" s="619"/>
      <c r="V5" s="619"/>
      <c r="W5" s="619"/>
      <c r="X5" s="619"/>
      <c r="Y5" s="620"/>
      <c r="Z5" s="621">
        <v>19.3</v>
      </c>
      <c r="AA5" s="621"/>
      <c r="AB5" s="621"/>
      <c r="AC5" s="621"/>
      <c r="AD5" s="622">
        <v>3480743</v>
      </c>
      <c r="AE5" s="622"/>
      <c r="AF5" s="622"/>
      <c r="AG5" s="622"/>
      <c r="AH5" s="622"/>
      <c r="AI5" s="622"/>
      <c r="AJ5" s="622"/>
      <c r="AK5" s="622"/>
      <c r="AL5" s="623">
        <v>42.8</v>
      </c>
      <c r="AM5" s="624"/>
      <c r="AN5" s="624"/>
      <c r="AO5" s="625"/>
      <c r="AP5" s="615" t="s">
        <v>227</v>
      </c>
      <c r="AQ5" s="616"/>
      <c r="AR5" s="616"/>
      <c r="AS5" s="616"/>
      <c r="AT5" s="616"/>
      <c r="AU5" s="616"/>
      <c r="AV5" s="616"/>
      <c r="AW5" s="616"/>
      <c r="AX5" s="616"/>
      <c r="AY5" s="616"/>
      <c r="AZ5" s="616"/>
      <c r="BA5" s="616"/>
      <c r="BB5" s="616"/>
      <c r="BC5" s="616"/>
      <c r="BD5" s="616"/>
      <c r="BE5" s="616"/>
      <c r="BF5" s="617"/>
      <c r="BG5" s="629">
        <v>3480743</v>
      </c>
      <c r="BH5" s="630"/>
      <c r="BI5" s="630"/>
      <c r="BJ5" s="630"/>
      <c r="BK5" s="630"/>
      <c r="BL5" s="630"/>
      <c r="BM5" s="630"/>
      <c r="BN5" s="631"/>
      <c r="BO5" s="632">
        <v>97.1</v>
      </c>
      <c r="BP5" s="632"/>
      <c r="BQ5" s="632"/>
      <c r="BR5" s="632"/>
      <c r="BS5" s="633">
        <v>42358</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15">
      <c r="B6" s="626" t="s">
        <v>231</v>
      </c>
      <c r="C6" s="627"/>
      <c r="D6" s="627"/>
      <c r="E6" s="627"/>
      <c r="F6" s="627"/>
      <c r="G6" s="627"/>
      <c r="H6" s="627"/>
      <c r="I6" s="627"/>
      <c r="J6" s="627"/>
      <c r="K6" s="627"/>
      <c r="L6" s="627"/>
      <c r="M6" s="627"/>
      <c r="N6" s="627"/>
      <c r="O6" s="627"/>
      <c r="P6" s="627"/>
      <c r="Q6" s="628"/>
      <c r="R6" s="629">
        <v>109308</v>
      </c>
      <c r="S6" s="630"/>
      <c r="T6" s="630"/>
      <c r="U6" s="630"/>
      <c r="V6" s="630"/>
      <c r="W6" s="630"/>
      <c r="X6" s="630"/>
      <c r="Y6" s="631"/>
      <c r="Z6" s="632">
        <v>0.6</v>
      </c>
      <c r="AA6" s="632"/>
      <c r="AB6" s="632"/>
      <c r="AC6" s="632"/>
      <c r="AD6" s="633">
        <v>109308</v>
      </c>
      <c r="AE6" s="633"/>
      <c r="AF6" s="633"/>
      <c r="AG6" s="633"/>
      <c r="AH6" s="633"/>
      <c r="AI6" s="633"/>
      <c r="AJ6" s="633"/>
      <c r="AK6" s="633"/>
      <c r="AL6" s="634">
        <v>1.3</v>
      </c>
      <c r="AM6" s="635"/>
      <c r="AN6" s="635"/>
      <c r="AO6" s="636"/>
      <c r="AP6" s="626" t="s">
        <v>232</v>
      </c>
      <c r="AQ6" s="627"/>
      <c r="AR6" s="627"/>
      <c r="AS6" s="627"/>
      <c r="AT6" s="627"/>
      <c r="AU6" s="627"/>
      <c r="AV6" s="627"/>
      <c r="AW6" s="627"/>
      <c r="AX6" s="627"/>
      <c r="AY6" s="627"/>
      <c r="AZ6" s="627"/>
      <c r="BA6" s="627"/>
      <c r="BB6" s="627"/>
      <c r="BC6" s="627"/>
      <c r="BD6" s="627"/>
      <c r="BE6" s="627"/>
      <c r="BF6" s="628"/>
      <c r="BG6" s="629">
        <v>3480743</v>
      </c>
      <c r="BH6" s="630"/>
      <c r="BI6" s="630"/>
      <c r="BJ6" s="630"/>
      <c r="BK6" s="630"/>
      <c r="BL6" s="630"/>
      <c r="BM6" s="630"/>
      <c r="BN6" s="631"/>
      <c r="BO6" s="632">
        <v>97.1</v>
      </c>
      <c r="BP6" s="632"/>
      <c r="BQ6" s="632"/>
      <c r="BR6" s="632"/>
      <c r="BS6" s="633">
        <v>42358</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176120</v>
      </c>
      <c r="CS6" s="630"/>
      <c r="CT6" s="630"/>
      <c r="CU6" s="630"/>
      <c r="CV6" s="630"/>
      <c r="CW6" s="630"/>
      <c r="CX6" s="630"/>
      <c r="CY6" s="631"/>
      <c r="CZ6" s="623">
        <v>1</v>
      </c>
      <c r="DA6" s="624"/>
      <c r="DB6" s="624"/>
      <c r="DC6" s="643"/>
      <c r="DD6" s="638" t="s">
        <v>129</v>
      </c>
      <c r="DE6" s="630"/>
      <c r="DF6" s="630"/>
      <c r="DG6" s="630"/>
      <c r="DH6" s="630"/>
      <c r="DI6" s="630"/>
      <c r="DJ6" s="630"/>
      <c r="DK6" s="630"/>
      <c r="DL6" s="630"/>
      <c r="DM6" s="630"/>
      <c r="DN6" s="630"/>
      <c r="DO6" s="630"/>
      <c r="DP6" s="631"/>
      <c r="DQ6" s="638">
        <v>176090</v>
      </c>
      <c r="DR6" s="630"/>
      <c r="DS6" s="630"/>
      <c r="DT6" s="630"/>
      <c r="DU6" s="630"/>
      <c r="DV6" s="630"/>
      <c r="DW6" s="630"/>
      <c r="DX6" s="630"/>
      <c r="DY6" s="630"/>
      <c r="DZ6" s="630"/>
      <c r="EA6" s="630"/>
      <c r="EB6" s="630"/>
      <c r="EC6" s="639"/>
    </row>
    <row r="7" spans="2:143" ht="11.25" customHeight="1" x14ac:dyDescent="0.15">
      <c r="B7" s="626" t="s">
        <v>234</v>
      </c>
      <c r="C7" s="627"/>
      <c r="D7" s="627"/>
      <c r="E7" s="627"/>
      <c r="F7" s="627"/>
      <c r="G7" s="627"/>
      <c r="H7" s="627"/>
      <c r="I7" s="627"/>
      <c r="J7" s="627"/>
      <c r="K7" s="627"/>
      <c r="L7" s="627"/>
      <c r="M7" s="627"/>
      <c r="N7" s="627"/>
      <c r="O7" s="627"/>
      <c r="P7" s="627"/>
      <c r="Q7" s="628"/>
      <c r="R7" s="629">
        <v>5236</v>
      </c>
      <c r="S7" s="630"/>
      <c r="T7" s="630"/>
      <c r="U7" s="630"/>
      <c r="V7" s="630"/>
      <c r="W7" s="630"/>
      <c r="X7" s="630"/>
      <c r="Y7" s="631"/>
      <c r="Z7" s="632">
        <v>0</v>
      </c>
      <c r="AA7" s="632"/>
      <c r="AB7" s="632"/>
      <c r="AC7" s="632"/>
      <c r="AD7" s="633">
        <v>5236</v>
      </c>
      <c r="AE7" s="633"/>
      <c r="AF7" s="633"/>
      <c r="AG7" s="633"/>
      <c r="AH7" s="633"/>
      <c r="AI7" s="633"/>
      <c r="AJ7" s="633"/>
      <c r="AK7" s="633"/>
      <c r="AL7" s="634">
        <v>0.1</v>
      </c>
      <c r="AM7" s="635"/>
      <c r="AN7" s="635"/>
      <c r="AO7" s="636"/>
      <c r="AP7" s="626" t="s">
        <v>235</v>
      </c>
      <c r="AQ7" s="627"/>
      <c r="AR7" s="627"/>
      <c r="AS7" s="627"/>
      <c r="AT7" s="627"/>
      <c r="AU7" s="627"/>
      <c r="AV7" s="627"/>
      <c r="AW7" s="627"/>
      <c r="AX7" s="627"/>
      <c r="AY7" s="627"/>
      <c r="AZ7" s="627"/>
      <c r="BA7" s="627"/>
      <c r="BB7" s="627"/>
      <c r="BC7" s="627"/>
      <c r="BD7" s="627"/>
      <c r="BE7" s="627"/>
      <c r="BF7" s="628"/>
      <c r="BG7" s="629">
        <v>1680533</v>
      </c>
      <c r="BH7" s="630"/>
      <c r="BI7" s="630"/>
      <c r="BJ7" s="630"/>
      <c r="BK7" s="630"/>
      <c r="BL7" s="630"/>
      <c r="BM7" s="630"/>
      <c r="BN7" s="631"/>
      <c r="BO7" s="632">
        <v>46.9</v>
      </c>
      <c r="BP7" s="632"/>
      <c r="BQ7" s="632"/>
      <c r="BR7" s="632"/>
      <c r="BS7" s="633">
        <v>42358</v>
      </c>
      <c r="BT7" s="633"/>
      <c r="BU7" s="633"/>
      <c r="BV7" s="633"/>
      <c r="BW7" s="633"/>
      <c r="BX7" s="633"/>
      <c r="BY7" s="633"/>
      <c r="BZ7" s="633"/>
      <c r="CA7" s="633"/>
      <c r="CB7" s="637"/>
      <c r="CD7" s="644" t="s">
        <v>236</v>
      </c>
      <c r="CE7" s="645"/>
      <c r="CF7" s="645"/>
      <c r="CG7" s="645"/>
      <c r="CH7" s="645"/>
      <c r="CI7" s="645"/>
      <c r="CJ7" s="645"/>
      <c r="CK7" s="645"/>
      <c r="CL7" s="645"/>
      <c r="CM7" s="645"/>
      <c r="CN7" s="645"/>
      <c r="CO7" s="645"/>
      <c r="CP7" s="645"/>
      <c r="CQ7" s="646"/>
      <c r="CR7" s="629">
        <v>3460870</v>
      </c>
      <c r="CS7" s="630"/>
      <c r="CT7" s="630"/>
      <c r="CU7" s="630"/>
      <c r="CV7" s="630"/>
      <c r="CW7" s="630"/>
      <c r="CX7" s="630"/>
      <c r="CY7" s="631"/>
      <c r="CZ7" s="632">
        <v>20</v>
      </c>
      <c r="DA7" s="632"/>
      <c r="DB7" s="632"/>
      <c r="DC7" s="632"/>
      <c r="DD7" s="638">
        <v>1225405</v>
      </c>
      <c r="DE7" s="630"/>
      <c r="DF7" s="630"/>
      <c r="DG7" s="630"/>
      <c r="DH7" s="630"/>
      <c r="DI7" s="630"/>
      <c r="DJ7" s="630"/>
      <c r="DK7" s="630"/>
      <c r="DL7" s="630"/>
      <c r="DM7" s="630"/>
      <c r="DN7" s="630"/>
      <c r="DO7" s="630"/>
      <c r="DP7" s="631"/>
      <c r="DQ7" s="638">
        <v>1855369</v>
      </c>
      <c r="DR7" s="630"/>
      <c r="DS7" s="630"/>
      <c r="DT7" s="630"/>
      <c r="DU7" s="630"/>
      <c r="DV7" s="630"/>
      <c r="DW7" s="630"/>
      <c r="DX7" s="630"/>
      <c r="DY7" s="630"/>
      <c r="DZ7" s="630"/>
      <c r="EA7" s="630"/>
      <c r="EB7" s="630"/>
      <c r="EC7" s="639"/>
    </row>
    <row r="8" spans="2:143" ht="11.25" customHeight="1" x14ac:dyDescent="0.15">
      <c r="B8" s="626" t="s">
        <v>237</v>
      </c>
      <c r="C8" s="627"/>
      <c r="D8" s="627"/>
      <c r="E8" s="627"/>
      <c r="F8" s="627"/>
      <c r="G8" s="627"/>
      <c r="H8" s="627"/>
      <c r="I8" s="627"/>
      <c r="J8" s="627"/>
      <c r="K8" s="627"/>
      <c r="L8" s="627"/>
      <c r="M8" s="627"/>
      <c r="N8" s="627"/>
      <c r="O8" s="627"/>
      <c r="P8" s="627"/>
      <c r="Q8" s="628"/>
      <c r="R8" s="629">
        <v>32529</v>
      </c>
      <c r="S8" s="630"/>
      <c r="T8" s="630"/>
      <c r="U8" s="630"/>
      <c r="V8" s="630"/>
      <c r="W8" s="630"/>
      <c r="X8" s="630"/>
      <c r="Y8" s="631"/>
      <c r="Z8" s="632">
        <v>0.2</v>
      </c>
      <c r="AA8" s="632"/>
      <c r="AB8" s="632"/>
      <c r="AC8" s="632"/>
      <c r="AD8" s="633">
        <v>32529</v>
      </c>
      <c r="AE8" s="633"/>
      <c r="AF8" s="633"/>
      <c r="AG8" s="633"/>
      <c r="AH8" s="633"/>
      <c r="AI8" s="633"/>
      <c r="AJ8" s="633"/>
      <c r="AK8" s="633"/>
      <c r="AL8" s="634">
        <v>0.4</v>
      </c>
      <c r="AM8" s="635"/>
      <c r="AN8" s="635"/>
      <c r="AO8" s="636"/>
      <c r="AP8" s="626" t="s">
        <v>238</v>
      </c>
      <c r="AQ8" s="627"/>
      <c r="AR8" s="627"/>
      <c r="AS8" s="627"/>
      <c r="AT8" s="627"/>
      <c r="AU8" s="627"/>
      <c r="AV8" s="627"/>
      <c r="AW8" s="627"/>
      <c r="AX8" s="627"/>
      <c r="AY8" s="627"/>
      <c r="AZ8" s="627"/>
      <c r="BA8" s="627"/>
      <c r="BB8" s="627"/>
      <c r="BC8" s="627"/>
      <c r="BD8" s="627"/>
      <c r="BE8" s="627"/>
      <c r="BF8" s="628"/>
      <c r="BG8" s="629">
        <v>57012</v>
      </c>
      <c r="BH8" s="630"/>
      <c r="BI8" s="630"/>
      <c r="BJ8" s="630"/>
      <c r="BK8" s="630"/>
      <c r="BL8" s="630"/>
      <c r="BM8" s="630"/>
      <c r="BN8" s="631"/>
      <c r="BO8" s="632">
        <v>1.6</v>
      </c>
      <c r="BP8" s="632"/>
      <c r="BQ8" s="632"/>
      <c r="BR8" s="632"/>
      <c r="BS8" s="633" t="s">
        <v>129</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6179312</v>
      </c>
      <c r="CS8" s="630"/>
      <c r="CT8" s="630"/>
      <c r="CU8" s="630"/>
      <c r="CV8" s="630"/>
      <c r="CW8" s="630"/>
      <c r="CX8" s="630"/>
      <c r="CY8" s="631"/>
      <c r="CZ8" s="632">
        <v>35.700000000000003</v>
      </c>
      <c r="DA8" s="632"/>
      <c r="DB8" s="632"/>
      <c r="DC8" s="632"/>
      <c r="DD8" s="638">
        <v>170413</v>
      </c>
      <c r="DE8" s="630"/>
      <c r="DF8" s="630"/>
      <c r="DG8" s="630"/>
      <c r="DH8" s="630"/>
      <c r="DI8" s="630"/>
      <c r="DJ8" s="630"/>
      <c r="DK8" s="630"/>
      <c r="DL8" s="630"/>
      <c r="DM8" s="630"/>
      <c r="DN8" s="630"/>
      <c r="DO8" s="630"/>
      <c r="DP8" s="631"/>
      <c r="DQ8" s="638">
        <v>2752571</v>
      </c>
      <c r="DR8" s="630"/>
      <c r="DS8" s="630"/>
      <c r="DT8" s="630"/>
      <c r="DU8" s="630"/>
      <c r="DV8" s="630"/>
      <c r="DW8" s="630"/>
      <c r="DX8" s="630"/>
      <c r="DY8" s="630"/>
      <c r="DZ8" s="630"/>
      <c r="EA8" s="630"/>
      <c r="EB8" s="630"/>
      <c r="EC8" s="639"/>
    </row>
    <row r="9" spans="2:143" ht="11.25" customHeight="1" x14ac:dyDescent="0.15">
      <c r="B9" s="626" t="s">
        <v>240</v>
      </c>
      <c r="C9" s="627"/>
      <c r="D9" s="627"/>
      <c r="E9" s="627"/>
      <c r="F9" s="627"/>
      <c r="G9" s="627"/>
      <c r="H9" s="627"/>
      <c r="I9" s="627"/>
      <c r="J9" s="627"/>
      <c r="K9" s="627"/>
      <c r="L9" s="627"/>
      <c r="M9" s="627"/>
      <c r="N9" s="627"/>
      <c r="O9" s="627"/>
      <c r="P9" s="627"/>
      <c r="Q9" s="628"/>
      <c r="R9" s="629">
        <v>35082</v>
      </c>
      <c r="S9" s="630"/>
      <c r="T9" s="630"/>
      <c r="U9" s="630"/>
      <c r="V9" s="630"/>
      <c r="W9" s="630"/>
      <c r="X9" s="630"/>
      <c r="Y9" s="631"/>
      <c r="Z9" s="632">
        <v>0.2</v>
      </c>
      <c r="AA9" s="632"/>
      <c r="AB9" s="632"/>
      <c r="AC9" s="632"/>
      <c r="AD9" s="633">
        <v>35082</v>
      </c>
      <c r="AE9" s="633"/>
      <c r="AF9" s="633"/>
      <c r="AG9" s="633"/>
      <c r="AH9" s="633"/>
      <c r="AI9" s="633"/>
      <c r="AJ9" s="633"/>
      <c r="AK9" s="633"/>
      <c r="AL9" s="634">
        <v>0.4</v>
      </c>
      <c r="AM9" s="635"/>
      <c r="AN9" s="635"/>
      <c r="AO9" s="636"/>
      <c r="AP9" s="626" t="s">
        <v>241</v>
      </c>
      <c r="AQ9" s="627"/>
      <c r="AR9" s="627"/>
      <c r="AS9" s="627"/>
      <c r="AT9" s="627"/>
      <c r="AU9" s="627"/>
      <c r="AV9" s="627"/>
      <c r="AW9" s="627"/>
      <c r="AX9" s="627"/>
      <c r="AY9" s="627"/>
      <c r="AZ9" s="627"/>
      <c r="BA9" s="627"/>
      <c r="BB9" s="627"/>
      <c r="BC9" s="627"/>
      <c r="BD9" s="627"/>
      <c r="BE9" s="627"/>
      <c r="BF9" s="628"/>
      <c r="BG9" s="629">
        <v>1433802</v>
      </c>
      <c r="BH9" s="630"/>
      <c r="BI9" s="630"/>
      <c r="BJ9" s="630"/>
      <c r="BK9" s="630"/>
      <c r="BL9" s="630"/>
      <c r="BM9" s="630"/>
      <c r="BN9" s="631"/>
      <c r="BO9" s="632">
        <v>40</v>
      </c>
      <c r="BP9" s="632"/>
      <c r="BQ9" s="632"/>
      <c r="BR9" s="632"/>
      <c r="BS9" s="633" t="s">
        <v>129</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1177463</v>
      </c>
      <c r="CS9" s="630"/>
      <c r="CT9" s="630"/>
      <c r="CU9" s="630"/>
      <c r="CV9" s="630"/>
      <c r="CW9" s="630"/>
      <c r="CX9" s="630"/>
      <c r="CY9" s="631"/>
      <c r="CZ9" s="632">
        <v>6.8</v>
      </c>
      <c r="DA9" s="632"/>
      <c r="DB9" s="632"/>
      <c r="DC9" s="632"/>
      <c r="DD9" s="638">
        <v>64185</v>
      </c>
      <c r="DE9" s="630"/>
      <c r="DF9" s="630"/>
      <c r="DG9" s="630"/>
      <c r="DH9" s="630"/>
      <c r="DI9" s="630"/>
      <c r="DJ9" s="630"/>
      <c r="DK9" s="630"/>
      <c r="DL9" s="630"/>
      <c r="DM9" s="630"/>
      <c r="DN9" s="630"/>
      <c r="DO9" s="630"/>
      <c r="DP9" s="631"/>
      <c r="DQ9" s="638">
        <v>609192</v>
      </c>
      <c r="DR9" s="630"/>
      <c r="DS9" s="630"/>
      <c r="DT9" s="630"/>
      <c r="DU9" s="630"/>
      <c r="DV9" s="630"/>
      <c r="DW9" s="630"/>
      <c r="DX9" s="630"/>
      <c r="DY9" s="630"/>
      <c r="DZ9" s="630"/>
      <c r="EA9" s="630"/>
      <c r="EB9" s="630"/>
      <c r="EC9" s="639"/>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129</v>
      </c>
      <c r="AM10" s="635"/>
      <c r="AN10" s="635"/>
      <c r="AO10" s="636"/>
      <c r="AP10" s="626" t="s">
        <v>244</v>
      </c>
      <c r="AQ10" s="627"/>
      <c r="AR10" s="627"/>
      <c r="AS10" s="627"/>
      <c r="AT10" s="627"/>
      <c r="AU10" s="627"/>
      <c r="AV10" s="627"/>
      <c r="AW10" s="627"/>
      <c r="AX10" s="627"/>
      <c r="AY10" s="627"/>
      <c r="AZ10" s="627"/>
      <c r="BA10" s="627"/>
      <c r="BB10" s="627"/>
      <c r="BC10" s="627"/>
      <c r="BD10" s="627"/>
      <c r="BE10" s="627"/>
      <c r="BF10" s="628"/>
      <c r="BG10" s="629">
        <v>99779</v>
      </c>
      <c r="BH10" s="630"/>
      <c r="BI10" s="630"/>
      <c r="BJ10" s="630"/>
      <c r="BK10" s="630"/>
      <c r="BL10" s="630"/>
      <c r="BM10" s="630"/>
      <c r="BN10" s="631"/>
      <c r="BO10" s="632">
        <v>2.8</v>
      </c>
      <c r="BP10" s="632"/>
      <c r="BQ10" s="632"/>
      <c r="BR10" s="632"/>
      <c r="BS10" s="633">
        <v>16740</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v>129898</v>
      </c>
      <c r="CS10" s="630"/>
      <c r="CT10" s="630"/>
      <c r="CU10" s="630"/>
      <c r="CV10" s="630"/>
      <c r="CW10" s="630"/>
      <c r="CX10" s="630"/>
      <c r="CY10" s="631"/>
      <c r="CZ10" s="632">
        <v>0.8</v>
      </c>
      <c r="DA10" s="632"/>
      <c r="DB10" s="632"/>
      <c r="DC10" s="632"/>
      <c r="DD10" s="638" t="s">
        <v>129</v>
      </c>
      <c r="DE10" s="630"/>
      <c r="DF10" s="630"/>
      <c r="DG10" s="630"/>
      <c r="DH10" s="630"/>
      <c r="DI10" s="630"/>
      <c r="DJ10" s="630"/>
      <c r="DK10" s="630"/>
      <c r="DL10" s="630"/>
      <c r="DM10" s="630"/>
      <c r="DN10" s="630"/>
      <c r="DO10" s="630"/>
      <c r="DP10" s="631"/>
      <c r="DQ10" s="638">
        <v>104914</v>
      </c>
      <c r="DR10" s="630"/>
      <c r="DS10" s="630"/>
      <c r="DT10" s="630"/>
      <c r="DU10" s="630"/>
      <c r="DV10" s="630"/>
      <c r="DW10" s="630"/>
      <c r="DX10" s="630"/>
      <c r="DY10" s="630"/>
      <c r="DZ10" s="630"/>
      <c r="EA10" s="630"/>
      <c r="EB10" s="630"/>
      <c r="EC10" s="639"/>
    </row>
    <row r="11" spans="2:143" ht="11.25" customHeight="1" x14ac:dyDescent="0.15">
      <c r="B11" s="626" t="s">
        <v>246</v>
      </c>
      <c r="C11" s="627"/>
      <c r="D11" s="627"/>
      <c r="E11" s="627"/>
      <c r="F11" s="627"/>
      <c r="G11" s="627"/>
      <c r="H11" s="627"/>
      <c r="I11" s="627"/>
      <c r="J11" s="627"/>
      <c r="K11" s="627"/>
      <c r="L11" s="627"/>
      <c r="M11" s="627"/>
      <c r="N11" s="627"/>
      <c r="O11" s="627"/>
      <c r="P11" s="627"/>
      <c r="Q11" s="628"/>
      <c r="R11" s="629">
        <v>781567</v>
      </c>
      <c r="S11" s="630"/>
      <c r="T11" s="630"/>
      <c r="U11" s="630"/>
      <c r="V11" s="630"/>
      <c r="W11" s="630"/>
      <c r="X11" s="630"/>
      <c r="Y11" s="631"/>
      <c r="Z11" s="634">
        <v>4.2</v>
      </c>
      <c r="AA11" s="635"/>
      <c r="AB11" s="635"/>
      <c r="AC11" s="647"/>
      <c r="AD11" s="638">
        <v>781567</v>
      </c>
      <c r="AE11" s="630"/>
      <c r="AF11" s="630"/>
      <c r="AG11" s="630"/>
      <c r="AH11" s="630"/>
      <c r="AI11" s="630"/>
      <c r="AJ11" s="630"/>
      <c r="AK11" s="631"/>
      <c r="AL11" s="634">
        <v>9.6</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89940</v>
      </c>
      <c r="BH11" s="630"/>
      <c r="BI11" s="630"/>
      <c r="BJ11" s="630"/>
      <c r="BK11" s="630"/>
      <c r="BL11" s="630"/>
      <c r="BM11" s="630"/>
      <c r="BN11" s="631"/>
      <c r="BO11" s="632">
        <v>2.5</v>
      </c>
      <c r="BP11" s="632"/>
      <c r="BQ11" s="632"/>
      <c r="BR11" s="632"/>
      <c r="BS11" s="633">
        <v>25618</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292610</v>
      </c>
      <c r="CS11" s="630"/>
      <c r="CT11" s="630"/>
      <c r="CU11" s="630"/>
      <c r="CV11" s="630"/>
      <c r="CW11" s="630"/>
      <c r="CX11" s="630"/>
      <c r="CY11" s="631"/>
      <c r="CZ11" s="632">
        <v>1.7</v>
      </c>
      <c r="DA11" s="632"/>
      <c r="DB11" s="632"/>
      <c r="DC11" s="632"/>
      <c r="DD11" s="638">
        <v>59701</v>
      </c>
      <c r="DE11" s="630"/>
      <c r="DF11" s="630"/>
      <c r="DG11" s="630"/>
      <c r="DH11" s="630"/>
      <c r="DI11" s="630"/>
      <c r="DJ11" s="630"/>
      <c r="DK11" s="630"/>
      <c r="DL11" s="630"/>
      <c r="DM11" s="630"/>
      <c r="DN11" s="630"/>
      <c r="DO11" s="630"/>
      <c r="DP11" s="631"/>
      <c r="DQ11" s="638">
        <v>218458</v>
      </c>
      <c r="DR11" s="630"/>
      <c r="DS11" s="630"/>
      <c r="DT11" s="630"/>
      <c r="DU11" s="630"/>
      <c r="DV11" s="630"/>
      <c r="DW11" s="630"/>
      <c r="DX11" s="630"/>
      <c r="DY11" s="630"/>
      <c r="DZ11" s="630"/>
      <c r="EA11" s="630"/>
      <c r="EB11" s="630"/>
      <c r="EC11" s="639"/>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32" t="s">
        <v>129</v>
      </c>
      <c r="AA12" s="632"/>
      <c r="AB12" s="632"/>
      <c r="AC12" s="632"/>
      <c r="AD12" s="633" t="s">
        <v>129</v>
      </c>
      <c r="AE12" s="633"/>
      <c r="AF12" s="633"/>
      <c r="AG12" s="633"/>
      <c r="AH12" s="633"/>
      <c r="AI12" s="633"/>
      <c r="AJ12" s="633"/>
      <c r="AK12" s="633"/>
      <c r="AL12" s="634" t="s">
        <v>129</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1414520</v>
      </c>
      <c r="BH12" s="630"/>
      <c r="BI12" s="630"/>
      <c r="BJ12" s="630"/>
      <c r="BK12" s="630"/>
      <c r="BL12" s="630"/>
      <c r="BM12" s="630"/>
      <c r="BN12" s="631"/>
      <c r="BO12" s="632">
        <v>39.5</v>
      </c>
      <c r="BP12" s="632"/>
      <c r="BQ12" s="632"/>
      <c r="BR12" s="632"/>
      <c r="BS12" s="633" t="s">
        <v>129</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404273</v>
      </c>
      <c r="CS12" s="630"/>
      <c r="CT12" s="630"/>
      <c r="CU12" s="630"/>
      <c r="CV12" s="630"/>
      <c r="CW12" s="630"/>
      <c r="CX12" s="630"/>
      <c r="CY12" s="631"/>
      <c r="CZ12" s="632">
        <v>2.2999999999999998</v>
      </c>
      <c r="DA12" s="632"/>
      <c r="DB12" s="632"/>
      <c r="DC12" s="632"/>
      <c r="DD12" s="638">
        <v>7112</v>
      </c>
      <c r="DE12" s="630"/>
      <c r="DF12" s="630"/>
      <c r="DG12" s="630"/>
      <c r="DH12" s="630"/>
      <c r="DI12" s="630"/>
      <c r="DJ12" s="630"/>
      <c r="DK12" s="630"/>
      <c r="DL12" s="630"/>
      <c r="DM12" s="630"/>
      <c r="DN12" s="630"/>
      <c r="DO12" s="630"/>
      <c r="DP12" s="631"/>
      <c r="DQ12" s="638">
        <v>212057</v>
      </c>
      <c r="DR12" s="630"/>
      <c r="DS12" s="630"/>
      <c r="DT12" s="630"/>
      <c r="DU12" s="630"/>
      <c r="DV12" s="630"/>
      <c r="DW12" s="630"/>
      <c r="DX12" s="630"/>
      <c r="DY12" s="630"/>
      <c r="DZ12" s="630"/>
      <c r="EA12" s="630"/>
      <c r="EB12" s="630"/>
      <c r="EC12" s="639"/>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1409575</v>
      </c>
      <c r="BH13" s="630"/>
      <c r="BI13" s="630"/>
      <c r="BJ13" s="630"/>
      <c r="BK13" s="630"/>
      <c r="BL13" s="630"/>
      <c r="BM13" s="630"/>
      <c r="BN13" s="631"/>
      <c r="BO13" s="632">
        <v>39.299999999999997</v>
      </c>
      <c r="BP13" s="632"/>
      <c r="BQ13" s="632"/>
      <c r="BR13" s="632"/>
      <c r="BS13" s="633" t="s">
        <v>129</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1235943</v>
      </c>
      <c r="CS13" s="630"/>
      <c r="CT13" s="630"/>
      <c r="CU13" s="630"/>
      <c r="CV13" s="630"/>
      <c r="CW13" s="630"/>
      <c r="CX13" s="630"/>
      <c r="CY13" s="631"/>
      <c r="CZ13" s="632">
        <v>7.1</v>
      </c>
      <c r="DA13" s="632"/>
      <c r="DB13" s="632"/>
      <c r="DC13" s="632"/>
      <c r="DD13" s="638">
        <v>253418</v>
      </c>
      <c r="DE13" s="630"/>
      <c r="DF13" s="630"/>
      <c r="DG13" s="630"/>
      <c r="DH13" s="630"/>
      <c r="DI13" s="630"/>
      <c r="DJ13" s="630"/>
      <c r="DK13" s="630"/>
      <c r="DL13" s="630"/>
      <c r="DM13" s="630"/>
      <c r="DN13" s="630"/>
      <c r="DO13" s="630"/>
      <c r="DP13" s="631"/>
      <c r="DQ13" s="638">
        <v>907889</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129</v>
      </c>
      <c r="AA14" s="632"/>
      <c r="AB14" s="632"/>
      <c r="AC14" s="632"/>
      <c r="AD14" s="633" t="s">
        <v>129</v>
      </c>
      <c r="AE14" s="633"/>
      <c r="AF14" s="633"/>
      <c r="AG14" s="633"/>
      <c r="AH14" s="633"/>
      <c r="AI14" s="633"/>
      <c r="AJ14" s="633"/>
      <c r="AK14" s="633"/>
      <c r="AL14" s="634" t="s">
        <v>129</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120278</v>
      </c>
      <c r="BH14" s="630"/>
      <c r="BI14" s="630"/>
      <c r="BJ14" s="630"/>
      <c r="BK14" s="630"/>
      <c r="BL14" s="630"/>
      <c r="BM14" s="630"/>
      <c r="BN14" s="631"/>
      <c r="BO14" s="632">
        <v>3.4</v>
      </c>
      <c r="BP14" s="632"/>
      <c r="BQ14" s="632"/>
      <c r="BR14" s="632"/>
      <c r="BS14" s="633" t="s">
        <v>129</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437723</v>
      </c>
      <c r="CS14" s="630"/>
      <c r="CT14" s="630"/>
      <c r="CU14" s="630"/>
      <c r="CV14" s="630"/>
      <c r="CW14" s="630"/>
      <c r="CX14" s="630"/>
      <c r="CY14" s="631"/>
      <c r="CZ14" s="632">
        <v>2.5</v>
      </c>
      <c r="DA14" s="632"/>
      <c r="DB14" s="632"/>
      <c r="DC14" s="632"/>
      <c r="DD14" s="638">
        <v>43311</v>
      </c>
      <c r="DE14" s="630"/>
      <c r="DF14" s="630"/>
      <c r="DG14" s="630"/>
      <c r="DH14" s="630"/>
      <c r="DI14" s="630"/>
      <c r="DJ14" s="630"/>
      <c r="DK14" s="630"/>
      <c r="DL14" s="630"/>
      <c r="DM14" s="630"/>
      <c r="DN14" s="630"/>
      <c r="DO14" s="630"/>
      <c r="DP14" s="631"/>
      <c r="DQ14" s="638">
        <v>389556</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129</v>
      </c>
      <c r="AE15" s="633"/>
      <c r="AF15" s="633"/>
      <c r="AG15" s="633"/>
      <c r="AH15" s="633"/>
      <c r="AI15" s="633"/>
      <c r="AJ15" s="633"/>
      <c r="AK15" s="633"/>
      <c r="AL15" s="634" t="s">
        <v>129</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265412</v>
      </c>
      <c r="BH15" s="630"/>
      <c r="BI15" s="630"/>
      <c r="BJ15" s="630"/>
      <c r="BK15" s="630"/>
      <c r="BL15" s="630"/>
      <c r="BM15" s="630"/>
      <c r="BN15" s="631"/>
      <c r="BO15" s="632">
        <v>7.4</v>
      </c>
      <c r="BP15" s="632"/>
      <c r="BQ15" s="632"/>
      <c r="BR15" s="632"/>
      <c r="BS15" s="633" t="s">
        <v>129</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2761585</v>
      </c>
      <c r="CS15" s="630"/>
      <c r="CT15" s="630"/>
      <c r="CU15" s="630"/>
      <c r="CV15" s="630"/>
      <c r="CW15" s="630"/>
      <c r="CX15" s="630"/>
      <c r="CY15" s="631"/>
      <c r="CZ15" s="632">
        <v>16</v>
      </c>
      <c r="DA15" s="632"/>
      <c r="DB15" s="632"/>
      <c r="DC15" s="632"/>
      <c r="DD15" s="638">
        <v>1085436</v>
      </c>
      <c r="DE15" s="630"/>
      <c r="DF15" s="630"/>
      <c r="DG15" s="630"/>
      <c r="DH15" s="630"/>
      <c r="DI15" s="630"/>
      <c r="DJ15" s="630"/>
      <c r="DK15" s="630"/>
      <c r="DL15" s="630"/>
      <c r="DM15" s="630"/>
      <c r="DN15" s="630"/>
      <c r="DO15" s="630"/>
      <c r="DP15" s="631"/>
      <c r="DQ15" s="638">
        <v>1633204</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8868</v>
      </c>
      <c r="S16" s="630"/>
      <c r="T16" s="630"/>
      <c r="U16" s="630"/>
      <c r="V16" s="630"/>
      <c r="W16" s="630"/>
      <c r="X16" s="630"/>
      <c r="Y16" s="631"/>
      <c r="Z16" s="632">
        <v>0</v>
      </c>
      <c r="AA16" s="632"/>
      <c r="AB16" s="632"/>
      <c r="AC16" s="632"/>
      <c r="AD16" s="633">
        <v>8868</v>
      </c>
      <c r="AE16" s="633"/>
      <c r="AF16" s="633"/>
      <c r="AG16" s="633"/>
      <c r="AH16" s="633"/>
      <c r="AI16" s="633"/>
      <c r="AJ16" s="633"/>
      <c r="AK16" s="633"/>
      <c r="AL16" s="634">
        <v>0.1</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t="s">
        <v>129</v>
      </c>
      <c r="CS16" s="630"/>
      <c r="CT16" s="630"/>
      <c r="CU16" s="630"/>
      <c r="CV16" s="630"/>
      <c r="CW16" s="630"/>
      <c r="CX16" s="630"/>
      <c r="CY16" s="631"/>
      <c r="CZ16" s="632" t="s">
        <v>129</v>
      </c>
      <c r="DA16" s="632"/>
      <c r="DB16" s="632"/>
      <c r="DC16" s="632"/>
      <c r="DD16" s="638" t="s">
        <v>129</v>
      </c>
      <c r="DE16" s="630"/>
      <c r="DF16" s="630"/>
      <c r="DG16" s="630"/>
      <c r="DH16" s="630"/>
      <c r="DI16" s="630"/>
      <c r="DJ16" s="630"/>
      <c r="DK16" s="630"/>
      <c r="DL16" s="630"/>
      <c r="DM16" s="630"/>
      <c r="DN16" s="630"/>
      <c r="DO16" s="630"/>
      <c r="DP16" s="631"/>
      <c r="DQ16" s="638" t="s">
        <v>129</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40288</v>
      </c>
      <c r="S17" s="630"/>
      <c r="T17" s="630"/>
      <c r="U17" s="630"/>
      <c r="V17" s="630"/>
      <c r="W17" s="630"/>
      <c r="X17" s="630"/>
      <c r="Y17" s="631"/>
      <c r="Z17" s="632">
        <v>0.2</v>
      </c>
      <c r="AA17" s="632"/>
      <c r="AB17" s="632"/>
      <c r="AC17" s="632"/>
      <c r="AD17" s="633">
        <v>40288</v>
      </c>
      <c r="AE17" s="633"/>
      <c r="AF17" s="633"/>
      <c r="AG17" s="633"/>
      <c r="AH17" s="633"/>
      <c r="AI17" s="633"/>
      <c r="AJ17" s="633"/>
      <c r="AK17" s="633"/>
      <c r="AL17" s="634">
        <v>0.5</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1031732</v>
      </c>
      <c r="CS17" s="630"/>
      <c r="CT17" s="630"/>
      <c r="CU17" s="630"/>
      <c r="CV17" s="630"/>
      <c r="CW17" s="630"/>
      <c r="CX17" s="630"/>
      <c r="CY17" s="631"/>
      <c r="CZ17" s="632">
        <v>6</v>
      </c>
      <c r="DA17" s="632"/>
      <c r="DB17" s="632"/>
      <c r="DC17" s="632"/>
      <c r="DD17" s="638" t="s">
        <v>129</v>
      </c>
      <c r="DE17" s="630"/>
      <c r="DF17" s="630"/>
      <c r="DG17" s="630"/>
      <c r="DH17" s="630"/>
      <c r="DI17" s="630"/>
      <c r="DJ17" s="630"/>
      <c r="DK17" s="630"/>
      <c r="DL17" s="630"/>
      <c r="DM17" s="630"/>
      <c r="DN17" s="630"/>
      <c r="DO17" s="630"/>
      <c r="DP17" s="631"/>
      <c r="DQ17" s="638">
        <v>1029172</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58782</v>
      </c>
      <c r="S18" s="630"/>
      <c r="T18" s="630"/>
      <c r="U18" s="630"/>
      <c r="V18" s="630"/>
      <c r="W18" s="630"/>
      <c r="X18" s="630"/>
      <c r="Y18" s="631"/>
      <c r="Z18" s="632">
        <v>0.3</v>
      </c>
      <c r="AA18" s="632"/>
      <c r="AB18" s="632"/>
      <c r="AC18" s="632"/>
      <c r="AD18" s="633">
        <v>57067</v>
      </c>
      <c r="AE18" s="633"/>
      <c r="AF18" s="633"/>
      <c r="AG18" s="633"/>
      <c r="AH18" s="633"/>
      <c r="AI18" s="633"/>
      <c r="AJ18" s="633"/>
      <c r="AK18" s="633"/>
      <c r="AL18" s="634">
        <v>0.69999998807907104</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20482</v>
      </c>
      <c r="S19" s="630"/>
      <c r="T19" s="630"/>
      <c r="U19" s="630"/>
      <c r="V19" s="630"/>
      <c r="W19" s="630"/>
      <c r="X19" s="630"/>
      <c r="Y19" s="631"/>
      <c r="Z19" s="632">
        <v>0.1</v>
      </c>
      <c r="AA19" s="632"/>
      <c r="AB19" s="632"/>
      <c r="AC19" s="632"/>
      <c r="AD19" s="633">
        <v>20482</v>
      </c>
      <c r="AE19" s="633"/>
      <c r="AF19" s="633"/>
      <c r="AG19" s="633"/>
      <c r="AH19" s="633"/>
      <c r="AI19" s="633"/>
      <c r="AJ19" s="633"/>
      <c r="AK19" s="633"/>
      <c r="AL19" s="634">
        <v>0.3</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v>102562</v>
      </c>
      <c r="BH19" s="630"/>
      <c r="BI19" s="630"/>
      <c r="BJ19" s="630"/>
      <c r="BK19" s="630"/>
      <c r="BL19" s="630"/>
      <c r="BM19" s="630"/>
      <c r="BN19" s="631"/>
      <c r="BO19" s="632">
        <v>2.9</v>
      </c>
      <c r="BP19" s="632"/>
      <c r="BQ19" s="632"/>
      <c r="BR19" s="632"/>
      <c r="BS19" s="633" t="s">
        <v>129</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3225</v>
      </c>
      <c r="S20" s="630"/>
      <c r="T20" s="630"/>
      <c r="U20" s="630"/>
      <c r="V20" s="630"/>
      <c r="W20" s="630"/>
      <c r="X20" s="630"/>
      <c r="Y20" s="631"/>
      <c r="Z20" s="632">
        <v>0</v>
      </c>
      <c r="AA20" s="632"/>
      <c r="AB20" s="632"/>
      <c r="AC20" s="632"/>
      <c r="AD20" s="633">
        <v>3225</v>
      </c>
      <c r="AE20" s="633"/>
      <c r="AF20" s="633"/>
      <c r="AG20" s="633"/>
      <c r="AH20" s="633"/>
      <c r="AI20" s="633"/>
      <c r="AJ20" s="633"/>
      <c r="AK20" s="633"/>
      <c r="AL20" s="634">
        <v>0</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v>102562</v>
      </c>
      <c r="BH20" s="630"/>
      <c r="BI20" s="630"/>
      <c r="BJ20" s="630"/>
      <c r="BK20" s="630"/>
      <c r="BL20" s="630"/>
      <c r="BM20" s="630"/>
      <c r="BN20" s="631"/>
      <c r="BO20" s="632">
        <v>2.9</v>
      </c>
      <c r="BP20" s="632"/>
      <c r="BQ20" s="632"/>
      <c r="BR20" s="632"/>
      <c r="BS20" s="633" t="s">
        <v>129</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17287529</v>
      </c>
      <c r="CS20" s="630"/>
      <c r="CT20" s="630"/>
      <c r="CU20" s="630"/>
      <c r="CV20" s="630"/>
      <c r="CW20" s="630"/>
      <c r="CX20" s="630"/>
      <c r="CY20" s="631"/>
      <c r="CZ20" s="632">
        <v>100</v>
      </c>
      <c r="DA20" s="632"/>
      <c r="DB20" s="632"/>
      <c r="DC20" s="632"/>
      <c r="DD20" s="638">
        <v>2908981</v>
      </c>
      <c r="DE20" s="630"/>
      <c r="DF20" s="630"/>
      <c r="DG20" s="630"/>
      <c r="DH20" s="630"/>
      <c r="DI20" s="630"/>
      <c r="DJ20" s="630"/>
      <c r="DK20" s="630"/>
      <c r="DL20" s="630"/>
      <c r="DM20" s="630"/>
      <c r="DN20" s="630"/>
      <c r="DO20" s="630"/>
      <c r="DP20" s="631"/>
      <c r="DQ20" s="638">
        <v>9888472</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1685</v>
      </c>
      <c r="S21" s="630"/>
      <c r="T21" s="630"/>
      <c r="U21" s="630"/>
      <c r="V21" s="630"/>
      <c r="W21" s="630"/>
      <c r="X21" s="630"/>
      <c r="Y21" s="631"/>
      <c r="Z21" s="632">
        <v>0</v>
      </c>
      <c r="AA21" s="632"/>
      <c r="AB21" s="632"/>
      <c r="AC21" s="632"/>
      <c r="AD21" s="633">
        <v>1685</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t="s">
        <v>129</v>
      </c>
      <c r="BH21" s="630"/>
      <c r="BI21" s="630"/>
      <c r="BJ21" s="630"/>
      <c r="BK21" s="630"/>
      <c r="BL21" s="630"/>
      <c r="BM21" s="630"/>
      <c r="BN21" s="631"/>
      <c r="BO21" s="632" t="s">
        <v>129</v>
      </c>
      <c r="BP21" s="632"/>
      <c r="BQ21" s="632"/>
      <c r="BR21" s="632"/>
      <c r="BS21" s="633" t="s">
        <v>129</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278</v>
      </c>
      <c r="C22" s="655"/>
      <c r="D22" s="655"/>
      <c r="E22" s="655"/>
      <c r="F22" s="655"/>
      <c r="G22" s="655"/>
      <c r="H22" s="655"/>
      <c r="I22" s="655"/>
      <c r="J22" s="655"/>
      <c r="K22" s="655"/>
      <c r="L22" s="655"/>
      <c r="M22" s="655"/>
      <c r="N22" s="655"/>
      <c r="O22" s="655"/>
      <c r="P22" s="655"/>
      <c r="Q22" s="656"/>
      <c r="R22" s="629">
        <v>33390</v>
      </c>
      <c r="S22" s="630"/>
      <c r="T22" s="630"/>
      <c r="U22" s="630"/>
      <c r="V22" s="630"/>
      <c r="W22" s="630"/>
      <c r="X22" s="630"/>
      <c r="Y22" s="631"/>
      <c r="Z22" s="632">
        <v>0.2</v>
      </c>
      <c r="AA22" s="632"/>
      <c r="AB22" s="632"/>
      <c r="AC22" s="632"/>
      <c r="AD22" s="633">
        <v>31675</v>
      </c>
      <c r="AE22" s="633"/>
      <c r="AF22" s="633"/>
      <c r="AG22" s="633"/>
      <c r="AH22" s="633"/>
      <c r="AI22" s="633"/>
      <c r="AJ22" s="633"/>
      <c r="AK22" s="633"/>
      <c r="AL22" s="634">
        <v>0.40000000596046448</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129</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4319381</v>
      </c>
      <c r="S23" s="630"/>
      <c r="T23" s="630"/>
      <c r="U23" s="630"/>
      <c r="V23" s="630"/>
      <c r="W23" s="630"/>
      <c r="X23" s="630"/>
      <c r="Y23" s="631"/>
      <c r="Z23" s="632">
        <v>23.2</v>
      </c>
      <c r="AA23" s="632"/>
      <c r="AB23" s="632"/>
      <c r="AC23" s="632"/>
      <c r="AD23" s="633">
        <v>3535835</v>
      </c>
      <c r="AE23" s="633"/>
      <c r="AF23" s="633"/>
      <c r="AG23" s="633"/>
      <c r="AH23" s="633"/>
      <c r="AI23" s="633"/>
      <c r="AJ23" s="633"/>
      <c r="AK23" s="633"/>
      <c r="AL23" s="634">
        <v>43.5</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v>102562</v>
      </c>
      <c r="BH23" s="630"/>
      <c r="BI23" s="630"/>
      <c r="BJ23" s="630"/>
      <c r="BK23" s="630"/>
      <c r="BL23" s="630"/>
      <c r="BM23" s="630"/>
      <c r="BN23" s="631"/>
      <c r="BO23" s="632">
        <v>2.9</v>
      </c>
      <c r="BP23" s="632"/>
      <c r="BQ23" s="632"/>
      <c r="BR23" s="632"/>
      <c r="BS23" s="633" t="s">
        <v>129</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3" t="s">
        <v>286</v>
      </c>
      <c r="DM23" s="664"/>
      <c r="DN23" s="664"/>
      <c r="DO23" s="664"/>
      <c r="DP23" s="664"/>
      <c r="DQ23" s="664"/>
      <c r="DR23" s="664"/>
      <c r="DS23" s="664"/>
      <c r="DT23" s="664"/>
      <c r="DU23" s="664"/>
      <c r="DV23" s="665"/>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3535835</v>
      </c>
      <c r="S24" s="630"/>
      <c r="T24" s="630"/>
      <c r="U24" s="630"/>
      <c r="V24" s="630"/>
      <c r="W24" s="630"/>
      <c r="X24" s="630"/>
      <c r="Y24" s="631"/>
      <c r="Z24" s="632">
        <v>19</v>
      </c>
      <c r="AA24" s="632"/>
      <c r="AB24" s="632"/>
      <c r="AC24" s="632"/>
      <c r="AD24" s="633">
        <v>3535835</v>
      </c>
      <c r="AE24" s="633"/>
      <c r="AF24" s="633"/>
      <c r="AG24" s="633"/>
      <c r="AH24" s="633"/>
      <c r="AI24" s="633"/>
      <c r="AJ24" s="633"/>
      <c r="AK24" s="633"/>
      <c r="AL24" s="634">
        <v>43.5</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8040486</v>
      </c>
      <c r="CS24" s="619"/>
      <c r="CT24" s="619"/>
      <c r="CU24" s="619"/>
      <c r="CV24" s="619"/>
      <c r="CW24" s="619"/>
      <c r="CX24" s="619"/>
      <c r="CY24" s="620"/>
      <c r="CZ24" s="623">
        <v>46.5</v>
      </c>
      <c r="DA24" s="624"/>
      <c r="DB24" s="624"/>
      <c r="DC24" s="643"/>
      <c r="DD24" s="666">
        <v>4703370</v>
      </c>
      <c r="DE24" s="619"/>
      <c r="DF24" s="619"/>
      <c r="DG24" s="619"/>
      <c r="DH24" s="619"/>
      <c r="DI24" s="619"/>
      <c r="DJ24" s="619"/>
      <c r="DK24" s="620"/>
      <c r="DL24" s="666">
        <v>4566865</v>
      </c>
      <c r="DM24" s="619"/>
      <c r="DN24" s="619"/>
      <c r="DO24" s="619"/>
      <c r="DP24" s="619"/>
      <c r="DQ24" s="619"/>
      <c r="DR24" s="619"/>
      <c r="DS24" s="619"/>
      <c r="DT24" s="619"/>
      <c r="DU24" s="619"/>
      <c r="DV24" s="620"/>
      <c r="DW24" s="623">
        <v>53</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783546</v>
      </c>
      <c r="S25" s="630"/>
      <c r="T25" s="630"/>
      <c r="U25" s="630"/>
      <c r="V25" s="630"/>
      <c r="W25" s="630"/>
      <c r="X25" s="630"/>
      <c r="Y25" s="631"/>
      <c r="Z25" s="632">
        <v>4.2</v>
      </c>
      <c r="AA25" s="632"/>
      <c r="AB25" s="632"/>
      <c r="AC25" s="632"/>
      <c r="AD25" s="633" t="s">
        <v>129</v>
      </c>
      <c r="AE25" s="633"/>
      <c r="AF25" s="633"/>
      <c r="AG25" s="633"/>
      <c r="AH25" s="633"/>
      <c r="AI25" s="633"/>
      <c r="AJ25" s="633"/>
      <c r="AK25" s="633"/>
      <c r="AL25" s="634" t="s">
        <v>129</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3179362</v>
      </c>
      <c r="CS25" s="667"/>
      <c r="CT25" s="667"/>
      <c r="CU25" s="667"/>
      <c r="CV25" s="667"/>
      <c r="CW25" s="667"/>
      <c r="CX25" s="667"/>
      <c r="CY25" s="668"/>
      <c r="CZ25" s="634">
        <v>18.399999999999999</v>
      </c>
      <c r="DA25" s="669"/>
      <c r="DB25" s="669"/>
      <c r="DC25" s="672"/>
      <c r="DD25" s="638">
        <v>2772627</v>
      </c>
      <c r="DE25" s="667"/>
      <c r="DF25" s="667"/>
      <c r="DG25" s="667"/>
      <c r="DH25" s="667"/>
      <c r="DI25" s="667"/>
      <c r="DJ25" s="667"/>
      <c r="DK25" s="668"/>
      <c r="DL25" s="638">
        <v>2649672</v>
      </c>
      <c r="DM25" s="667"/>
      <c r="DN25" s="667"/>
      <c r="DO25" s="667"/>
      <c r="DP25" s="667"/>
      <c r="DQ25" s="667"/>
      <c r="DR25" s="667"/>
      <c r="DS25" s="667"/>
      <c r="DT25" s="667"/>
      <c r="DU25" s="667"/>
      <c r="DV25" s="668"/>
      <c r="DW25" s="634">
        <v>30.8</v>
      </c>
      <c r="DX25" s="669"/>
      <c r="DY25" s="669"/>
      <c r="DZ25" s="669"/>
      <c r="EA25" s="669"/>
      <c r="EB25" s="669"/>
      <c r="EC25" s="670"/>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129</v>
      </c>
      <c r="AA26" s="632"/>
      <c r="AB26" s="632"/>
      <c r="AC26" s="632"/>
      <c r="AD26" s="633" t="s">
        <v>129</v>
      </c>
      <c r="AE26" s="633"/>
      <c r="AF26" s="633"/>
      <c r="AG26" s="633"/>
      <c r="AH26" s="633"/>
      <c r="AI26" s="633"/>
      <c r="AJ26" s="633"/>
      <c r="AK26" s="633"/>
      <c r="AL26" s="634" t="s">
        <v>129</v>
      </c>
      <c r="AM26" s="635"/>
      <c r="AN26" s="635"/>
      <c r="AO26" s="636"/>
      <c r="AP26" s="648" t="s">
        <v>295</v>
      </c>
      <c r="AQ26" s="671"/>
      <c r="AR26" s="671"/>
      <c r="AS26" s="671"/>
      <c r="AT26" s="671"/>
      <c r="AU26" s="671"/>
      <c r="AV26" s="671"/>
      <c r="AW26" s="671"/>
      <c r="AX26" s="671"/>
      <c r="AY26" s="671"/>
      <c r="AZ26" s="671"/>
      <c r="BA26" s="671"/>
      <c r="BB26" s="671"/>
      <c r="BC26" s="671"/>
      <c r="BD26" s="671"/>
      <c r="BE26" s="671"/>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1845867</v>
      </c>
      <c r="CS26" s="630"/>
      <c r="CT26" s="630"/>
      <c r="CU26" s="630"/>
      <c r="CV26" s="630"/>
      <c r="CW26" s="630"/>
      <c r="CX26" s="630"/>
      <c r="CY26" s="631"/>
      <c r="CZ26" s="634">
        <v>10.7</v>
      </c>
      <c r="DA26" s="669"/>
      <c r="DB26" s="669"/>
      <c r="DC26" s="672"/>
      <c r="DD26" s="638">
        <v>1619534</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9"/>
      <c r="DY26" s="669"/>
      <c r="DZ26" s="669"/>
      <c r="EA26" s="669"/>
      <c r="EB26" s="669"/>
      <c r="EC26" s="670"/>
    </row>
    <row r="27" spans="2:133" ht="11.25" customHeight="1" x14ac:dyDescent="0.15">
      <c r="B27" s="626" t="s">
        <v>297</v>
      </c>
      <c r="C27" s="627"/>
      <c r="D27" s="627"/>
      <c r="E27" s="627"/>
      <c r="F27" s="627"/>
      <c r="G27" s="627"/>
      <c r="H27" s="627"/>
      <c r="I27" s="627"/>
      <c r="J27" s="627"/>
      <c r="K27" s="627"/>
      <c r="L27" s="627"/>
      <c r="M27" s="627"/>
      <c r="N27" s="627"/>
      <c r="O27" s="627"/>
      <c r="P27" s="627"/>
      <c r="Q27" s="628"/>
      <c r="R27" s="629">
        <v>8974346</v>
      </c>
      <c r="S27" s="630"/>
      <c r="T27" s="630"/>
      <c r="U27" s="630"/>
      <c r="V27" s="630"/>
      <c r="W27" s="630"/>
      <c r="X27" s="630"/>
      <c r="Y27" s="631"/>
      <c r="Z27" s="632">
        <v>48.2</v>
      </c>
      <c r="AA27" s="632"/>
      <c r="AB27" s="632"/>
      <c r="AC27" s="632"/>
      <c r="AD27" s="633">
        <v>8086523</v>
      </c>
      <c r="AE27" s="633"/>
      <c r="AF27" s="633"/>
      <c r="AG27" s="633"/>
      <c r="AH27" s="633"/>
      <c r="AI27" s="633"/>
      <c r="AJ27" s="633"/>
      <c r="AK27" s="633"/>
      <c r="AL27" s="634">
        <v>99.400001525878906</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3583305</v>
      </c>
      <c r="BH27" s="630"/>
      <c r="BI27" s="630"/>
      <c r="BJ27" s="630"/>
      <c r="BK27" s="630"/>
      <c r="BL27" s="630"/>
      <c r="BM27" s="630"/>
      <c r="BN27" s="631"/>
      <c r="BO27" s="632">
        <v>100</v>
      </c>
      <c r="BP27" s="632"/>
      <c r="BQ27" s="632"/>
      <c r="BR27" s="632"/>
      <c r="BS27" s="633">
        <v>42358</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3829392</v>
      </c>
      <c r="CS27" s="667"/>
      <c r="CT27" s="667"/>
      <c r="CU27" s="667"/>
      <c r="CV27" s="667"/>
      <c r="CW27" s="667"/>
      <c r="CX27" s="667"/>
      <c r="CY27" s="668"/>
      <c r="CZ27" s="634">
        <v>22.2</v>
      </c>
      <c r="DA27" s="669"/>
      <c r="DB27" s="669"/>
      <c r="DC27" s="672"/>
      <c r="DD27" s="638">
        <v>901571</v>
      </c>
      <c r="DE27" s="667"/>
      <c r="DF27" s="667"/>
      <c r="DG27" s="667"/>
      <c r="DH27" s="667"/>
      <c r="DI27" s="667"/>
      <c r="DJ27" s="667"/>
      <c r="DK27" s="668"/>
      <c r="DL27" s="638">
        <v>888021</v>
      </c>
      <c r="DM27" s="667"/>
      <c r="DN27" s="667"/>
      <c r="DO27" s="667"/>
      <c r="DP27" s="667"/>
      <c r="DQ27" s="667"/>
      <c r="DR27" s="667"/>
      <c r="DS27" s="667"/>
      <c r="DT27" s="667"/>
      <c r="DU27" s="667"/>
      <c r="DV27" s="668"/>
      <c r="DW27" s="634">
        <v>10.3</v>
      </c>
      <c r="DX27" s="669"/>
      <c r="DY27" s="669"/>
      <c r="DZ27" s="669"/>
      <c r="EA27" s="669"/>
      <c r="EB27" s="669"/>
      <c r="EC27" s="670"/>
    </row>
    <row r="28" spans="2:133" ht="11.25" customHeight="1" x14ac:dyDescent="0.15">
      <c r="B28" s="626" t="s">
        <v>300</v>
      </c>
      <c r="C28" s="627"/>
      <c r="D28" s="627"/>
      <c r="E28" s="627"/>
      <c r="F28" s="627"/>
      <c r="G28" s="627"/>
      <c r="H28" s="627"/>
      <c r="I28" s="627"/>
      <c r="J28" s="627"/>
      <c r="K28" s="627"/>
      <c r="L28" s="627"/>
      <c r="M28" s="627"/>
      <c r="N28" s="627"/>
      <c r="O28" s="627"/>
      <c r="P28" s="627"/>
      <c r="Q28" s="628"/>
      <c r="R28" s="629">
        <v>4891</v>
      </c>
      <c r="S28" s="630"/>
      <c r="T28" s="630"/>
      <c r="U28" s="630"/>
      <c r="V28" s="630"/>
      <c r="W28" s="630"/>
      <c r="X28" s="630"/>
      <c r="Y28" s="631"/>
      <c r="Z28" s="632">
        <v>0</v>
      </c>
      <c r="AA28" s="632"/>
      <c r="AB28" s="632"/>
      <c r="AC28" s="632"/>
      <c r="AD28" s="633">
        <v>4891</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1031732</v>
      </c>
      <c r="CS28" s="630"/>
      <c r="CT28" s="630"/>
      <c r="CU28" s="630"/>
      <c r="CV28" s="630"/>
      <c r="CW28" s="630"/>
      <c r="CX28" s="630"/>
      <c r="CY28" s="631"/>
      <c r="CZ28" s="634">
        <v>6</v>
      </c>
      <c r="DA28" s="669"/>
      <c r="DB28" s="669"/>
      <c r="DC28" s="672"/>
      <c r="DD28" s="638">
        <v>1029172</v>
      </c>
      <c r="DE28" s="630"/>
      <c r="DF28" s="630"/>
      <c r="DG28" s="630"/>
      <c r="DH28" s="630"/>
      <c r="DI28" s="630"/>
      <c r="DJ28" s="630"/>
      <c r="DK28" s="631"/>
      <c r="DL28" s="638">
        <v>1029172</v>
      </c>
      <c r="DM28" s="630"/>
      <c r="DN28" s="630"/>
      <c r="DO28" s="630"/>
      <c r="DP28" s="630"/>
      <c r="DQ28" s="630"/>
      <c r="DR28" s="630"/>
      <c r="DS28" s="630"/>
      <c r="DT28" s="630"/>
      <c r="DU28" s="630"/>
      <c r="DV28" s="631"/>
      <c r="DW28" s="634">
        <v>12</v>
      </c>
      <c r="DX28" s="669"/>
      <c r="DY28" s="669"/>
      <c r="DZ28" s="669"/>
      <c r="EA28" s="669"/>
      <c r="EB28" s="669"/>
      <c r="EC28" s="670"/>
    </row>
    <row r="29" spans="2:133" ht="11.25" customHeight="1" x14ac:dyDescent="0.15">
      <c r="B29" s="626" t="s">
        <v>302</v>
      </c>
      <c r="C29" s="627"/>
      <c r="D29" s="627"/>
      <c r="E29" s="627"/>
      <c r="F29" s="627"/>
      <c r="G29" s="627"/>
      <c r="H29" s="627"/>
      <c r="I29" s="627"/>
      <c r="J29" s="627"/>
      <c r="K29" s="627"/>
      <c r="L29" s="627"/>
      <c r="M29" s="627"/>
      <c r="N29" s="627"/>
      <c r="O29" s="627"/>
      <c r="P29" s="627"/>
      <c r="Q29" s="628"/>
      <c r="R29" s="629">
        <v>185291</v>
      </c>
      <c r="S29" s="630"/>
      <c r="T29" s="630"/>
      <c r="U29" s="630"/>
      <c r="V29" s="630"/>
      <c r="W29" s="630"/>
      <c r="X29" s="630"/>
      <c r="Y29" s="631"/>
      <c r="Z29" s="632">
        <v>1</v>
      </c>
      <c r="AA29" s="632"/>
      <c r="AB29" s="632"/>
      <c r="AC29" s="632"/>
      <c r="AD29" s="633" t="s">
        <v>129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70</v>
      </c>
      <c r="CG29" s="645"/>
      <c r="CH29" s="645"/>
      <c r="CI29" s="645"/>
      <c r="CJ29" s="645"/>
      <c r="CK29" s="645"/>
      <c r="CL29" s="645"/>
      <c r="CM29" s="645"/>
      <c r="CN29" s="645"/>
      <c r="CO29" s="645"/>
      <c r="CP29" s="645"/>
      <c r="CQ29" s="646"/>
      <c r="CR29" s="629">
        <v>1031722</v>
      </c>
      <c r="CS29" s="667"/>
      <c r="CT29" s="667"/>
      <c r="CU29" s="667"/>
      <c r="CV29" s="667"/>
      <c r="CW29" s="667"/>
      <c r="CX29" s="667"/>
      <c r="CY29" s="668"/>
      <c r="CZ29" s="634">
        <v>6</v>
      </c>
      <c r="DA29" s="669"/>
      <c r="DB29" s="669"/>
      <c r="DC29" s="672"/>
      <c r="DD29" s="638">
        <v>1029162</v>
      </c>
      <c r="DE29" s="667"/>
      <c r="DF29" s="667"/>
      <c r="DG29" s="667"/>
      <c r="DH29" s="667"/>
      <c r="DI29" s="667"/>
      <c r="DJ29" s="667"/>
      <c r="DK29" s="668"/>
      <c r="DL29" s="638">
        <v>1029162</v>
      </c>
      <c r="DM29" s="667"/>
      <c r="DN29" s="667"/>
      <c r="DO29" s="667"/>
      <c r="DP29" s="667"/>
      <c r="DQ29" s="667"/>
      <c r="DR29" s="667"/>
      <c r="DS29" s="667"/>
      <c r="DT29" s="667"/>
      <c r="DU29" s="667"/>
      <c r="DV29" s="668"/>
      <c r="DW29" s="634">
        <v>12</v>
      </c>
      <c r="DX29" s="669"/>
      <c r="DY29" s="669"/>
      <c r="DZ29" s="669"/>
      <c r="EA29" s="669"/>
      <c r="EB29" s="669"/>
      <c r="EC29" s="670"/>
    </row>
    <row r="30" spans="2:133" ht="11.25" customHeight="1" x14ac:dyDescent="0.15">
      <c r="B30" s="626" t="s">
        <v>304</v>
      </c>
      <c r="C30" s="627"/>
      <c r="D30" s="627"/>
      <c r="E30" s="627"/>
      <c r="F30" s="627"/>
      <c r="G30" s="627"/>
      <c r="H30" s="627"/>
      <c r="I30" s="627"/>
      <c r="J30" s="627"/>
      <c r="K30" s="627"/>
      <c r="L30" s="627"/>
      <c r="M30" s="627"/>
      <c r="N30" s="627"/>
      <c r="O30" s="627"/>
      <c r="P30" s="627"/>
      <c r="Q30" s="628"/>
      <c r="R30" s="629">
        <v>117287</v>
      </c>
      <c r="S30" s="630"/>
      <c r="T30" s="630"/>
      <c r="U30" s="630"/>
      <c r="V30" s="630"/>
      <c r="W30" s="630"/>
      <c r="X30" s="630"/>
      <c r="Y30" s="631"/>
      <c r="Z30" s="632">
        <v>0.6</v>
      </c>
      <c r="AA30" s="632"/>
      <c r="AB30" s="632"/>
      <c r="AC30" s="632"/>
      <c r="AD30" s="633">
        <v>11421</v>
      </c>
      <c r="AE30" s="633"/>
      <c r="AF30" s="633"/>
      <c r="AG30" s="633"/>
      <c r="AH30" s="633"/>
      <c r="AI30" s="633"/>
      <c r="AJ30" s="633"/>
      <c r="AK30" s="633"/>
      <c r="AL30" s="634">
        <v>0.1</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305</v>
      </c>
      <c r="BH30" s="676"/>
      <c r="BI30" s="676"/>
      <c r="BJ30" s="676"/>
      <c r="BK30" s="676"/>
      <c r="BL30" s="676"/>
      <c r="BM30" s="676"/>
      <c r="BN30" s="676"/>
      <c r="BO30" s="676"/>
      <c r="BP30" s="676"/>
      <c r="BQ30" s="677"/>
      <c r="BR30" s="608" t="s">
        <v>306</v>
      </c>
      <c r="BS30" s="676"/>
      <c r="BT30" s="676"/>
      <c r="BU30" s="676"/>
      <c r="BV30" s="676"/>
      <c r="BW30" s="676"/>
      <c r="BX30" s="676"/>
      <c r="BY30" s="676"/>
      <c r="BZ30" s="676"/>
      <c r="CA30" s="676"/>
      <c r="CB30" s="677"/>
      <c r="CD30" s="680"/>
      <c r="CE30" s="681"/>
      <c r="CF30" s="644" t="s">
        <v>307</v>
      </c>
      <c r="CG30" s="645"/>
      <c r="CH30" s="645"/>
      <c r="CI30" s="645"/>
      <c r="CJ30" s="645"/>
      <c r="CK30" s="645"/>
      <c r="CL30" s="645"/>
      <c r="CM30" s="645"/>
      <c r="CN30" s="645"/>
      <c r="CO30" s="645"/>
      <c r="CP30" s="645"/>
      <c r="CQ30" s="646"/>
      <c r="CR30" s="629">
        <v>985805</v>
      </c>
      <c r="CS30" s="630"/>
      <c r="CT30" s="630"/>
      <c r="CU30" s="630"/>
      <c r="CV30" s="630"/>
      <c r="CW30" s="630"/>
      <c r="CX30" s="630"/>
      <c r="CY30" s="631"/>
      <c r="CZ30" s="634">
        <v>5.7</v>
      </c>
      <c r="DA30" s="669"/>
      <c r="DB30" s="669"/>
      <c r="DC30" s="672"/>
      <c r="DD30" s="638">
        <v>985088</v>
      </c>
      <c r="DE30" s="630"/>
      <c r="DF30" s="630"/>
      <c r="DG30" s="630"/>
      <c r="DH30" s="630"/>
      <c r="DI30" s="630"/>
      <c r="DJ30" s="630"/>
      <c r="DK30" s="631"/>
      <c r="DL30" s="638">
        <v>985088</v>
      </c>
      <c r="DM30" s="630"/>
      <c r="DN30" s="630"/>
      <c r="DO30" s="630"/>
      <c r="DP30" s="630"/>
      <c r="DQ30" s="630"/>
      <c r="DR30" s="630"/>
      <c r="DS30" s="630"/>
      <c r="DT30" s="630"/>
      <c r="DU30" s="630"/>
      <c r="DV30" s="631"/>
      <c r="DW30" s="634">
        <v>11.4</v>
      </c>
      <c r="DX30" s="669"/>
      <c r="DY30" s="669"/>
      <c r="DZ30" s="669"/>
      <c r="EA30" s="669"/>
      <c r="EB30" s="669"/>
      <c r="EC30" s="670"/>
    </row>
    <row r="31" spans="2:133" ht="11.25" customHeight="1" x14ac:dyDescent="0.15">
      <c r="B31" s="626" t="s">
        <v>308</v>
      </c>
      <c r="C31" s="627"/>
      <c r="D31" s="627"/>
      <c r="E31" s="627"/>
      <c r="F31" s="627"/>
      <c r="G31" s="627"/>
      <c r="H31" s="627"/>
      <c r="I31" s="627"/>
      <c r="J31" s="627"/>
      <c r="K31" s="627"/>
      <c r="L31" s="627"/>
      <c r="M31" s="627"/>
      <c r="N31" s="627"/>
      <c r="O31" s="627"/>
      <c r="P31" s="627"/>
      <c r="Q31" s="628"/>
      <c r="R31" s="629">
        <v>103087</v>
      </c>
      <c r="S31" s="630"/>
      <c r="T31" s="630"/>
      <c r="U31" s="630"/>
      <c r="V31" s="630"/>
      <c r="W31" s="630"/>
      <c r="X31" s="630"/>
      <c r="Y31" s="631"/>
      <c r="Z31" s="632">
        <v>0.6</v>
      </c>
      <c r="AA31" s="632"/>
      <c r="AB31" s="632"/>
      <c r="AC31" s="632"/>
      <c r="AD31" s="633" t="s">
        <v>129</v>
      </c>
      <c r="AE31" s="633"/>
      <c r="AF31" s="633"/>
      <c r="AG31" s="633"/>
      <c r="AH31" s="633"/>
      <c r="AI31" s="633"/>
      <c r="AJ31" s="633"/>
      <c r="AK31" s="633"/>
      <c r="AL31" s="634" t="s">
        <v>129</v>
      </c>
      <c r="AM31" s="635"/>
      <c r="AN31" s="635"/>
      <c r="AO31" s="636"/>
      <c r="AP31" s="684" t="s">
        <v>309</v>
      </c>
      <c r="AQ31" s="685"/>
      <c r="AR31" s="685"/>
      <c r="AS31" s="685"/>
      <c r="AT31" s="690" t="s">
        <v>310</v>
      </c>
      <c r="AU31" s="360"/>
      <c r="AV31" s="360"/>
      <c r="AW31" s="360"/>
      <c r="AX31" s="615" t="s">
        <v>189</v>
      </c>
      <c r="AY31" s="616"/>
      <c r="AZ31" s="616"/>
      <c r="BA31" s="616"/>
      <c r="BB31" s="616"/>
      <c r="BC31" s="616"/>
      <c r="BD31" s="616"/>
      <c r="BE31" s="616"/>
      <c r="BF31" s="617"/>
      <c r="BG31" s="693">
        <v>99</v>
      </c>
      <c r="BH31" s="694"/>
      <c r="BI31" s="694"/>
      <c r="BJ31" s="694"/>
      <c r="BK31" s="694"/>
      <c r="BL31" s="694"/>
      <c r="BM31" s="624">
        <v>96.6</v>
      </c>
      <c r="BN31" s="694"/>
      <c r="BO31" s="694"/>
      <c r="BP31" s="694"/>
      <c r="BQ31" s="695"/>
      <c r="BR31" s="693">
        <v>99</v>
      </c>
      <c r="BS31" s="694"/>
      <c r="BT31" s="694"/>
      <c r="BU31" s="694"/>
      <c r="BV31" s="694"/>
      <c r="BW31" s="694"/>
      <c r="BX31" s="624">
        <v>96.6</v>
      </c>
      <c r="BY31" s="694"/>
      <c r="BZ31" s="694"/>
      <c r="CA31" s="694"/>
      <c r="CB31" s="695"/>
      <c r="CD31" s="680"/>
      <c r="CE31" s="681"/>
      <c r="CF31" s="644" t="s">
        <v>311</v>
      </c>
      <c r="CG31" s="645"/>
      <c r="CH31" s="645"/>
      <c r="CI31" s="645"/>
      <c r="CJ31" s="645"/>
      <c r="CK31" s="645"/>
      <c r="CL31" s="645"/>
      <c r="CM31" s="645"/>
      <c r="CN31" s="645"/>
      <c r="CO31" s="645"/>
      <c r="CP31" s="645"/>
      <c r="CQ31" s="646"/>
      <c r="CR31" s="629">
        <v>45917</v>
      </c>
      <c r="CS31" s="667"/>
      <c r="CT31" s="667"/>
      <c r="CU31" s="667"/>
      <c r="CV31" s="667"/>
      <c r="CW31" s="667"/>
      <c r="CX31" s="667"/>
      <c r="CY31" s="668"/>
      <c r="CZ31" s="634">
        <v>0.3</v>
      </c>
      <c r="DA31" s="669"/>
      <c r="DB31" s="669"/>
      <c r="DC31" s="672"/>
      <c r="DD31" s="638">
        <v>44074</v>
      </c>
      <c r="DE31" s="667"/>
      <c r="DF31" s="667"/>
      <c r="DG31" s="667"/>
      <c r="DH31" s="667"/>
      <c r="DI31" s="667"/>
      <c r="DJ31" s="667"/>
      <c r="DK31" s="668"/>
      <c r="DL31" s="638">
        <v>44074</v>
      </c>
      <c r="DM31" s="667"/>
      <c r="DN31" s="667"/>
      <c r="DO31" s="667"/>
      <c r="DP31" s="667"/>
      <c r="DQ31" s="667"/>
      <c r="DR31" s="667"/>
      <c r="DS31" s="667"/>
      <c r="DT31" s="667"/>
      <c r="DU31" s="667"/>
      <c r="DV31" s="668"/>
      <c r="DW31" s="634">
        <v>0.5</v>
      </c>
      <c r="DX31" s="669"/>
      <c r="DY31" s="669"/>
      <c r="DZ31" s="669"/>
      <c r="EA31" s="669"/>
      <c r="EB31" s="669"/>
      <c r="EC31" s="670"/>
    </row>
    <row r="32" spans="2:133" ht="11.25" customHeight="1" x14ac:dyDescent="0.15">
      <c r="B32" s="626" t="s">
        <v>312</v>
      </c>
      <c r="C32" s="627"/>
      <c r="D32" s="627"/>
      <c r="E32" s="627"/>
      <c r="F32" s="627"/>
      <c r="G32" s="627"/>
      <c r="H32" s="627"/>
      <c r="I32" s="627"/>
      <c r="J32" s="627"/>
      <c r="K32" s="627"/>
      <c r="L32" s="627"/>
      <c r="M32" s="627"/>
      <c r="N32" s="627"/>
      <c r="O32" s="627"/>
      <c r="P32" s="627"/>
      <c r="Q32" s="628"/>
      <c r="R32" s="629">
        <v>3632636</v>
      </c>
      <c r="S32" s="630"/>
      <c r="T32" s="630"/>
      <c r="U32" s="630"/>
      <c r="V32" s="630"/>
      <c r="W32" s="630"/>
      <c r="X32" s="630"/>
      <c r="Y32" s="631"/>
      <c r="Z32" s="632">
        <v>19.5</v>
      </c>
      <c r="AA32" s="632"/>
      <c r="AB32" s="632"/>
      <c r="AC32" s="632"/>
      <c r="AD32" s="633" t="s">
        <v>129</v>
      </c>
      <c r="AE32" s="633"/>
      <c r="AF32" s="633"/>
      <c r="AG32" s="633"/>
      <c r="AH32" s="633"/>
      <c r="AI32" s="633"/>
      <c r="AJ32" s="633"/>
      <c r="AK32" s="633"/>
      <c r="AL32" s="634" t="s">
        <v>129</v>
      </c>
      <c r="AM32" s="635"/>
      <c r="AN32" s="635"/>
      <c r="AO32" s="636"/>
      <c r="AP32" s="686"/>
      <c r="AQ32" s="687"/>
      <c r="AR32" s="687"/>
      <c r="AS32" s="687"/>
      <c r="AT32" s="691"/>
      <c r="AU32" s="361" t="s">
        <v>313</v>
      </c>
      <c r="AV32" s="361"/>
      <c r="AW32" s="361"/>
      <c r="AX32" s="626" t="s">
        <v>314</v>
      </c>
      <c r="AY32" s="627"/>
      <c r="AZ32" s="627"/>
      <c r="BA32" s="627"/>
      <c r="BB32" s="627"/>
      <c r="BC32" s="627"/>
      <c r="BD32" s="627"/>
      <c r="BE32" s="627"/>
      <c r="BF32" s="628"/>
      <c r="BG32" s="696">
        <v>99.2</v>
      </c>
      <c r="BH32" s="667"/>
      <c r="BI32" s="667"/>
      <c r="BJ32" s="667"/>
      <c r="BK32" s="667"/>
      <c r="BL32" s="667"/>
      <c r="BM32" s="635">
        <v>97.2</v>
      </c>
      <c r="BN32" s="697"/>
      <c r="BO32" s="697"/>
      <c r="BP32" s="697"/>
      <c r="BQ32" s="698"/>
      <c r="BR32" s="696">
        <v>99.2</v>
      </c>
      <c r="BS32" s="667"/>
      <c r="BT32" s="667"/>
      <c r="BU32" s="667"/>
      <c r="BV32" s="667"/>
      <c r="BW32" s="667"/>
      <c r="BX32" s="635">
        <v>97.1</v>
      </c>
      <c r="BY32" s="697"/>
      <c r="BZ32" s="697"/>
      <c r="CA32" s="697"/>
      <c r="CB32" s="698"/>
      <c r="CD32" s="682"/>
      <c r="CE32" s="683"/>
      <c r="CF32" s="644" t="s">
        <v>315</v>
      </c>
      <c r="CG32" s="645"/>
      <c r="CH32" s="645"/>
      <c r="CI32" s="645"/>
      <c r="CJ32" s="645"/>
      <c r="CK32" s="645"/>
      <c r="CL32" s="645"/>
      <c r="CM32" s="645"/>
      <c r="CN32" s="645"/>
      <c r="CO32" s="645"/>
      <c r="CP32" s="645"/>
      <c r="CQ32" s="646"/>
      <c r="CR32" s="629">
        <v>10</v>
      </c>
      <c r="CS32" s="630"/>
      <c r="CT32" s="630"/>
      <c r="CU32" s="630"/>
      <c r="CV32" s="630"/>
      <c r="CW32" s="630"/>
      <c r="CX32" s="630"/>
      <c r="CY32" s="631"/>
      <c r="CZ32" s="634">
        <v>0</v>
      </c>
      <c r="DA32" s="669"/>
      <c r="DB32" s="669"/>
      <c r="DC32" s="672"/>
      <c r="DD32" s="638">
        <v>10</v>
      </c>
      <c r="DE32" s="630"/>
      <c r="DF32" s="630"/>
      <c r="DG32" s="630"/>
      <c r="DH32" s="630"/>
      <c r="DI32" s="630"/>
      <c r="DJ32" s="630"/>
      <c r="DK32" s="631"/>
      <c r="DL32" s="638">
        <v>10</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15">
      <c r="B33" s="654" t="s">
        <v>316</v>
      </c>
      <c r="C33" s="655"/>
      <c r="D33" s="655"/>
      <c r="E33" s="655"/>
      <c r="F33" s="655"/>
      <c r="G33" s="655"/>
      <c r="H33" s="655"/>
      <c r="I33" s="655"/>
      <c r="J33" s="655"/>
      <c r="K33" s="655"/>
      <c r="L33" s="655"/>
      <c r="M33" s="655"/>
      <c r="N33" s="655"/>
      <c r="O33" s="655"/>
      <c r="P33" s="655"/>
      <c r="Q33" s="656"/>
      <c r="R33" s="629">
        <v>6518</v>
      </c>
      <c r="S33" s="630"/>
      <c r="T33" s="630"/>
      <c r="U33" s="630"/>
      <c r="V33" s="630"/>
      <c r="W33" s="630"/>
      <c r="X33" s="630"/>
      <c r="Y33" s="631"/>
      <c r="Z33" s="632">
        <v>0</v>
      </c>
      <c r="AA33" s="632"/>
      <c r="AB33" s="632"/>
      <c r="AC33" s="632"/>
      <c r="AD33" s="633">
        <v>6518</v>
      </c>
      <c r="AE33" s="633"/>
      <c r="AF33" s="633"/>
      <c r="AG33" s="633"/>
      <c r="AH33" s="633"/>
      <c r="AI33" s="633"/>
      <c r="AJ33" s="633"/>
      <c r="AK33" s="633"/>
      <c r="AL33" s="634">
        <v>0.1</v>
      </c>
      <c r="AM33" s="635"/>
      <c r="AN33" s="635"/>
      <c r="AO33" s="636"/>
      <c r="AP33" s="688"/>
      <c r="AQ33" s="689"/>
      <c r="AR33" s="689"/>
      <c r="AS33" s="689"/>
      <c r="AT33" s="692"/>
      <c r="AU33" s="362"/>
      <c r="AV33" s="362"/>
      <c r="AW33" s="362"/>
      <c r="AX33" s="673" t="s">
        <v>317</v>
      </c>
      <c r="AY33" s="674"/>
      <c r="AZ33" s="674"/>
      <c r="BA33" s="674"/>
      <c r="BB33" s="674"/>
      <c r="BC33" s="674"/>
      <c r="BD33" s="674"/>
      <c r="BE33" s="674"/>
      <c r="BF33" s="675"/>
      <c r="BG33" s="699">
        <v>98.8</v>
      </c>
      <c r="BH33" s="700"/>
      <c r="BI33" s="700"/>
      <c r="BJ33" s="700"/>
      <c r="BK33" s="700"/>
      <c r="BL33" s="700"/>
      <c r="BM33" s="701">
        <v>95.8</v>
      </c>
      <c r="BN33" s="700"/>
      <c r="BO33" s="700"/>
      <c r="BP33" s="700"/>
      <c r="BQ33" s="702"/>
      <c r="BR33" s="699">
        <v>98.6</v>
      </c>
      <c r="BS33" s="700"/>
      <c r="BT33" s="700"/>
      <c r="BU33" s="700"/>
      <c r="BV33" s="700"/>
      <c r="BW33" s="700"/>
      <c r="BX33" s="701">
        <v>96</v>
      </c>
      <c r="BY33" s="700"/>
      <c r="BZ33" s="700"/>
      <c r="CA33" s="700"/>
      <c r="CB33" s="702"/>
      <c r="CD33" s="644" t="s">
        <v>318</v>
      </c>
      <c r="CE33" s="645"/>
      <c r="CF33" s="645"/>
      <c r="CG33" s="645"/>
      <c r="CH33" s="645"/>
      <c r="CI33" s="645"/>
      <c r="CJ33" s="645"/>
      <c r="CK33" s="645"/>
      <c r="CL33" s="645"/>
      <c r="CM33" s="645"/>
      <c r="CN33" s="645"/>
      <c r="CO33" s="645"/>
      <c r="CP33" s="645"/>
      <c r="CQ33" s="646"/>
      <c r="CR33" s="629">
        <v>6338062</v>
      </c>
      <c r="CS33" s="667"/>
      <c r="CT33" s="667"/>
      <c r="CU33" s="667"/>
      <c r="CV33" s="667"/>
      <c r="CW33" s="667"/>
      <c r="CX33" s="667"/>
      <c r="CY33" s="668"/>
      <c r="CZ33" s="634">
        <v>36.700000000000003</v>
      </c>
      <c r="DA33" s="669"/>
      <c r="DB33" s="669"/>
      <c r="DC33" s="672"/>
      <c r="DD33" s="638">
        <v>4721153</v>
      </c>
      <c r="DE33" s="667"/>
      <c r="DF33" s="667"/>
      <c r="DG33" s="667"/>
      <c r="DH33" s="667"/>
      <c r="DI33" s="667"/>
      <c r="DJ33" s="667"/>
      <c r="DK33" s="668"/>
      <c r="DL33" s="638">
        <v>3207120</v>
      </c>
      <c r="DM33" s="667"/>
      <c r="DN33" s="667"/>
      <c r="DO33" s="667"/>
      <c r="DP33" s="667"/>
      <c r="DQ33" s="667"/>
      <c r="DR33" s="667"/>
      <c r="DS33" s="667"/>
      <c r="DT33" s="667"/>
      <c r="DU33" s="667"/>
      <c r="DV33" s="668"/>
      <c r="DW33" s="634">
        <v>37.200000000000003</v>
      </c>
      <c r="DX33" s="669"/>
      <c r="DY33" s="669"/>
      <c r="DZ33" s="669"/>
      <c r="EA33" s="669"/>
      <c r="EB33" s="669"/>
      <c r="EC33" s="670"/>
    </row>
    <row r="34" spans="2:133" ht="11.25" customHeight="1" x14ac:dyDescent="0.15">
      <c r="B34" s="626" t="s">
        <v>319</v>
      </c>
      <c r="C34" s="627"/>
      <c r="D34" s="627"/>
      <c r="E34" s="627"/>
      <c r="F34" s="627"/>
      <c r="G34" s="627"/>
      <c r="H34" s="627"/>
      <c r="I34" s="627"/>
      <c r="J34" s="627"/>
      <c r="K34" s="627"/>
      <c r="L34" s="627"/>
      <c r="M34" s="627"/>
      <c r="N34" s="627"/>
      <c r="O34" s="627"/>
      <c r="P34" s="627"/>
      <c r="Q34" s="628"/>
      <c r="R34" s="629">
        <v>891475</v>
      </c>
      <c r="S34" s="630"/>
      <c r="T34" s="630"/>
      <c r="U34" s="630"/>
      <c r="V34" s="630"/>
      <c r="W34" s="630"/>
      <c r="X34" s="630"/>
      <c r="Y34" s="631"/>
      <c r="Z34" s="632">
        <v>4.8</v>
      </c>
      <c r="AA34" s="632"/>
      <c r="AB34" s="632"/>
      <c r="AC34" s="632"/>
      <c r="AD34" s="633" t="s">
        <v>129</v>
      </c>
      <c r="AE34" s="633"/>
      <c r="AF34" s="633"/>
      <c r="AG34" s="633"/>
      <c r="AH34" s="633"/>
      <c r="AI34" s="633"/>
      <c r="AJ34" s="633"/>
      <c r="AK34" s="633"/>
      <c r="AL34" s="634" t="s">
        <v>129</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320</v>
      </c>
      <c r="CE34" s="645"/>
      <c r="CF34" s="645"/>
      <c r="CG34" s="645"/>
      <c r="CH34" s="645"/>
      <c r="CI34" s="645"/>
      <c r="CJ34" s="645"/>
      <c r="CK34" s="645"/>
      <c r="CL34" s="645"/>
      <c r="CM34" s="645"/>
      <c r="CN34" s="645"/>
      <c r="CO34" s="645"/>
      <c r="CP34" s="645"/>
      <c r="CQ34" s="646"/>
      <c r="CR34" s="629">
        <v>2254371</v>
      </c>
      <c r="CS34" s="630"/>
      <c r="CT34" s="630"/>
      <c r="CU34" s="630"/>
      <c r="CV34" s="630"/>
      <c r="CW34" s="630"/>
      <c r="CX34" s="630"/>
      <c r="CY34" s="631"/>
      <c r="CZ34" s="634">
        <v>13</v>
      </c>
      <c r="DA34" s="669"/>
      <c r="DB34" s="669"/>
      <c r="DC34" s="672"/>
      <c r="DD34" s="638">
        <v>1678089</v>
      </c>
      <c r="DE34" s="630"/>
      <c r="DF34" s="630"/>
      <c r="DG34" s="630"/>
      <c r="DH34" s="630"/>
      <c r="DI34" s="630"/>
      <c r="DJ34" s="630"/>
      <c r="DK34" s="631"/>
      <c r="DL34" s="638">
        <v>1082931</v>
      </c>
      <c r="DM34" s="630"/>
      <c r="DN34" s="630"/>
      <c r="DO34" s="630"/>
      <c r="DP34" s="630"/>
      <c r="DQ34" s="630"/>
      <c r="DR34" s="630"/>
      <c r="DS34" s="630"/>
      <c r="DT34" s="630"/>
      <c r="DU34" s="630"/>
      <c r="DV34" s="631"/>
      <c r="DW34" s="634">
        <v>12.6</v>
      </c>
      <c r="DX34" s="669"/>
      <c r="DY34" s="669"/>
      <c r="DZ34" s="669"/>
      <c r="EA34" s="669"/>
      <c r="EB34" s="669"/>
      <c r="EC34" s="670"/>
    </row>
    <row r="35" spans="2:133" ht="11.25" customHeight="1" x14ac:dyDescent="0.15">
      <c r="B35" s="626" t="s">
        <v>321</v>
      </c>
      <c r="C35" s="627"/>
      <c r="D35" s="627"/>
      <c r="E35" s="627"/>
      <c r="F35" s="627"/>
      <c r="G35" s="627"/>
      <c r="H35" s="627"/>
      <c r="I35" s="627"/>
      <c r="J35" s="627"/>
      <c r="K35" s="627"/>
      <c r="L35" s="627"/>
      <c r="M35" s="627"/>
      <c r="N35" s="627"/>
      <c r="O35" s="627"/>
      <c r="P35" s="627"/>
      <c r="Q35" s="628"/>
      <c r="R35" s="629">
        <v>31519</v>
      </c>
      <c r="S35" s="630"/>
      <c r="T35" s="630"/>
      <c r="U35" s="630"/>
      <c r="V35" s="630"/>
      <c r="W35" s="630"/>
      <c r="X35" s="630"/>
      <c r="Y35" s="631"/>
      <c r="Z35" s="632">
        <v>0.2</v>
      </c>
      <c r="AA35" s="632"/>
      <c r="AB35" s="632"/>
      <c r="AC35" s="632"/>
      <c r="AD35" s="633">
        <v>4174</v>
      </c>
      <c r="AE35" s="633"/>
      <c r="AF35" s="633"/>
      <c r="AG35" s="633"/>
      <c r="AH35" s="633"/>
      <c r="AI35" s="633"/>
      <c r="AJ35" s="633"/>
      <c r="AK35" s="633"/>
      <c r="AL35" s="634">
        <v>0.1</v>
      </c>
      <c r="AM35" s="635"/>
      <c r="AN35" s="635"/>
      <c r="AO35" s="636"/>
      <c r="AP35" s="218"/>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232738</v>
      </c>
      <c r="CS35" s="667"/>
      <c r="CT35" s="667"/>
      <c r="CU35" s="667"/>
      <c r="CV35" s="667"/>
      <c r="CW35" s="667"/>
      <c r="CX35" s="667"/>
      <c r="CY35" s="668"/>
      <c r="CZ35" s="634">
        <v>1.3</v>
      </c>
      <c r="DA35" s="669"/>
      <c r="DB35" s="669"/>
      <c r="DC35" s="672"/>
      <c r="DD35" s="638">
        <v>188931</v>
      </c>
      <c r="DE35" s="667"/>
      <c r="DF35" s="667"/>
      <c r="DG35" s="667"/>
      <c r="DH35" s="667"/>
      <c r="DI35" s="667"/>
      <c r="DJ35" s="667"/>
      <c r="DK35" s="668"/>
      <c r="DL35" s="638">
        <v>188931</v>
      </c>
      <c r="DM35" s="667"/>
      <c r="DN35" s="667"/>
      <c r="DO35" s="667"/>
      <c r="DP35" s="667"/>
      <c r="DQ35" s="667"/>
      <c r="DR35" s="667"/>
      <c r="DS35" s="667"/>
      <c r="DT35" s="667"/>
      <c r="DU35" s="667"/>
      <c r="DV35" s="668"/>
      <c r="DW35" s="634">
        <v>2.2000000000000002</v>
      </c>
      <c r="DX35" s="669"/>
      <c r="DY35" s="669"/>
      <c r="DZ35" s="669"/>
      <c r="EA35" s="669"/>
      <c r="EB35" s="669"/>
      <c r="EC35" s="670"/>
    </row>
    <row r="36" spans="2:133" ht="11.25" customHeight="1" x14ac:dyDescent="0.15">
      <c r="B36" s="626" t="s">
        <v>325</v>
      </c>
      <c r="C36" s="627"/>
      <c r="D36" s="627"/>
      <c r="E36" s="627"/>
      <c r="F36" s="627"/>
      <c r="G36" s="627"/>
      <c r="H36" s="627"/>
      <c r="I36" s="627"/>
      <c r="J36" s="627"/>
      <c r="K36" s="627"/>
      <c r="L36" s="627"/>
      <c r="M36" s="627"/>
      <c r="N36" s="627"/>
      <c r="O36" s="627"/>
      <c r="P36" s="627"/>
      <c r="Q36" s="628"/>
      <c r="R36" s="629">
        <v>298863</v>
      </c>
      <c r="S36" s="630"/>
      <c r="T36" s="630"/>
      <c r="U36" s="630"/>
      <c r="V36" s="630"/>
      <c r="W36" s="630"/>
      <c r="X36" s="630"/>
      <c r="Y36" s="631"/>
      <c r="Z36" s="632">
        <v>1.6</v>
      </c>
      <c r="AA36" s="632"/>
      <c r="AB36" s="632"/>
      <c r="AC36" s="632"/>
      <c r="AD36" s="633" t="s">
        <v>129</v>
      </c>
      <c r="AE36" s="633"/>
      <c r="AF36" s="633"/>
      <c r="AG36" s="633"/>
      <c r="AH36" s="633"/>
      <c r="AI36" s="633"/>
      <c r="AJ36" s="633"/>
      <c r="AK36" s="633"/>
      <c r="AL36" s="634" t="s">
        <v>129</v>
      </c>
      <c r="AM36" s="635"/>
      <c r="AN36" s="635"/>
      <c r="AO36" s="636"/>
      <c r="AP36" s="218"/>
      <c r="AQ36" s="703" t="s">
        <v>326</v>
      </c>
      <c r="AR36" s="704"/>
      <c r="AS36" s="704"/>
      <c r="AT36" s="704"/>
      <c r="AU36" s="704"/>
      <c r="AV36" s="704"/>
      <c r="AW36" s="704"/>
      <c r="AX36" s="704"/>
      <c r="AY36" s="705"/>
      <c r="AZ36" s="618">
        <v>1736167</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70908</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1774766</v>
      </c>
      <c r="CS36" s="630"/>
      <c r="CT36" s="630"/>
      <c r="CU36" s="630"/>
      <c r="CV36" s="630"/>
      <c r="CW36" s="630"/>
      <c r="CX36" s="630"/>
      <c r="CY36" s="631"/>
      <c r="CZ36" s="634">
        <v>10.3</v>
      </c>
      <c r="DA36" s="669"/>
      <c r="DB36" s="669"/>
      <c r="DC36" s="672"/>
      <c r="DD36" s="638">
        <v>1360252</v>
      </c>
      <c r="DE36" s="630"/>
      <c r="DF36" s="630"/>
      <c r="DG36" s="630"/>
      <c r="DH36" s="630"/>
      <c r="DI36" s="630"/>
      <c r="DJ36" s="630"/>
      <c r="DK36" s="631"/>
      <c r="DL36" s="638">
        <v>1042798</v>
      </c>
      <c r="DM36" s="630"/>
      <c r="DN36" s="630"/>
      <c r="DO36" s="630"/>
      <c r="DP36" s="630"/>
      <c r="DQ36" s="630"/>
      <c r="DR36" s="630"/>
      <c r="DS36" s="630"/>
      <c r="DT36" s="630"/>
      <c r="DU36" s="630"/>
      <c r="DV36" s="631"/>
      <c r="DW36" s="634">
        <v>12.1</v>
      </c>
      <c r="DX36" s="669"/>
      <c r="DY36" s="669"/>
      <c r="DZ36" s="669"/>
      <c r="EA36" s="669"/>
      <c r="EB36" s="669"/>
      <c r="EC36" s="670"/>
    </row>
    <row r="37" spans="2:133" ht="11.25" customHeight="1" x14ac:dyDescent="0.15">
      <c r="B37" s="626" t="s">
        <v>329</v>
      </c>
      <c r="C37" s="627"/>
      <c r="D37" s="627"/>
      <c r="E37" s="627"/>
      <c r="F37" s="627"/>
      <c r="G37" s="627"/>
      <c r="H37" s="627"/>
      <c r="I37" s="627"/>
      <c r="J37" s="627"/>
      <c r="K37" s="627"/>
      <c r="L37" s="627"/>
      <c r="M37" s="627"/>
      <c r="N37" s="627"/>
      <c r="O37" s="627"/>
      <c r="P37" s="627"/>
      <c r="Q37" s="628"/>
      <c r="R37" s="629">
        <v>1671446</v>
      </c>
      <c r="S37" s="630"/>
      <c r="T37" s="630"/>
      <c r="U37" s="630"/>
      <c r="V37" s="630"/>
      <c r="W37" s="630"/>
      <c r="X37" s="630"/>
      <c r="Y37" s="631"/>
      <c r="Z37" s="632">
        <v>9</v>
      </c>
      <c r="AA37" s="632"/>
      <c r="AB37" s="632"/>
      <c r="AC37" s="632"/>
      <c r="AD37" s="633" t="s">
        <v>129</v>
      </c>
      <c r="AE37" s="633"/>
      <c r="AF37" s="633"/>
      <c r="AG37" s="633"/>
      <c r="AH37" s="633"/>
      <c r="AI37" s="633"/>
      <c r="AJ37" s="633"/>
      <c r="AK37" s="633"/>
      <c r="AL37" s="634" t="s">
        <v>129</v>
      </c>
      <c r="AM37" s="635"/>
      <c r="AN37" s="635"/>
      <c r="AO37" s="636"/>
      <c r="AQ37" s="707" t="s">
        <v>330</v>
      </c>
      <c r="AR37" s="708"/>
      <c r="AS37" s="708"/>
      <c r="AT37" s="708"/>
      <c r="AU37" s="708"/>
      <c r="AV37" s="708"/>
      <c r="AW37" s="708"/>
      <c r="AX37" s="708"/>
      <c r="AY37" s="709"/>
      <c r="AZ37" s="629">
        <v>490902</v>
      </c>
      <c r="BA37" s="630"/>
      <c r="BB37" s="630"/>
      <c r="BC37" s="630"/>
      <c r="BD37" s="667"/>
      <c r="BE37" s="667"/>
      <c r="BF37" s="698"/>
      <c r="BG37" s="644" t="s">
        <v>331</v>
      </c>
      <c r="BH37" s="645"/>
      <c r="BI37" s="645"/>
      <c r="BJ37" s="645"/>
      <c r="BK37" s="645"/>
      <c r="BL37" s="645"/>
      <c r="BM37" s="645"/>
      <c r="BN37" s="645"/>
      <c r="BO37" s="645"/>
      <c r="BP37" s="645"/>
      <c r="BQ37" s="645"/>
      <c r="BR37" s="645"/>
      <c r="BS37" s="645"/>
      <c r="BT37" s="645"/>
      <c r="BU37" s="646"/>
      <c r="BV37" s="629">
        <v>16090</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311329</v>
      </c>
      <c r="CS37" s="667"/>
      <c r="CT37" s="667"/>
      <c r="CU37" s="667"/>
      <c r="CV37" s="667"/>
      <c r="CW37" s="667"/>
      <c r="CX37" s="667"/>
      <c r="CY37" s="668"/>
      <c r="CZ37" s="634">
        <v>1.8</v>
      </c>
      <c r="DA37" s="669"/>
      <c r="DB37" s="669"/>
      <c r="DC37" s="672"/>
      <c r="DD37" s="638">
        <v>269757</v>
      </c>
      <c r="DE37" s="667"/>
      <c r="DF37" s="667"/>
      <c r="DG37" s="667"/>
      <c r="DH37" s="667"/>
      <c r="DI37" s="667"/>
      <c r="DJ37" s="667"/>
      <c r="DK37" s="668"/>
      <c r="DL37" s="638">
        <v>268419</v>
      </c>
      <c r="DM37" s="667"/>
      <c r="DN37" s="667"/>
      <c r="DO37" s="667"/>
      <c r="DP37" s="667"/>
      <c r="DQ37" s="667"/>
      <c r="DR37" s="667"/>
      <c r="DS37" s="667"/>
      <c r="DT37" s="667"/>
      <c r="DU37" s="667"/>
      <c r="DV37" s="668"/>
      <c r="DW37" s="634">
        <v>3.1</v>
      </c>
      <c r="DX37" s="669"/>
      <c r="DY37" s="669"/>
      <c r="DZ37" s="669"/>
      <c r="EA37" s="669"/>
      <c r="EB37" s="669"/>
      <c r="EC37" s="670"/>
    </row>
    <row r="38" spans="2:133" ht="11.25" customHeight="1" x14ac:dyDescent="0.15">
      <c r="B38" s="626" t="s">
        <v>333</v>
      </c>
      <c r="C38" s="627"/>
      <c r="D38" s="627"/>
      <c r="E38" s="627"/>
      <c r="F38" s="627"/>
      <c r="G38" s="627"/>
      <c r="H38" s="627"/>
      <c r="I38" s="627"/>
      <c r="J38" s="627"/>
      <c r="K38" s="627"/>
      <c r="L38" s="627"/>
      <c r="M38" s="627"/>
      <c r="N38" s="627"/>
      <c r="O38" s="627"/>
      <c r="P38" s="627"/>
      <c r="Q38" s="628"/>
      <c r="R38" s="629">
        <v>824154</v>
      </c>
      <c r="S38" s="630"/>
      <c r="T38" s="630"/>
      <c r="U38" s="630"/>
      <c r="V38" s="630"/>
      <c r="W38" s="630"/>
      <c r="X38" s="630"/>
      <c r="Y38" s="631"/>
      <c r="Z38" s="632">
        <v>4.4000000000000004</v>
      </c>
      <c r="AA38" s="632"/>
      <c r="AB38" s="632"/>
      <c r="AC38" s="632"/>
      <c r="AD38" s="633" t="s">
        <v>129</v>
      </c>
      <c r="AE38" s="633"/>
      <c r="AF38" s="633"/>
      <c r="AG38" s="633"/>
      <c r="AH38" s="633"/>
      <c r="AI38" s="633"/>
      <c r="AJ38" s="633"/>
      <c r="AK38" s="633"/>
      <c r="AL38" s="634" t="s">
        <v>129</v>
      </c>
      <c r="AM38" s="635"/>
      <c r="AN38" s="635"/>
      <c r="AO38" s="636"/>
      <c r="AQ38" s="707" t="s">
        <v>334</v>
      </c>
      <c r="AR38" s="708"/>
      <c r="AS38" s="708"/>
      <c r="AT38" s="708"/>
      <c r="AU38" s="708"/>
      <c r="AV38" s="708"/>
      <c r="AW38" s="708"/>
      <c r="AX38" s="708"/>
      <c r="AY38" s="709"/>
      <c r="AZ38" s="629">
        <v>7649</v>
      </c>
      <c r="BA38" s="630"/>
      <c r="BB38" s="630"/>
      <c r="BC38" s="630"/>
      <c r="BD38" s="667"/>
      <c r="BE38" s="667"/>
      <c r="BF38" s="698"/>
      <c r="BG38" s="644" t="s">
        <v>335</v>
      </c>
      <c r="BH38" s="645"/>
      <c r="BI38" s="645"/>
      <c r="BJ38" s="645"/>
      <c r="BK38" s="645"/>
      <c r="BL38" s="645"/>
      <c r="BM38" s="645"/>
      <c r="BN38" s="645"/>
      <c r="BO38" s="645"/>
      <c r="BP38" s="645"/>
      <c r="BQ38" s="645"/>
      <c r="BR38" s="645"/>
      <c r="BS38" s="645"/>
      <c r="BT38" s="645"/>
      <c r="BU38" s="646"/>
      <c r="BV38" s="629">
        <v>4067</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1255922</v>
      </c>
      <c r="CS38" s="630"/>
      <c r="CT38" s="630"/>
      <c r="CU38" s="630"/>
      <c r="CV38" s="630"/>
      <c r="CW38" s="630"/>
      <c r="CX38" s="630"/>
      <c r="CY38" s="631"/>
      <c r="CZ38" s="634">
        <v>7.3</v>
      </c>
      <c r="DA38" s="669"/>
      <c r="DB38" s="669"/>
      <c r="DC38" s="672"/>
      <c r="DD38" s="638">
        <v>1009980</v>
      </c>
      <c r="DE38" s="630"/>
      <c r="DF38" s="630"/>
      <c r="DG38" s="630"/>
      <c r="DH38" s="630"/>
      <c r="DI38" s="630"/>
      <c r="DJ38" s="630"/>
      <c r="DK38" s="631"/>
      <c r="DL38" s="638">
        <v>892460</v>
      </c>
      <c r="DM38" s="630"/>
      <c r="DN38" s="630"/>
      <c r="DO38" s="630"/>
      <c r="DP38" s="630"/>
      <c r="DQ38" s="630"/>
      <c r="DR38" s="630"/>
      <c r="DS38" s="630"/>
      <c r="DT38" s="630"/>
      <c r="DU38" s="630"/>
      <c r="DV38" s="631"/>
      <c r="DW38" s="634">
        <v>10.4</v>
      </c>
      <c r="DX38" s="669"/>
      <c r="DY38" s="669"/>
      <c r="DZ38" s="669"/>
      <c r="EA38" s="669"/>
      <c r="EB38" s="669"/>
      <c r="EC38" s="670"/>
    </row>
    <row r="39" spans="2:133" ht="11.25" customHeight="1" x14ac:dyDescent="0.15">
      <c r="B39" s="626" t="s">
        <v>337</v>
      </c>
      <c r="C39" s="627"/>
      <c r="D39" s="627"/>
      <c r="E39" s="627"/>
      <c r="F39" s="627"/>
      <c r="G39" s="627"/>
      <c r="H39" s="627"/>
      <c r="I39" s="627"/>
      <c r="J39" s="627"/>
      <c r="K39" s="627"/>
      <c r="L39" s="627"/>
      <c r="M39" s="627"/>
      <c r="N39" s="627"/>
      <c r="O39" s="627"/>
      <c r="P39" s="627"/>
      <c r="Q39" s="628"/>
      <c r="R39" s="629">
        <v>423986</v>
      </c>
      <c r="S39" s="630"/>
      <c r="T39" s="630"/>
      <c r="U39" s="630"/>
      <c r="V39" s="630"/>
      <c r="W39" s="630"/>
      <c r="X39" s="630"/>
      <c r="Y39" s="631"/>
      <c r="Z39" s="632">
        <v>2.2999999999999998</v>
      </c>
      <c r="AA39" s="632"/>
      <c r="AB39" s="632"/>
      <c r="AC39" s="632"/>
      <c r="AD39" s="633">
        <v>18906</v>
      </c>
      <c r="AE39" s="633"/>
      <c r="AF39" s="633"/>
      <c r="AG39" s="633"/>
      <c r="AH39" s="633"/>
      <c r="AI39" s="633"/>
      <c r="AJ39" s="633"/>
      <c r="AK39" s="633"/>
      <c r="AL39" s="634">
        <v>0.2</v>
      </c>
      <c r="AM39" s="635"/>
      <c r="AN39" s="635"/>
      <c r="AO39" s="636"/>
      <c r="AQ39" s="707" t="s">
        <v>338</v>
      </c>
      <c r="AR39" s="708"/>
      <c r="AS39" s="708"/>
      <c r="AT39" s="708"/>
      <c r="AU39" s="708"/>
      <c r="AV39" s="708"/>
      <c r="AW39" s="708"/>
      <c r="AX39" s="708"/>
      <c r="AY39" s="709"/>
      <c r="AZ39" s="629" t="s">
        <v>129</v>
      </c>
      <c r="BA39" s="630"/>
      <c r="BB39" s="630"/>
      <c r="BC39" s="630"/>
      <c r="BD39" s="667"/>
      <c r="BE39" s="667"/>
      <c r="BF39" s="698"/>
      <c r="BG39" s="644" t="s">
        <v>339</v>
      </c>
      <c r="BH39" s="645"/>
      <c r="BI39" s="645"/>
      <c r="BJ39" s="645"/>
      <c r="BK39" s="645"/>
      <c r="BL39" s="645"/>
      <c r="BM39" s="645"/>
      <c r="BN39" s="645"/>
      <c r="BO39" s="645"/>
      <c r="BP39" s="645"/>
      <c r="BQ39" s="645"/>
      <c r="BR39" s="645"/>
      <c r="BS39" s="645"/>
      <c r="BT39" s="645"/>
      <c r="BU39" s="646"/>
      <c r="BV39" s="629">
        <v>6059</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752265</v>
      </c>
      <c r="CS39" s="667"/>
      <c r="CT39" s="667"/>
      <c r="CU39" s="667"/>
      <c r="CV39" s="667"/>
      <c r="CW39" s="667"/>
      <c r="CX39" s="667"/>
      <c r="CY39" s="668"/>
      <c r="CZ39" s="634">
        <v>4.4000000000000004</v>
      </c>
      <c r="DA39" s="669"/>
      <c r="DB39" s="669"/>
      <c r="DC39" s="672"/>
      <c r="DD39" s="638">
        <v>483901</v>
      </c>
      <c r="DE39" s="667"/>
      <c r="DF39" s="667"/>
      <c r="DG39" s="667"/>
      <c r="DH39" s="667"/>
      <c r="DI39" s="667"/>
      <c r="DJ39" s="667"/>
      <c r="DK39" s="668"/>
      <c r="DL39" s="638" t="s">
        <v>129</v>
      </c>
      <c r="DM39" s="667"/>
      <c r="DN39" s="667"/>
      <c r="DO39" s="667"/>
      <c r="DP39" s="667"/>
      <c r="DQ39" s="667"/>
      <c r="DR39" s="667"/>
      <c r="DS39" s="667"/>
      <c r="DT39" s="667"/>
      <c r="DU39" s="667"/>
      <c r="DV39" s="668"/>
      <c r="DW39" s="634" t="s">
        <v>129</v>
      </c>
      <c r="DX39" s="669"/>
      <c r="DY39" s="669"/>
      <c r="DZ39" s="669"/>
      <c r="EA39" s="669"/>
      <c r="EB39" s="669"/>
      <c r="EC39" s="670"/>
    </row>
    <row r="40" spans="2:133" ht="11.25" customHeight="1" x14ac:dyDescent="0.15">
      <c r="B40" s="626" t="s">
        <v>341</v>
      </c>
      <c r="C40" s="627"/>
      <c r="D40" s="627"/>
      <c r="E40" s="627"/>
      <c r="F40" s="627"/>
      <c r="G40" s="627"/>
      <c r="H40" s="627"/>
      <c r="I40" s="627"/>
      <c r="J40" s="627"/>
      <c r="K40" s="627"/>
      <c r="L40" s="627"/>
      <c r="M40" s="627"/>
      <c r="N40" s="627"/>
      <c r="O40" s="627"/>
      <c r="P40" s="627"/>
      <c r="Q40" s="628"/>
      <c r="R40" s="629">
        <v>1441200</v>
      </c>
      <c r="S40" s="630"/>
      <c r="T40" s="630"/>
      <c r="U40" s="630"/>
      <c r="V40" s="630"/>
      <c r="W40" s="630"/>
      <c r="X40" s="630"/>
      <c r="Y40" s="631"/>
      <c r="Z40" s="632">
        <v>7.7</v>
      </c>
      <c r="AA40" s="632"/>
      <c r="AB40" s="632"/>
      <c r="AC40" s="632"/>
      <c r="AD40" s="633" t="s">
        <v>129</v>
      </c>
      <c r="AE40" s="633"/>
      <c r="AF40" s="633"/>
      <c r="AG40" s="633"/>
      <c r="AH40" s="633"/>
      <c r="AI40" s="633"/>
      <c r="AJ40" s="633"/>
      <c r="AK40" s="633"/>
      <c r="AL40" s="634" t="s">
        <v>129</v>
      </c>
      <c r="AM40" s="635"/>
      <c r="AN40" s="635"/>
      <c r="AO40" s="636"/>
      <c r="AQ40" s="707" t="s">
        <v>342</v>
      </c>
      <c r="AR40" s="708"/>
      <c r="AS40" s="708"/>
      <c r="AT40" s="708"/>
      <c r="AU40" s="708"/>
      <c r="AV40" s="708"/>
      <c r="AW40" s="708"/>
      <c r="AX40" s="708"/>
      <c r="AY40" s="709"/>
      <c r="AZ40" s="629" t="s">
        <v>129</v>
      </c>
      <c r="BA40" s="630"/>
      <c r="BB40" s="630"/>
      <c r="BC40" s="630"/>
      <c r="BD40" s="667"/>
      <c r="BE40" s="667"/>
      <c r="BF40" s="698"/>
      <c r="BG40" s="710" t="s">
        <v>343</v>
      </c>
      <c r="BH40" s="711"/>
      <c r="BI40" s="711"/>
      <c r="BJ40" s="711"/>
      <c r="BK40" s="711"/>
      <c r="BL40" s="363"/>
      <c r="BM40" s="645" t="s">
        <v>344</v>
      </c>
      <c r="BN40" s="645"/>
      <c r="BO40" s="645"/>
      <c r="BP40" s="645"/>
      <c r="BQ40" s="645"/>
      <c r="BR40" s="645"/>
      <c r="BS40" s="645"/>
      <c r="BT40" s="645"/>
      <c r="BU40" s="646"/>
      <c r="BV40" s="629">
        <v>96</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v>68000</v>
      </c>
      <c r="CS40" s="630"/>
      <c r="CT40" s="630"/>
      <c r="CU40" s="630"/>
      <c r="CV40" s="630"/>
      <c r="CW40" s="630"/>
      <c r="CX40" s="630"/>
      <c r="CY40" s="631"/>
      <c r="CZ40" s="634">
        <v>0.4</v>
      </c>
      <c r="DA40" s="669"/>
      <c r="DB40" s="669"/>
      <c r="DC40" s="672"/>
      <c r="DD40" s="638" t="s">
        <v>129</v>
      </c>
      <c r="DE40" s="630"/>
      <c r="DF40" s="630"/>
      <c r="DG40" s="630"/>
      <c r="DH40" s="630"/>
      <c r="DI40" s="630"/>
      <c r="DJ40" s="630"/>
      <c r="DK40" s="631"/>
      <c r="DL40" s="638" t="s">
        <v>129</v>
      </c>
      <c r="DM40" s="630"/>
      <c r="DN40" s="630"/>
      <c r="DO40" s="630"/>
      <c r="DP40" s="630"/>
      <c r="DQ40" s="630"/>
      <c r="DR40" s="630"/>
      <c r="DS40" s="630"/>
      <c r="DT40" s="630"/>
      <c r="DU40" s="630"/>
      <c r="DV40" s="631"/>
      <c r="DW40" s="634" t="s">
        <v>129</v>
      </c>
      <c r="DX40" s="669"/>
      <c r="DY40" s="669"/>
      <c r="DZ40" s="669"/>
      <c r="EA40" s="669"/>
      <c r="EB40" s="669"/>
      <c r="EC40" s="670"/>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347</v>
      </c>
      <c r="AR41" s="708"/>
      <c r="AS41" s="708"/>
      <c r="AT41" s="708"/>
      <c r="AU41" s="708"/>
      <c r="AV41" s="708"/>
      <c r="AW41" s="708"/>
      <c r="AX41" s="708"/>
      <c r="AY41" s="709"/>
      <c r="AZ41" s="629">
        <v>315858</v>
      </c>
      <c r="BA41" s="630"/>
      <c r="BB41" s="630"/>
      <c r="BC41" s="630"/>
      <c r="BD41" s="667"/>
      <c r="BE41" s="667"/>
      <c r="BF41" s="698"/>
      <c r="BG41" s="710"/>
      <c r="BH41" s="711"/>
      <c r="BI41" s="711"/>
      <c r="BJ41" s="711"/>
      <c r="BK41" s="711"/>
      <c r="BL41" s="363"/>
      <c r="BM41" s="645" t="s">
        <v>348</v>
      </c>
      <c r="BN41" s="645"/>
      <c r="BO41" s="645"/>
      <c r="BP41" s="645"/>
      <c r="BQ41" s="645"/>
      <c r="BR41" s="645"/>
      <c r="BS41" s="645"/>
      <c r="BT41" s="645"/>
      <c r="BU41" s="646"/>
      <c r="BV41" s="629" t="s">
        <v>129</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129</v>
      </c>
      <c r="CS41" s="667"/>
      <c r="CT41" s="667"/>
      <c r="CU41" s="667"/>
      <c r="CV41" s="667"/>
      <c r="CW41" s="667"/>
      <c r="CX41" s="667"/>
      <c r="CY41" s="668"/>
      <c r="CZ41" s="634" t="s">
        <v>129</v>
      </c>
      <c r="DA41" s="669"/>
      <c r="DB41" s="669"/>
      <c r="DC41" s="672"/>
      <c r="DD41" s="638" t="s">
        <v>129</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7" t="s">
        <v>351</v>
      </c>
      <c r="AR42" s="718"/>
      <c r="AS42" s="718"/>
      <c r="AT42" s="718"/>
      <c r="AU42" s="718"/>
      <c r="AV42" s="718"/>
      <c r="AW42" s="718"/>
      <c r="AX42" s="718"/>
      <c r="AY42" s="719"/>
      <c r="AZ42" s="723">
        <v>921758</v>
      </c>
      <c r="BA42" s="724"/>
      <c r="BB42" s="724"/>
      <c r="BC42" s="724"/>
      <c r="BD42" s="700"/>
      <c r="BE42" s="700"/>
      <c r="BF42" s="702"/>
      <c r="BG42" s="712"/>
      <c r="BH42" s="713"/>
      <c r="BI42" s="713"/>
      <c r="BJ42" s="713"/>
      <c r="BK42" s="713"/>
      <c r="BL42" s="364"/>
      <c r="BM42" s="658" t="s">
        <v>352</v>
      </c>
      <c r="BN42" s="658"/>
      <c r="BO42" s="658"/>
      <c r="BP42" s="658"/>
      <c r="BQ42" s="658"/>
      <c r="BR42" s="658"/>
      <c r="BS42" s="658"/>
      <c r="BT42" s="658"/>
      <c r="BU42" s="659"/>
      <c r="BV42" s="723">
        <v>448</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2908981</v>
      </c>
      <c r="CS42" s="667"/>
      <c r="CT42" s="667"/>
      <c r="CU42" s="667"/>
      <c r="CV42" s="667"/>
      <c r="CW42" s="667"/>
      <c r="CX42" s="667"/>
      <c r="CY42" s="668"/>
      <c r="CZ42" s="634">
        <v>16.8</v>
      </c>
      <c r="DA42" s="669"/>
      <c r="DB42" s="669"/>
      <c r="DC42" s="672"/>
      <c r="DD42" s="638">
        <v>463949</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354</v>
      </c>
      <c r="C43" s="627"/>
      <c r="D43" s="627"/>
      <c r="E43" s="627"/>
      <c r="F43" s="627"/>
      <c r="G43" s="627"/>
      <c r="H43" s="627"/>
      <c r="I43" s="627"/>
      <c r="J43" s="627"/>
      <c r="K43" s="627"/>
      <c r="L43" s="627"/>
      <c r="M43" s="627"/>
      <c r="N43" s="627"/>
      <c r="O43" s="627"/>
      <c r="P43" s="627"/>
      <c r="Q43" s="628"/>
      <c r="R43" s="629">
        <v>479600</v>
      </c>
      <c r="S43" s="630"/>
      <c r="T43" s="630"/>
      <c r="U43" s="630"/>
      <c r="V43" s="630"/>
      <c r="W43" s="630"/>
      <c r="X43" s="630"/>
      <c r="Y43" s="631"/>
      <c r="Z43" s="632">
        <v>2.6</v>
      </c>
      <c r="AA43" s="632"/>
      <c r="AB43" s="632"/>
      <c r="AC43" s="632"/>
      <c r="AD43" s="633" t="s">
        <v>129</v>
      </c>
      <c r="AE43" s="633"/>
      <c r="AF43" s="633"/>
      <c r="AG43" s="633"/>
      <c r="AH43" s="633"/>
      <c r="AI43" s="633"/>
      <c r="AJ43" s="633"/>
      <c r="AK43" s="633"/>
      <c r="AL43" s="634" t="s">
        <v>129</v>
      </c>
      <c r="AM43" s="635"/>
      <c r="AN43" s="635"/>
      <c r="AO43" s="636"/>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t="s">
        <v>129</v>
      </c>
      <c r="CS43" s="667"/>
      <c r="CT43" s="667"/>
      <c r="CU43" s="667"/>
      <c r="CV43" s="667"/>
      <c r="CW43" s="667"/>
      <c r="CX43" s="667"/>
      <c r="CY43" s="668"/>
      <c r="CZ43" s="634" t="s">
        <v>129</v>
      </c>
      <c r="DA43" s="669"/>
      <c r="DB43" s="669"/>
      <c r="DC43" s="672"/>
      <c r="DD43" s="638" t="s">
        <v>129</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356</v>
      </c>
      <c r="C44" s="674"/>
      <c r="D44" s="674"/>
      <c r="E44" s="674"/>
      <c r="F44" s="674"/>
      <c r="G44" s="674"/>
      <c r="H44" s="674"/>
      <c r="I44" s="674"/>
      <c r="J44" s="674"/>
      <c r="K44" s="674"/>
      <c r="L44" s="674"/>
      <c r="M44" s="674"/>
      <c r="N44" s="674"/>
      <c r="O44" s="674"/>
      <c r="P44" s="674"/>
      <c r="Q44" s="675"/>
      <c r="R44" s="723">
        <v>18606699</v>
      </c>
      <c r="S44" s="724"/>
      <c r="T44" s="724"/>
      <c r="U44" s="724"/>
      <c r="V44" s="724"/>
      <c r="W44" s="724"/>
      <c r="X44" s="724"/>
      <c r="Y44" s="725"/>
      <c r="Z44" s="726">
        <v>100</v>
      </c>
      <c r="AA44" s="726"/>
      <c r="AB44" s="726"/>
      <c r="AC44" s="726"/>
      <c r="AD44" s="727">
        <v>8132433</v>
      </c>
      <c r="AE44" s="727"/>
      <c r="AF44" s="727"/>
      <c r="AG44" s="727"/>
      <c r="AH44" s="727"/>
      <c r="AI44" s="727"/>
      <c r="AJ44" s="727"/>
      <c r="AK44" s="727"/>
      <c r="AL44" s="728">
        <v>100</v>
      </c>
      <c r="AM44" s="701"/>
      <c r="AN44" s="701"/>
      <c r="AO44" s="729"/>
      <c r="CD44" s="730" t="s">
        <v>303</v>
      </c>
      <c r="CE44" s="731"/>
      <c r="CF44" s="626" t="s">
        <v>357</v>
      </c>
      <c r="CG44" s="627"/>
      <c r="CH44" s="627"/>
      <c r="CI44" s="627"/>
      <c r="CJ44" s="627"/>
      <c r="CK44" s="627"/>
      <c r="CL44" s="627"/>
      <c r="CM44" s="627"/>
      <c r="CN44" s="627"/>
      <c r="CO44" s="627"/>
      <c r="CP44" s="627"/>
      <c r="CQ44" s="628"/>
      <c r="CR44" s="629">
        <v>2908981</v>
      </c>
      <c r="CS44" s="630"/>
      <c r="CT44" s="630"/>
      <c r="CU44" s="630"/>
      <c r="CV44" s="630"/>
      <c r="CW44" s="630"/>
      <c r="CX44" s="630"/>
      <c r="CY44" s="631"/>
      <c r="CZ44" s="634">
        <v>16.8</v>
      </c>
      <c r="DA44" s="635"/>
      <c r="DB44" s="635"/>
      <c r="DC44" s="647"/>
      <c r="DD44" s="638">
        <v>463949</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358</v>
      </c>
      <c r="CG45" s="627"/>
      <c r="CH45" s="627"/>
      <c r="CI45" s="627"/>
      <c r="CJ45" s="627"/>
      <c r="CK45" s="627"/>
      <c r="CL45" s="627"/>
      <c r="CM45" s="627"/>
      <c r="CN45" s="627"/>
      <c r="CO45" s="627"/>
      <c r="CP45" s="627"/>
      <c r="CQ45" s="628"/>
      <c r="CR45" s="629">
        <v>784299</v>
      </c>
      <c r="CS45" s="667"/>
      <c r="CT45" s="667"/>
      <c r="CU45" s="667"/>
      <c r="CV45" s="667"/>
      <c r="CW45" s="667"/>
      <c r="CX45" s="667"/>
      <c r="CY45" s="668"/>
      <c r="CZ45" s="634">
        <v>4.5</v>
      </c>
      <c r="DA45" s="669"/>
      <c r="DB45" s="669"/>
      <c r="DC45" s="672"/>
      <c r="DD45" s="638">
        <v>16211</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360</v>
      </c>
      <c r="CG46" s="627"/>
      <c r="CH46" s="627"/>
      <c r="CI46" s="627"/>
      <c r="CJ46" s="627"/>
      <c r="CK46" s="627"/>
      <c r="CL46" s="627"/>
      <c r="CM46" s="627"/>
      <c r="CN46" s="627"/>
      <c r="CO46" s="627"/>
      <c r="CP46" s="627"/>
      <c r="CQ46" s="628"/>
      <c r="CR46" s="629">
        <v>2071936</v>
      </c>
      <c r="CS46" s="630"/>
      <c r="CT46" s="630"/>
      <c r="CU46" s="630"/>
      <c r="CV46" s="630"/>
      <c r="CW46" s="630"/>
      <c r="CX46" s="630"/>
      <c r="CY46" s="631"/>
      <c r="CZ46" s="634">
        <v>12</v>
      </c>
      <c r="DA46" s="635"/>
      <c r="DB46" s="635"/>
      <c r="DC46" s="647"/>
      <c r="DD46" s="638">
        <v>445818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t="s">
        <v>129</v>
      </c>
      <c r="CS47" s="667"/>
      <c r="CT47" s="667"/>
      <c r="CU47" s="667"/>
      <c r="CV47" s="667"/>
      <c r="CW47" s="667"/>
      <c r="CX47" s="667"/>
      <c r="CY47" s="668"/>
      <c r="CZ47" s="634" t="s">
        <v>129</v>
      </c>
      <c r="DA47" s="669"/>
      <c r="DB47" s="669"/>
      <c r="DC47" s="672"/>
      <c r="DD47" s="638" t="s">
        <v>129</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365</v>
      </c>
      <c r="CE49" s="674"/>
      <c r="CF49" s="674"/>
      <c r="CG49" s="674"/>
      <c r="CH49" s="674"/>
      <c r="CI49" s="674"/>
      <c r="CJ49" s="674"/>
      <c r="CK49" s="674"/>
      <c r="CL49" s="674"/>
      <c r="CM49" s="674"/>
      <c r="CN49" s="674"/>
      <c r="CO49" s="674"/>
      <c r="CP49" s="674"/>
      <c r="CQ49" s="675"/>
      <c r="CR49" s="723">
        <v>17287529</v>
      </c>
      <c r="CS49" s="700"/>
      <c r="CT49" s="700"/>
      <c r="CU49" s="700"/>
      <c r="CV49" s="700"/>
      <c r="CW49" s="700"/>
      <c r="CX49" s="700"/>
      <c r="CY49" s="737"/>
      <c r="CZ49" s="728">
        <v>100</v>
      </c>
      <c r="DA49" s="738"/>
      <c r="DB49" s="738"/>
      <c r="DC49" s="739"/>
      <c r="DD49" s="740">
        <v>9888472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Rxr1JnRnfIS/jbWgvcoAXoXDayoLv/xaa6Y6Wc+CdBt/HUeNRONYE9ZYqdijyM9iSuO2pCg7R68FqGkIocWSw==" saltValue="nlMKU/hMW7NVk/3+PX3E3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8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366</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367</v>
      </c>
      <c r="DK2" s="1120"/>
      <c r="DL2" s="1120"/>
      <c r="DM2" s="1120"/>
      <c r="DN2" s="1120"/>
      <c r="DO2" s="1121"/>
      <c r="DP2" s="224"/>
      <c r="DQ2" s="1119" t="s">
        <v>368</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369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371</v>
      </c>
      <c r="B5" s="1024"/>
      <c r="C5" s="1024"/>
      <c r="D5" s="1024"/>
      <c r="E5" s="1024"/>
      <c r="F5" s="1024"/>
      <c r="G5" s="1024"/>
      <c r="H5" s="1024"/>
      <c r="I5" s="1024"/>
      <c r="J5" s="1024"/>
      <c r="K5" s="1024"/>
      <c r="L5" s="1024"/>
      <c r="M5" s="1024"/>
      <c r="N5" s="1024"/>
      <c r="O5" s="1024"/>
      <c r="P5" s="1025"/>
      <c r="Q5" s="1029" t="s">
        <v>372</v>
      </c>
      <c r="R5" s="1030"/>
      <c r="S5" s="1030"/>
      <c r="T5" s="1030"/>
      <c r="U5" s="1031"/>
      <c r="V5" s="1029" t="s">
        <v>373</v>
      </c>
      <c r="W5" s="1030"/>
      <c r="X5" s="1030"/>
      <c r="Y5" s="1030"/>
      <c r="Z5" s="1031"/>
      <c r="AA5" s="1029" t="s">
        <v>374</v>
      </c>
      <c r="AB5" s="1030"/>
      <c r="AC5" s="1030"/>
      <c r="AD5" s="1030"/>
      <c r="AE5" s="1030"/>
      <c r="AF5" s="1122" t="s">
        <v>375</v>
      </c>
      <c r="AG5" s="1030"/>
      <c r="AH5" s="1030"/>
      <c r="AI5" s="1030"/>
      <c r="AJ5" s="1043"/>
      <c r="AK5" s="1030" t="s">
        <v>376</v>
      </c>
      <c r="AL5" s="1030"/>
      <c r="AM5" s="1030"/>
      <c r="AN5" s="1030"/>
      <c r="AO5" s="1031"/>
      <c r="AP5" s="1029" t="s">
        <v>377</v>
      </c>
      <c r="AQ5" s="1030"/>
      <c r="AR5" s="1030"/>
      <c r="AS5" s="1030"/>
      <c r="AT5" s="1031"/>
      <c r="AU5" s="1029" t="s">
        <v>378</v>
      </c>
      <c r="AV5" s="1030"/>
      <c r="AW5" s="1030"/>
      <c r="AX5" s="1030"/>
      <c r="AY5" s="1043"/>
      <c r="AZ5" s="228"/>
      <c r="BA5" s="228"/>
      <c r="BB5" s="228"/>
      <c r="BC5" s="228"/>
      <c r="BD5" s="228"/>
      <c r="BE5" s="229"/>
      <c r="BF5" s="229"/>
      <c r="BG5" s="229"/>
      <c r="BH5" s="229"/>
      <c r="BI5" s="229"/>
      <c r="BJ5" s="229"/>
      <c r="BK5" s="229"/>
      <c r="BL5" s="229"/>
      <c r="BM5" s="229"/>
      <c r="BN5" s="229"/>
      <c r="BO5" s="229"/>
      <c r="BP5" s="229"/>
      <c r="BQ5" s="1023" t="s">
        <v>379</v>
      </c>
      <c r="BR5" s="1024"/>
      <c r="BS5" s="1024"/>
      <c r="BT5" s="1024"/>
      <c r="BU5" s="1024"/>
      <c r="BV5" s="1024"/>
      <c r="BW5" s="1024"/>
      <c r="BX5" s="1024"/>
      <c r="BY5" s="1024"/>
      <c r="BZ5" s="1024"/>
      <c r="CA5" s="1024"/>
      <c r="CB5" s="1024"/>
      <c r="CC5" s="1024"/>
      <c r="CD5" s="1024"/>
      <c r="CE5" s="1024"/>
      <c r="CF5" s="1024"/>
      <c r="CG5" s="1025"/>
      <c r="CH5" s="1029" t="s">
        <v>380</v>
      </c>
      <c r="CI5" s="1030"/>
      <c r="CJ5" s="1030"/>
      <c r="CK5" s="1030"/>
      <c r="CL5" s="1031"/>
      <c r="CM5" s="1029" t="s">
        <v>381</v>
      </c>
      <c r="CN5" s="1030"/>
      <c r="CO5" s="1030"/>
      <c r="CP5" s="1030"/>
      <c r="CQ5" s="1031"/>
      <c r="CR5" s="1029" t="s">
        <v>382</v>
      </c>
      <c r="CS5" s="1030"/>
      <c r="CT5" s="1030"/>
      <c r="CU5" s="1030"/>
      <c r="CV5" s="1031"/>
      <c r="CW5" s="1029" t="s">
        <v>383</v>
      </c>
      <c r="CX5" s="1030"/>
      <c r="CY5" s="1030"/>
      <c r="CZ5" s="1030"/>
      <c r="DA5" s="1031"/>
      <c r="DB5" s="1029" t="s">
        <v>384</v>
      </c>
      <c r="DC5" s="1030"/>
      <c r="DD5" s="1030"/>
      <c r="DE5" s="1030"/>
      <c r="DF5" s="1031"/>
      <c r="DG5" s="1112" t="s">
        <v>385</v>
      </c>
      <c r="DH5" s="1113"/>
      <c r="DI5" s="1113"/>
      <c r="DJ5" s="1113"/>
      <c r="DK5" s="1114"/>
      <c r="DL5" s="1112" t="s">
        <v>386</v>
      </c>
      <c r="DM5" s="1113"/>
      <c r="DN5" s="1113"/>
      <c r="DO5" s="1113"/>
      <c r="DP5" s="1114"/>
      <c r="DQ5" s="1029" t="s">
        <v>387</v>
      </c>
      <c r="DR5" s="1030"/>
      <c r="DS5" s="1030"/>
      <c r="DT5" s="1030"/>
      <c r="DU5" s="1031"/>
      <c r="DV5" s="1029" t="s">
        <v>378</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388</v>
      </c>
      <c r="C7" s="1076"/>
      <c r="D7" s="1076"/>
      <c r="E7" s="1076"/>
      <c r="F7" s="1076"/>
      <c r="G7" s="1076"/>
      <c r="H7" s="1076"/>
      <c r="I7" s="1076"/>
      <c r="J7" s="1076"/>
      <c r="K7" s="1076"/>
      <c r="L7" s="1076"/>
      <c r="M7" s="1076"/>
      <c r="N7" s="1076"/>
      <c r="O7" s="1076"/>
      <c r="P7" s="1077"/>
      <c r="Q7" s="1130">
        <v>18614</v>
      </c>
      <c r="R7" s="1131"/>
      <c r="S7" s="1131"/>
      <c r="T7" s="1131"/>
      <c r="U7" s="1131"/>
      <c r="V7" s="1131">
        <v>17295</v>
      </c>
      <c r="W7" s="1131"/>
      <c r="X7" s="1131"/>
      <c r="Y7" s="1131"/>
      <c r="Z7" s="1131"/>
      <c r="AA7" s="1131">
        <v>1319</v>
      </c>
      <c r="AB7" s="1131"/>
      <c r="AC7" s="1131"/>
      <c r="AD7" s="1131"/>
      <c r="AE7" s="1132"/>
      <c r="AF7" s="1133">
        <v>971</v>
      </c>
      <c r="AG7" s="1134"/>
      <c r="AH7" s="1134"/>
      <c r="AI7" s="1134"/>
      <c r="AJ7" s="1135"/>
      <c r="AK7" s="1136">
        <v>1671</v>
      </c>
      <c r="AL7" s="1137"/>
      <c r="AM7" s="1137"/>
      <c r="AN7" s="1137"/>
      <c r="AO7" s="1137"/>
      <c r="AP7" s="1137">
        <v>11824</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t="s">
        <v>605</v>
      </c>
      <c r="BS7" s="1127" t="s">
        <v>594</v>
      </c>
      <c r="BT7" s="1128"/>
      <c r="BU7" s="1128"/>
      <c r="BV7" s="1128"/>
      <c r="BW7" s="1128"/>
      <c r="BX7" s="1128"/>
      <c r="BY7" s="1128"/>
      <c r="BZ7" s="1128"/>
      <c r="CA7" s="1128"/>
      <c r="CB7" s="1128"/>
      <c r="CC7" s="1128"/>
      <c r="CD7" s="1128"/>
      <c r="CE7" s="1128"/>
      <c r="CF7" s="1128"/>
      <c r="CG7" s="1140"/>
      <c r="CH7" s="1124">
        <v>6</v>
      </c>
      <c r="CI7" s="1125"/>
      <c r="CJ7" s="1125"/>
      <c r="CK7" s="1125"/>
      <c r="CL7" s="1126"/>
      <c r="CM7" s="1124">
        <v>138</v>
      </c>
      <c r="CN7" s="1125"/>
      <c r="CO7" s="1125"/>
      <c r="CP7" s="1125"/>
      <c r="CQ7" s="1126"/>
      <c r="CR7" s="1124">
        <v>5</v>
      </c>
      <c r="CS7" s="1125"/>
      <c r="CT7" s="1125"/>
      <c r="CU7" s="1125"/>
      <c r="CV7" s="1126"/>
      <c r="CW7" s="1124" t="s">
        <v>598</v>
      </c>
      <c r="CX7" s="1125"/>
      <c r="CY7" s="1125"/>
      <c r="CZ7" s="1125"/>
      <c r="DA7" s="1126"/>
      <c r="DB7" s="1124">
        <v>214</v>
      </c>
      <c r="DC7" s="1125"/>
      <c r="DD7" s="1125"/>
      <c r="DE7" s="1125"/>
      <c r="DF7" s="1126"/>
      <c r="DG7" s="1124" t="s">
        <v>598</v>
      </c>
      <c r="DH7" s="1125"/>
      <c r="DI7" s="1125"/>
      <c r="DJ7" s="1125"/>
      <c r="DK7" s="1126"/>
      <c r="DL7" s="1124" t="s">
        <v>598</v>
      </c>
      <c r="DM7" s="1125"/>
      <c r="DN7" s="1125"/>
      <c r="DO7" s="1125"/>
      <c r="DP7" s="1126"/>
      <c r="DQ7" s="1124">
        <v>98</v>
      </c>
      <c r="DR7" s="1125"/>
      <c r="DS7" s="1125"/>
      <c r="DT7" s="1125"/>
      <c r="DU7" s="1126"/>
      <c r="DV7" s="1127"/>
      <c r="DW7" s="1128"/>
      <c r="DX7" s="1128"/>
      <c r="DY7" s="1128"/>
      <c r="DZ7" s="1129"/>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595</v>
      </c>
      <c r="BT8" s="1021"/>
      <c r="BU8" s="1021"/>
      <c r="BV8" s="1021"/>
      <c r="BW8" s="1021"/>
      <c r="BX8" s="1021"/>
      <c r="BY8" s="1021"/>
      <c r="BZ8" s="1021"/>
      <c r="CA8" s="1021"/>
      <c r="CB8" s="1021"/>
      <c r="CC8" s="1021"/>
      <c r="CD8" s="1021"/>
      <c r="CE8" s="1021"/>
      <c r="CF8" s="1021"/>
      <c r="CG8" s="1042"/>
      <c r="CH8" s="1017">
        <v>-1</v>
      </c>
      <c r="CI8" s="1018"/>
      <c r="CJ8" s="1018"/>
      <c r="CK8" s="1018"/>
      <c r="CL8" s="1019"/>
      <c r="CM8" s="1017">
        <v>14</v>
      </c>
      <c r="CN8" s="1018"/>
      <c r="CO8" s="1018"/>
      <c r="CP8" s="1018"/>
      <c r="CQ8" s="1019"/>
      <c r="CR8" s="1017">
        <v>20</v>
      </c>
      <c r="CS8" s="1018"/>
      <c r="CT8" s="1018"/>
      <c r="CU8" s="1018"/>
      <c r="CV8" s="1019"/>
      <c r="CW8" s="1017">
        <v>6</v>
      </c>
      <c r="CX8" s="1018"/>
      <c r="CY8" s="1018"/>
      <c r="CZ8" s="1018"/>
      <c r="DA8" s="1019"/>
      <c r="DB8" s="1017" t="s">
        <v>598</v>
      </c>
      <c r="DC8" s="1018"/>
      <c r="DD8" s="1018"/>
      <c r="DE8" s="1018"/>
      <c r="DF8" s="1019"/>
      <c r="DG8" s="1017" t="s">
        <v>598</v>
      </c>
      <c r="DH8" s="1018"/>
      <c r="DI8" s="1018"/>
      <c r="DJ8" s="1018"/>
      <c r="DK8" s="1019"/>
      <c r="DL8" s="1017" t="s">
        <v>598</v>
      </c>
      <c r="DM8" s="1018"/>
      <c r="DN8" s="1018"/>
      <c r="DO8" s="1018"/>
      <c r="DP8" s="1019"/>
      <c r="DQ8" s="1017" t="s">
        <v>598</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596</v>
      </c>
      <c r="BT9" s="1021"/>
      <c r="BU9" s="1021"/>
      <c r="BV9" s="1021"/>
      <c r="BW9" s="1021"/>
      <c r="BX9" s="1021"/>
      <c r="BY9" s="1021"/>
      <c r="BZ9" s="1021"/>
      <c r="CA9" s="1021"/>
      <c r="CB9" s="1021"/>
      <c r="CC9" s="1021"/>
      <c r="CD9" s="1021"/>
      <c r="CE9" s="1021"/>
      <c r="CF9" s="1021"/>
      <c r="CG9" s="1042"/>
      <c r="CH9" s="1017">
        <v>3</v>
      </c>
      <c r="CI9" s="1018"/>
      <c r="CJ9" s="1018"/>
      <c r="CK9" s="1018"/>
      <c r="CL9" s="1019"/>
      <c r="CM9" s="1017">
        <v>32</v>
      </c>
      <c r="CN9" s="1018"/>
      <c r="CO9" s="1018"/>
      <c r="CP9" s="1018"/>
      <c r="CQ9" s="1019"/>
      <c r="CR9" s="1017">
        <v>6</v>
      </c>
      <c r="CS9" s="1018"/>
      <c r="CT9" s="1018"/>
      <c r="CU9" s="1018"/>
      <c r="CV9" s="1019"/>
      <c r="CW9" s="1017" t="s">
        <v>598</v>
      </c>
      <c r="CX9" s="1018"/>
      <c r="CY9" s="1018"/>
      <c r="CZ9" s="1018"/>
      <c r="DA9" s="1019"/>
      <c r="DB9" s="1017" t="s">
        <v>598</v>
      </c>
      <c r="DC9" s="1018"/>
      <c r="DD9" s="1018"/>
      <c r="DE9" s="1018"/>
      <c r="DF9" s="1019"/>
      <c r="DG9" s="1017" t="s">
        <v>598</v>
      </c>
      <c r="DH9" s="1018"/>
      <c r="DI9" s="1018"/>
      <c r="DJ9" s="1018"/>
      <c r="DK9" s="1019"/>
      <c r="DL9" s="1017" t="s">
        <v>598</v>
      </c>
      <c r="DM9" s="1018"/>
      <c r="DN9" s="1018"/>
      <c r="DO9" s="1018"/>
      <c r="DP9" s="1019"/>
      <c r="DQ9" s="1017" t="s">
        <v>598</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597</v>
      </c>
      <c r="BT10" s="1021"/>
      <c r="BU10" s="1021"/>
      <c r="BV10" s="1021"/>
      <c r="BW10" s="1021"/>
      <c r="BX10" s="1021"/>
      <c r="BY10" s="1021"/>
      <c r="BZ10" s="1021"/>
      <c r="CA10" s="1021"/>
      <c r="CB10" s="1021"/>
      <c r="CC10" s="1021"/>
      <c r="CD10" s="1021"/>
      <c r="CE10" s="1021"/>
      <c r="CF10" s="1021"/>
      <c r="CG10" s="1042"/>
      <c r="CH10" s="1017">
        <v>-1</v>
      </c>
      <c r="CI10" s="1018"/>
      <c r="CJ10" s="1018"/>
      <c r="CK10" s="1018"/>
      <c r="CL10" s="1019"/>
      <c r="CM10" s="1017">
        <v>54</v>
      </c>
      <c r="CN10" s="1018"/>
      <c r="CO10" s="1018"/>
      <c r="CP10" s="1018"/>
      <c r="CQ10" s="1019"/>
      <c r="CR10" s="1017">
        <v>16</v>
      </c>
      <c r="CS10" s="1018"/>
      <c r="CT10" s="1018"/>
      <c r="CU10" s="1018"/>
      <c r="CV10" s="1019"/>
      <c r="CW10" s="1017">
        <v>1</v>
      </c>
      <c r="CX10" s="1018"/>
      <c r="CY10" s="1018"/>
      <c r="CZ10" s="1018"/>
      <c r="DA10" s="1019"/>
      <c r="DB10" s="1017" t="s">
        <v>598</v>
      </c>
      <c r="DC10" s="1018"/>
      <c r="DD10" s="1018"/>
      <c r="DE10" s="1018"/>
      <c r="DF10" s="1019"/>
      <c r="DG10" s="1017" t="s">
        <v>598</v>
      </c>
      <c r="DH10" s="1018"/>
      <c r="DI10" s="1018"/>
      <c r="DJ10" s="1018"/>
      <c r="DK10" s="1019"/>
      <c r="DL10" s="1017" t="s">
        <v>598</v>
      </c>
      <c r="DM10" s="1018"/>
      <c r="DN10" s="1018"/>
      <c r="DO10" s="1018"/>
      <c r="DP10" s="1019"/>
      <c r="DQ10" s="1017" t="s">
        <v>598</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389</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390</v>
      </c>
      <c r="B23" s="965" t="s">
        <v>391</v>
      </c>
      <c r="C23" s="966"/>
      <c r="D23" s="966"/>
      <c r="E23" s="966"/>
      <c r="F23" s="966"/>
      <c r="G23" s="966"/>
      <c r="H23" s="966"/>
      <c r="I23" s="966"/>
      <c r="J23" s="966"/>
      <c r="K23" s="966"/>
      <c r="L23" s="966"/>
      <c r="M23" s="966"/>
      <c r="N23" s="966"/>
      <c r="O23" s="966"/>
      <c r="P23" s="976"/>
      <c r="Q23" s="1095">
        <v>18614</v>
      </c>
      <c r="R23" s="1089"/>
      <c r="S23" s="1089"/>
      <c r="T23" s="1089"/>
      <c r="U23" s="1089"/>
      <c r="V23" s="1089">
        <v>17295</v>
      </c>
      <c r="W23" s="1089"/>
      <c r="X23" s="1089"/>
      <c r="Y23" s="1089"/>
      <c r="Z23" s="1089"/>
      <c r="AA23" s="1089">
        <v>1319</v>
      </c>
      <c r="AB23" s="1089"/>
      <c r="AC23" s="1089"/>
      <c r="AD23" s="1089"/>
      <c r="AE23" s="1096"/>
      <c r="AF23" s="1097">
        <v>971</v>
      </c>
      <c r="AG23" s="1089"/>
      <c r="AH23" s="1089"/>
      <c r="AI23" s="1089"/>
      <c r="AJ23" s="1098"/>
      <c r="AK23" s="1099"/>
      <c r="AL23" s="1100"/>
      <c r="AM23" s="1100"/>
      <c r="AN23" s="1100"/>
      <c r="AO23" s="1100"/>
      <c r="AP23" s="1089">
        <v>11824</v>
      </c>
      <c r="AQ23" s="1089"/>
      <c r="AR23" s="1089"/>
      <c r="AS23" s="1089"/>
      <c r="AT23" s="1089"/>
      <c r="AU23" s="1090"/>
      <c r="AV23" s="1090"/>
      <c r="AW23" s="1090"/>
      <c r="AX23" s="1090"/>
      <c r="AY23" s="1091"/>
      <c r="AZ23" s="1092" t="s">
        <v>129</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371</v>
      </c>
      <c r="B26" s="1024"/>
      <c r="C26" s="1024"/>
      <c r="D26" s="1024"/>
      <c r="E26" s="1024"/>
      <c r="F26" s="1024"/>
      <c r="G26" s="1024"/>
      <c r="H26" s="1024"/>
      <c r="I26" s="1024"/>
      <c r="J26" s="1024"/>
      <c r="K26" s="1024"/>
      <c r="L26" s="1024"/>
      <c r="M26" s="1024"/>
      <c r="N26" s="1024"/>
      <c r="O26" s="1024"/>
      <c r="P26" s="1025"/>
      <c r="Q26" s="1029" t="s">
        <v>394</v>
      </c>
      <c r="R26" s="1030"/>
      <c r="S26" s="1030"/>
      <c r="T26" s="1030"/>
      <c r="U26" s="1031"/>
      <c r="V26" s="1029" t="s">
        <v>395</v>
      </c>
      <c r="W26" s="1030"/>
      <c r="X26" s="1030"/>
      <c r="Y26" s="1030"/>
      <c r="Z26" s="1031"/>
      <c r="AA26" s="1029" t="s">
        <v>396</v>
      </c>
      <c r="AB26" s="1030"/>
      <c r="AC26" s="1030"/>
      <c r="AD26" s="1030"/>
      <c r="AE26" s="1030"/>
      <c r="AF26" s="1083" t="s">
        <v>397</v>
      </c>
      <c r="AG26" s="1036"/>
      <c r="AH26" s="1036"/>
      <c r="AI26" s="1036"/>
      <c r="AJ26" s="1084"/>
      <c r="AK26" s="1030" t="s">
        <v>398</v>
      </c>
      <c r="AL26" s="1030"/>
      <c r="AM26" s="1030"/>
      <c r="AN26" s="1030"/>
      <c r="AO26" s="1031"/>
      <c r="AP26" s="1029" t="s">
        <v>399</v>
      </c>
      <c r="AQ26" s="1030"/>
      <c r="AR26" s="1030"/>
      <c r="AS26" s="1030"/>
      <c r="AT26" s="1031"/>
      <c r="AU26" s="1029" t="s">
        <v>400</v>
      </c>
      <c r="AV26" s="1030"/>
      <c r="AW26" s="1030"/>
      <c r="AX26" s="1030"/>
      <c r="AY26" s="1031"/>
      <c r="AZ26" s="1029" t="s">
        <v>401</v>
      </c>
      <c r="BA26" s="1030"/>
      <c r="BB26" s="1030"/>
      <c r="BC26" s="1030"/>
      <c r="BD26" s="1031"/>
      <c r="BE26" s="1029" t="s">
        <v>378</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402</v>
      </c>
      <c r="C28" s="1076"/>
      <c r="D28" s="1076"/>
      <c r="E28" s="1076"/>
      <c r="F28" s="1076"/>
      <c r="G28" s="1076"/>
      <c r="H28" s="1076"/>
      <c r="I28" s="1076"/>
      <c r="J28" s="1076"/>
      <c r="K28" s="1076"/>
      <c r="L28" s="1076"/>
      <c r="M28" s="1076"/>
      <c r="N28" s="1076"/>
      <c r="O28" s="1076"/>
      <c r="P28" s="1077"/>
      <c r="Q28" s="1078">
        <v>3751</v>
      </c>
      <c r="R28" s="1079"/>
      <c r="S28" s="1079"/>
      <c r="T28" s="1079"/>
      <c r="U28" s="1079"/>
      <c r="V28" s="1079">
        <v>3680</v>
      </c>
      <c r="W28" s="1079"/>
      <c r="X28" s="1079"/>
      <c r="Y28" s="1079"/>
      <c r="Z28" s="1079"/>
      <c r="AA28" s="1079">
        <v>71</v>
      </c>
      <c r="AB28" s="1079"/>
      <c r="AC28" s="1079"/>
      <c r="AD28" s="1079"/>
      <c r="AE28" s="1080"/>
      <c r="AF28" s="1081">
        <v>71</v>
      </c>
      <c r="AG28" s="1079"/>
      <c r="AH28" s="1079"/>
      <c r="AI28" s="1079"/>
      <c r="AJ28" s="1082"/>
      <c r="AK28" s="1070">
        <v>284</v>
      </c>
      <c r="AL28" s="1071"/>
      <c r="AM28" s="1071"/>
      <c r="AN28" s="1071"/>
      <c r="AO28" s="1071"/>
      <c r="AP28" s="1071" t="s">
        <v>581</v>
      </c>
      <c r="AQ28" s="1071"/>
      <c r="AR28" s="1071"/>
      <c r="AS28" s="1071"/>
      <c r="AT28" s="1071"/>
      <c r="AU28" s="1071" t="s">
        <v>581</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403</v>
      </c>
      <c r="C29" s="1059"/>
      <c r="D29" s="1059"/>
      <c r="E29" s="1059"/>
      <c r="F29" s="1059"/>
      <c r="G29" s="1059"/>
      <c r="H29" s="1059"/>
      <c r="I29" s="1059"/>
      <c r="J29" s="1059"/>
      <c r="K29" s="1059"/>
      <c r="L29" s="1059"/>
      <c r="M29" s="1059"/>
      <c r="N29" s="1059"/>
      <c r="O29" s="1059"/>
      <c r="P29" s="1060"/>
      <c r="Q29" s="1066">
        <v>2696</v>
      </c>
      <c r="R29" s="1067"/>
      <c r="S29" s="1067"/>
      <c r="T29" s="1067"/>
      <c r="U29" s="1067"/>
      <c r="V29" s="1067">
        <v>2590</v>
      </c>
      <c r="W29" s="1067"/>
      <c r="X29" s="1067"/>
      <c r="Y29" s="1067"/>
      <c r="Z29" s="1067"/>
      <c r="AA29" s="1067">
        <v>106</v>
      </c>
      <c r="AB29" s="1067"/>
      <c r="AC29" s="1067"/>
      <c r="AD29" s="1067"/>
      <c r="AE29" s="1068"/>
      <c r="AF29" s="1063">
        <v>106</v>
      </c>
      <c r="AG29" s="1064"/>
      <c r="AH29" s="1064"/>
      <c r="AI29" s="1064"/>
      <c r="AJ29" s="1065"/>
      <c r="AK29" s="1008">
        <v>393</v>
      </c>
      <c r="AL29" s="999"/>
      <c r="AM29" s="999"/>
      <c r="AN29" s="999"/>
      <c r="AO29" s="999"/>
      <c r="AP29" s="999" t="s">
        <v>581</v>
      </c>
      <c r="AQ29" s="999"/>
      <c r="AR29" s="999"/>
      <c r="AS29" s="999"/>
      <c r="AT29" s="999"/>
      <c r="AU29" s="999" t="s">
        <v>581</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404</v>
      </c>
      <c r="C30" s="1059"/>
      <c r="D30" s="1059"/>
      <c r="E30" s="1059"/>
      <c r="F30" s="1059"/>
      <c r="G30" s="1059"/>
      <c r="H30" s="1059"/>
      <c r="I30" s="1059"/>
      <c r="J30" s="1059"/>
      <c r="K30" s="1059"/>
      <c r="L30" s="1059"/>
      <c r="M30" s="1059"/>
      <c r="N30" s="1059"/>
      <c r="O30" s="1059"/>
      <c r="P30" s="1060"/>
      <c r="Q30" s="1066">
        <v>26</v>
      </c>
      <c r="R30" s="1067"/>
      <c r="S30" s="1067"/>
      <c r="T30" s="1067"/>
      <c r="U30" s="1067"/>
      <c r="V30" s="1067">
        <v>26</v>
      </c>
      <c r="W30" s="1067"/>
      <c r="X30" s="1067"/>
      <c r="Y30" s="1067"/>
      <c r="Z30" s="1067"/>
      <c r="AA30" s="1067">
        <v>0</v>
      </c>
      <c r="AB30" s="1067"/>
      <c r="AC30" s="1067"/>
      <c r="AD30" s="1067"/>
      <c r="AE30" s="1068"/>
      <c r="AF30" s="1063">
        <v>0</v>
      </c>
      <c r="AG30" s="1064"/>
      <c r="AH30" s="1064"/>
      <c r="AI30" s="1064"/>
      <c r="AJ30" s="1065"/>
      <c r="AK30" s="1008">
        <v>5</v>
      </c>
      <c r="AL30" s="999"/>
      <c r="AM30" s="999"/>
      <c r="AN30" s="999"/>
      <c r="AO30" s="999"/>
      <c r="AP30" s="999" t="s">
        <v>581</v>
      </c>
      <c r="AQ30" s="999"/>
      <c r="AR30" s="999"/>
      <c r="AS30" s="999"/>
      <c r="AT30" s="999"/>
      <c r="AU30" s="999" t="s">
        <v>581</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405</v>
      </c>
      <c r="C31" s="1059"/>
      <c r="D31" s="1059"/>
      <c r="E31" s="1059"/>
      <c r="F31" s="1059"/>
      <c r="G31" s="1059"/>
      <c r="H31" s="1059"/>
      <c r="I31" s="1059"/>
      <c r="J31" s="1059"/>
      <c r="K31" s="1059"/>
      <c r="L31" s="1059"/>
      <c r="M31" s="1059"/>
      <c r="N31" s="1059"/>
      <c r="O31" s="1059"/>
      <c r="P31" s="1060"/>
      <c r="Q31" s="1066">
        <v>493</v>
      </c>
      <c r="R31" s="1067"/>
      <c r="S31" s="1067"/>
      <c r="T31" s="1067"/>
      <c r="U31" s="1067"/>
      <c r="V31" s="1067">
        <v>493</v>
      </c>
      <c r="W31" s="1067"/>
      <c r="X31" s="1067"/>
      <c r="Y31" s="1067"/>
      <c r="Z31" s="1067"/>
      <c r="AA31" s="1067">
        <v>1</v>
      </c>
      <c r="AB31" s="1067"/>
      <c r="AC31" s="1067"/>
      <c r="AD31" s="1067"/>
      <c r="AE31" s="1068"/>
      <c r="AF31" s="1063">
        <v>1</v>
      </c>
      <c r="AG31" s="1064"/>
      <c r="AH31" s="1064"/>
      <c r="AI31" s="1064"/>
      <c r="AJ31" s="1065"/>
      <c r="AK31" s="1008">
        <v>117</v>
      </c>
      <c r="AL31" s="999"/>
      <c r="AM31" s="999"/>
      <c r="AN31" s="999"/>
      <c r="AO31" s="999"/>
      <c r="AP31" s="999" t="s">
        <v>581</v>
      </c>
      <c r="AQ31" s="999"/>
      <c r="AR31" s="999"/>
      <c r="AS31" s="999"/>
      <c r="AT31" s="999"/>
      <c r="AU31" s="999" t="s">
        <v>581</v>
      </c>
      <c r="AV31" s="999"/>
      <c r="AW31" s="999"/>
      <c r="AX31" s="999"/>
      <c r="AY31" s="999"/>
      <c r="AZ31" s="1069"/>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406</v>
      </c>
      <c r="C32" s="1059"/>
      <c r="D32" s="1059"/>
      <c r="E32" s="1059"/>
      <c r="F32" s="1059"/>
      <c r="G32" s="1059"/>
      <c r="H32" s="1059"/>
      <c r="I32" s="1059"/>
      <c r="J32" s="1059"/>
      <c r="K32" s="1059"/>
      <c r="L32" s="1059"/>
      <c r="M32" s="1059"/>
      <c r="N32" s="1059"/>
      <c r="O32" s="1059"/>
      <c r="P32" s="1060"/>
      <c r="Q32" s="1066">
        <v>222</v>
      </c>
      <c r="R32" s="1067"/>
      <c r="S32" s="1067"/>
      <c r="T32" s="1067"/>
      <c r="U32" s="1067"/>
      <c r="V32" s="1067">
        <v>40</v>
      </c>
      <c r="W32" s="1067"/>
      <c r="X32" s="1067"/>
      <c r="Y32" s="1067"/>
      <c r="Z32" s="1067"/>
      <c r="AA32" s="1067">
        <v>182</v>
      </c>
      <c r="AB32" s="1067"/>
      <c r="AC32" s="1067"/>
      <c r="AD32" s="1067"/>
      <c r="AE32" s="1068"/>
      <c r="AF32" s="1063">
        <v>182</v>
      </c>
      <c r="AG32" s="1064"/>
      <c r="AH32" s="1064"/>
      <c r="AI32" s="1064"/>
      <c r="AJ32" s="1065"/>
      <c r="AK32" s="1008">
        <v>473</v>
      </c>
      <c r="AL32" s="999"/>
      <c r="AM32" s="999"/>
      <c r="AN32" s="999"/>
      <c r="AO32" s="999"/>
      <c r="AP32" s="999">
        <v>4717</v>
      </c>
      <c r="AQ32" s="999"/>
      <c r="AR32" s="999"/>
      <c r="AS32" s="999"/>
      <c r="AT32" s="999"/>
      <c r="AU32" s="999">
        <v>3844</v>
      </c>
      <c r="AV32" s="999"/>
      <c r="AW32" s="999"/>
      <c r="AX32" s="999"/>
      <c r="AY32" s="999"/>
      <c r="AZ32" s="1069" t="s">
        <v>581</v>
      </c>
      <c r="BA32" s="1069"/>
      <c r="BB32" s="1069"/>
      <c r="BC32" s="1069"/>
      <c r="BD32" s="1069"/>
      <c r="BE32" s="1000" t="s">
        <v>407</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408</v>
      </c>
      <c r="C33" s="1059"/>
      <c r="D33" s="1059"/>
      <c r="E33" s="1059"/>
      <c r="F33" s="1059"/>
      <c r="G33" s="1059"/>
      <c r="H33" s="1059"/>
      <c r="I33" s="1059"/>
      <c r="J33" s="1059"/>
      <c r="K33" s="1059"/>
      <c r="L33" s="1059"/>
      <c r="M33" s="1059"/>
      <c r="N33" s="1059"/>
      <c r="O33" s="1059"/>
      <c r="P33" s="1060"/>
      <c r="Q33" s="1066">
        <v>26</v>
      </c>
      <c r="R33" s="1067"/>
      <c r="S33" s="1067"/>
      <c r="T33" s="1067"/>
      <c r="U33" s="1067"/>
      <c r="V33" s="1067">
        <v>24</v>
      </c>
      <c r="W33" s="1067"/>
      <c r="X33" s="1067"/>
      <c r="Y33" s="1067"/>
      <c r="Z33" s="1067"/>
      <c r="AA33" s="1067">
        <v>2</v>
      </c>
      <c r="AB33" s="1067"/>
      <c r="AC33" s="1067"/>
      <c r="AD33" s="1067"/>
      <c r="AE33" s="1068"/>
      <c r="AF33" s="1063">
        <v>2</v>
      </c>
      <c r="AG33" s="1064"/>
      <c r="AH33" s="1064"/>
      <c r="AI33" s="1064"/>
      <c r="AJ33" s="1065"/>
      <c r="AK33" s="1008">
        <v>18</v>
      </c>
      <c r="AL33" s="999"/>
      <c r="AM33" s="999"/>
      <c r="AN33" s="999"/>
      <c r="AO33" s="999"/>
      <c r="AP33" s="999">
        <v>111</v>
      </c>
      <c r="AQ33" s="999"/>
      <c r="AR33" s="999"/>
      <c r="AS33" s="999"/>
      <c r="AT33" s="999"/>
      <c r="AU33" s="999">
        <v>111</v>
      </c>
      <c r="AV33" s="999"/>
      <c r="AW33" s="999"/>
      <c r="AX33" s="999"/>
      <c r="AY33" s="999"/>
      <c r="AZ33" s="1069" t="s">
        <v>581</v>
      </c>
      <c r="BA33" s="1069"/>
      <c r="BB33" s="1069"/>
      <c r="BC33" s="1069"/>
      <c r="BD33" s="1069"/>
      <c r="BE33" s="1000" t="s">
        <v>409</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410</v>
      </c>
      <c r="C34" s="1059"/>
      <c r="D34" s="1059"/>
      <c r="E34" s="1059"/>
      <c r="F34" s="1059"/>
      <c r="G34" s="1059"/>
      <c r="H34" s="1059"/>
      <c r="I34" s="1059"/>
      <c r="J34" s="1059"/>
      <c r="K34" s="1059"/>
      <c r="L34" s="1059"/>
      <c r="M34" s="1059"/>
      <c r="N34" s="1059"/>
      <c r="O34" s="1059"/>
      <c r="P34" s="1060"/>
      <c r="Q34" s="1066">
        <v>149</v>
      </c>
      <c r="R34" s="1067"/>
      <c r="S34" s="1067"/>
      <c r="T34" s="1067"/>
      <c r="U34" s="1067"/>
      <c r="V34" s="1067">
        <v>148</v>
      </c>
      <c r="W34" s="1067"/>
      <c r="X34" s="1067"/>
      <c r="Y34" s="1067"/>
      <c r="Z34" s="1067"/>
      <c r="AA34" s="1067">
        <v>1</v>
      </c>
      <c r="AB34" s="1067"/>
      <c r="AC34" s="1067"/>
      <c r="AD34" s="1067"/>
      <c r="AE34" s="1068"/>
      <c r="AF34" s="1063">
        <v>1</v>
      </c>
      <c r="AG34" s="1064"/>
      <c r="AH34" s="1064"/>
      <c r="AI34" s="1064"/>
      <c r="AJ34" s="1065"/>
      <c r="AK34" s="1008">
        <v>21</v>
      </c>
      <c r="AL34" s="999"/>
      <c r="AM34" s="999"/>
      <c r="AN34" s="999"/>
      <c r="AO34" s="999"/>
      <c r="AP34" s="999" t="s">
        <v>581</v>
      </c>
      <c r="AQ34" s="999"/>
      <c r="AR34" s="999"/>
      <c r="AS34" s="999"/>
      <c r="AT34" s="999"/>
      <c r="AU34" s="999" t="s">
        <v>581</v>
      </c>
      <c r="AV34" s="999"/>
      <c r="AW34" s="999"/>
      <c r="AX34" s="999"/>
      <c r="AY34" s="999"/>
      <c r="AZ34" s="1069" t="s">
        <v>581</v>
      </c>
      <c r="BA34" s="1069"/>
      <c r="BB34" s="1069"/>
      <c r="BC34" s="1069"/>
      <c r="BD34" s="1069"/>
      <c r="BE34" s="1000" t="s">
        <v>409</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411</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390</v>
      </c>
      <c r="B63" s="965" t="s">
        <v>412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362</v>
      </c>
      <c r="AG63" s="987"/>
      <c r="AH63" s="987"/>
      <c r="AI63" s="987"/>
      <c r="AJ63" s="1050"/>
      <c r="AK63" s="1051"/>
      <c r="AL63" s="991"/>
      <c r="AM63" s="991"/>
      <c r="AN63" s="991"/>
      <c r="AO63" s="991"/>
      <c r="AP63" s="987">
        <v>4828</v>
      </c>
      <c r="AQ63" s="987"/>
      <c r="AR63" s="987"/>
      <c r="AS63" s="987"/>
      <c r="AT63" s="987"/>
      <c r="AU63" s="987">
        <v>3955</v>
      </c>
      <c r="AV63" s="987"/>
      <c r="AW63" s="987"/>
      <c r="AX63" s="987"/>
      <c r="AY63" s="987"/>
      <c r="AZ63" s="1045"/>
      <c r="BA63" s="1045"/>
      <c r="BB63" s="1045"/>
      <c r="BC63" s="1045"/>
      <c r="BD63" s="1045"/>
      <c r="BE63" s="988"/>
      <c r="BF63" s="988"/>
      <c r="BG63" s="988"/>
      <c r="BH63" s="988"/>
      <c r="BI63" s="989"/>
      <c r="BJ63" s="1046" t="s">
        <v>129</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414</v>
      </c>
      <c r="B66" s="1024"/>
      <c r="C66" s="1024"/>
      <c r="D66" s="1024"/>
      <c r="E66" s="1024"/>
      <c r="F66" s="1024"/>
      <c r="G66" s="1024"/>
      <c r="H66" s="1024"/>
      <c r="I66" s="1024"/>
      <c r="J66" s="1024"/>
      <c r="K66" s="1024"/>
      <c r="L66" s="1024"/>
      <c r="M66" s="1024"/>
      <c r="N66" s="1024"/>
      <c r="O66" s="1024"/>
      <c r="P66" s="1025"/>
      <c r="Q66" s="1029" t="s">
        <v>394</v>
      </c>
      <c r="R66" s="1030"/>
      <c r="S66" s="1030"/>
      <c r="T66" s="1030"/>
      <c r="U66" s="1031"/>
      <c r="V66" s="1029" t="s">
        <v>415</v>
      </c>
      <c r="W66" s="1030"/>
      <c r="X66" s="1030"/>
      <c r="Y66" s="1030"/>
      <c r="Z66" s="1031"/>
      <c r="AA66" s="1029" t="s">
        <v>396</v>
      </c>
      <c r="AB66" s="1030"/>
      <c r="AC66" s="1030"/>
      <c r="AD66" s="1030"/>
      <c r="AE66" s="1031"/>
      <c r="AF66" s="1035" t="s">
        <v>416</v>
      </c>
      <c r="AG66" s="1036"/>
      <c r="AH66" s="1036"/>
      <c r="AI66" s="1036"/>
      <c r="AJ66" s="1037"/>
      <c r="AK66" s="1029" t="s">
        <v>417</v>
      </c>
      <c r="AL66" s="1024"/>
      <c r="AM66" s="1024"/>
      <c r="AN66" s="1024"/>
      <c r="AO66" s="1025"/>
      <c r="AP66" s="1029" t="s">
        <v>399</v>
      </c>
      <c r="AQ66" s="1030"/>
      <c r="AR66" s="1030"/>
      <c r="AS66" s="1030"/>
      <c r="AT66" s="1031"/>
      <c r="AU66" s="1029" t="s">
        <v>418</v>
      </c>
      <c r="AV66" s="1030"/>
      <c r="AW66" s="1030"/>
      <c r="AX66" s="1030"/>
      <c r="AY66" s="1031"/>
      <c r="AZ66" s="1029" t="s">
        <v>378</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582</v>
      </c>
      <c r="C68" s="1014"/>
      <c r="D68" s="1014"/>
      <c r="E68" s="1014"/>
      <c r="F68" s="1014"/>
      <c r="G68" s="1014"/>
      <c r="H68" s="1014"/>
      <c r="I68" s="1014"/>
      <c r="J68" s="1014"/>
      <c r="K68" s="1014"/>
      <c r="L68" s="1014"/>
      <c r="M68" s="1014"/>
      <c r="N68" s="1014"/>
      <c r="O68" s="1014"/>
      <c r="P68" s="1015"/>
      <c r="Q68" s="1016">
        <v>1202</v>
      </c>
      <c r="R68" s="1010"/>
      <c r="S68" s="1010"/>
      <c r="T68" s="1010"/>
      <c r="U68" s="1010"/>
      <c r="V68" s="1010">
        <v>1176</v>
      </c>
      <c r="W68" s="1010"/>
      <c r="X68" s="1010"/>
      <c r="Y68" s="1010"/>
      <c r="Z68" s="1010"/>
      <c r="AA68" s="1010">
        <v>27</v>
      </c>
      <c r="AB68" s="1010"/>
      <c r="AC68" s="1010"/>
      <c r="AD68" s="1010"/>
      <c r="AE68" s="1010"/>
      <c r="AF68" s="1010">
        <v>27</v>
      </c>
      <c r="AG68" s="1010"/>
      <c r="AH68" s="1010"/>
      <c r="AI68" s="1010"/>
      <c r="AJ68" s="1010"/>
      <c r="AK68" s="1010">
        <v>66</v>
      </c>
      <c r="AL68" s="1010"/>
      <c r="AM68" s="1010"/>
      <c r="AN68" s="1010"/>
      <c r="AO68" s="1010"/>
      <c r="AP68" s="1010">
        <v>165</v>
      </c>
      <c r="AQ68" s="1010"/>
      <c r="AR68" s="1010"/>
      <c r="AS68" s="1010"/>
      <c r="AT68" s="1010"/>
      <c r="AU68" s="1010">
        <v>28</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583</v>
      </c>
      <c r="C69" s="1003"/>
      <c r="D69" s="1003"/>
      <c r="E69" s="1003"/>
      <c r="F69" s="1003"/>
      <c r="G69" s="1003"/>
      <c r="H69" s="1003"/>
      <c r="I69" s="1003"/>
      <c r="J69" s="1003"/>
      <c r="K69" s="1003"/>
      <c r="L69" s="1003"/>
      <c r="M69" s="1003"/>
      <c r="N69" s="1003"/>
      <c r="O69" s="1003"/>
      <c r="P69" s="1004"/>
      <c r="Q69" s="1005">
        <v>323</v>
      </c>
      <c r="R69" s="999"/>
      <c r="S69" s="999"/>
      <c r="T69" s="999"/>
      <c r="U69" s="999"/>
      <c r="V69" s="999">
        <v>312</v>
      </c>
      <c r="W69" s="999"/>
      <c r="X69" s="999"/>
      <c r="Y69" s="999"/>
      <c r="Z69" s="999"/>
      <c r="AA69" s="999">
        <v>10</v>
      </c>
      <c r="AB69" s="999"/>
      <c r="AC69" s="999"/>
      <c r="AD69" s="999"/>
      <c r="AE69" s="999"/>
      <c r="AF69" s="999">
        <v>10</v>
      </c>
      <c r="AG69" s="999"/>
      <c r="AH69" s="999"/>
      <c r="AI69" s="999"/>
      <c r="AJ69" s="999"/>
      <c r="AK69" s="999">
        <v>7</v>
      </c>
      <c r="AL69" s="999"/>
      <c r="AM69" s="999"/>
      <c r="AN69" s="999"/>
      <c r="AO69" s="999"/>
      <c r="AP69" s="999" t="s">
        <v>598</v>
      </c>
      <c r="AQ69" s="999"/>
      <c r="AR69" s="999"/>
      <c r="AS69" s="999"/>
      <c r="AT69" s="999"/>
      <c r="AU69" s="999" t="s">
        <v>598</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584</v>
      </c>
      <c r="C70" s="1003"/>
      <c r="D70" s="1003"/>
      <c r="E70" s="1003"/>
      <c r="F70" s="1003"/>
      <c r="G70" s="1003"/>
      <c r="H70" s="1003"/>
      <c r="I70" s="1003"/>
      <c r="J70" s="1003"/>
      <c r="K70" s="1003"/>
      <c r="L70" s="1003"/>
      <c r="M70" s="1003"/>
      <c r="N70" s="1003"/>
      <c r="O70" s="1003"/>
      <c r="P70" s="1004"/>
      <c r="Q70" s="1005">
        <v>1012</v>
      </c>
      <c r="R70" s="999"/>
      <c r="S70" s="999"/>
      <c r="T70" s="999"/>
      <c r="U70" s="999"/>
      <c r="V70" s="999">
        <v>1001</v>
      </c>
      <c r="W70" s="999"/>
      <c r="X70" s="999"/>
      <c r="Y70" s="999"/>
      <c r="Z70" s="999"/>
      <c r="AA70" s="999">
        <v>10</v>
      </c>
      <c r="AB70" s="999"/>
      <c r="AC70" s="999"/>
      <c r="AD70" s="999"/>
      <c r="AE70" s="999"/>
      <c r="AF70" s="999">
        <v>10</v>
      </c>
      <c r="AG70" s="999"/>
      <c r="AH70" s="999"/>
      <c r="AI70" s="999"/>
      <c r="AJ70" s="999"/>
      <c r="AK70" s="999">
        <v>10</v>
      </c>
      <c r="AL70" s="999"/>
      <c r="AM70" s="999"/>
      <c r="AN70" s="999"/>
      <c r="AO70" s="999"/>
      <c r="AP70" s="999" t="s">
        <v>598</v>
      </c>
      <c r="AQ70" s="999"/>
      <c r="AR70" s="999"/>
      <c r="AS70" s="999"/>
      <c r="AT70" s="999"/>
      <c r="AU70" s="999" t="s">
        <v>598</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585</v>
      </c>
      <c r="C71" s="1003"/>
      <c r="D71" s="1003"/>
      <c r="E71" s="1003"/>
      <c r="F71" s="1003"/>
      <c r="G71" s="1003"/>
      <c r="H71" s="1003"/>
      <c r="I71" s="1003"/>
      <c r="J71" s="1003"/>
      <c r="K71" s="1003"/>
      <c r="L71" s="1003"/>
      <c r="M71" s="1003"/>
      <c r="N71" s="1003"/>
      <c r="O71" s="1003"/>
      <c r="P71" s="1004"/>
      <c r="Q71" s="1005">
        <v>608</v>
      </c>
      <c r="R71" s="999"/>
      <c r="S71" s="999"/>
      <c r="T71" s="999"/>
      <c r="U71" s="999"/>
      <c r="V71" s="999">
        <v>602</v>
      </c>
      <c r="W71" s="999"/>
      <c r="X71" s="999"/>
      <c r="Y71" s="999"/>
      <c r="Z71" s="999"/>
      <c r="AA71" s="999">
        <v>6</v>
      </c>
      <c r="AB71" s="999"/>
      <c r="AC71" s="999"/>
      <c r="AD71" s="999"/>
      <c r="AE71" s="999"/>
      <c r="AF71" s="999">
        <v>6</v>
      </c>
      <c r="AG71" s="999"/>
      <c r="AH71" s="999"/>
      <c r="AI71" s="999"/>
      <c r="AJ71" s="999"/>
      <c r="AK71" s="999">
        <v>21</v>
      </c>
      <c r="AL71" s="999"/>
      <c r="AM71" s="999"/>
      <c r="AN71" s="999"/>
      <c r="AO71" s="999"/>
      <c r="AP71" s="999">
        <v>1158</v>
      </c>
      <c r="AQ71" s="999"/>
      <c r="AR71" s="999"/>
      <c r="AS71" s="999"/>
      <c r="AT71" s="999"/>
      <c r="AU71" s="999">
        <v>52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586</v>
      </c>
      <c r="C72" s="1003"/>
      <c r="D72" s="1003"/>
      <c r="E72" s="1003"/>
      <c r="F72" s="1003"/>
      <c r="G72" s="1003"/>
      <c r="H72" s="1003"/>
      <c r="I72" s="1003"/>
      <c r="J72" s="1003"/>
      <c r="K72" s="1003"/>
      <c r="L72" s="1003"/>
      <c r="M72" s="1003"/>
      <c r="N72" s="1003"/>
      <c r="O72" s="1003"/>
      <c r="P72" s="1004"/>
      <c r="Q72" s="1005">
        <v>1</v>
      </c>
      <c r="R72" s="999"/>
      <c r="S72" s="999"/>
      <c r="T72" s="999"/>
      <c r="U72" s="999"/>
      <c r="V72" s="999">
        <v>0</v>
      </c>
      <c r="W72" s="999"/>
      <c r="X72" s="999"/>
      <c r="Y72" s="999"/>
      <c r="Z72" s="999"/>
      <c r="AA72" s="999">
        <v>0</v>
      </c>
      <c r="AB72" s="999"/>
      <c r="AC72" s="999"/>
      <c r="AD72" s="999"/>
      <c r="AE72" s="999"/>
      <c r="AF72" s="999">
        <v>0</v>
      </c>
      <c r="AG72" s="999"/>
      <c r="AH72" s="999"/>
      <c r="AI72" s="999"/>
      <c r="AJ72" s="999"/>
      <c r="AK72" s="999" t="s">
        <v>598</v>
      </c>
      <c r="AL72" s="999"/>
      <c r="AM72" s="999"/>
      <c r="AN72" s="999"/>
      <c r="AO72" s="999"/>
      <c r="AP72" s="999" t="s">
        <v>598</v>
      </c>
      <c r="AQ72" s="999"/>
      <c r="AR72" s="999"/>
      <c r="AS72" s="999"/>
      <c r="AT72" s="999"/>
      <c r="AU72" s="999" t="s">
        <v>598</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587</v>
      </c>
      <c r="C73" s="1003"/>
      <c r="D73" s="1003"/>
      <c r="E73" s="1003"/>
      <c r="F73" s="1003"/>
      <c r="G73" s="1003"/>
      <c r="H73" s="1003"/>
      <c r="I73" s="1003"/>
      <c r="J73" s="1003"/>
      <c r="K73" s="1003"/>
      <c r="L73" s="1003"/>
      <c r="M73" s="1003"/>
      <c r="N73" s="1003"/>
      <c r="O73" s="1003"/>
      <c r="P73" s="1004"/>
      <c r="Q73" s="1005">
        <v>9</v>
      </c>
      <c r="R73" s="999"/>
      <c r="S73" s="999"/>
      <c r="T73" s="999"/>
      <c r="U73" s="999"/>
      <c r="V73" s="999">
        <v>5</v>
      </c>
      <c r="W73" s="999"/>
      <c r="X73" s="999"/>
      <c r="Y73" s="999"/>
      <c r="Z73" s="999"/>
      <c r="AA73" s="999">
        <v>3</v>
      </c>
      <c r="AB73" s="999"/>
      <c r="AC73" s="999"/>
      <c r="AD73" s="999"/>
      <c r="AE73" s="999"/>
      <c r="AF73" s="999">
        <v>3</v>
      </c>
      <c r="AG73" s="999"/>
      <c r="AH73" s="999"/>
      <c r="AI73" s="999"/>
      <c r="AJ73" s="999"/>
      <c r="AK73" s="999" t="s">
        <v>598</v>
      </c>
      <c r="AL73" s="999"/>
      <c r="AM73" s="999"/>
      <c r="AN73" s="999"/>
      <c r="AO73" s="999"/>
      <c r="AP73" s="999" t="s">
        <v>598</v>
      </c>
      <c r="AQ73" s="999"/>
      <c r="AR73" s="999"/>
      <c r="AS73" s="999"/>
      <c r="AT73" s="999"/>
      <c r="AU73" s="999" t="s">
        <v>598</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588</v>
      </c>
      <c r="C74" s="1003"/>
      <c r="D74" s="1003"/>
      <c r="E74" s="1003"/>
      <c r="F74" s="1003"/>
      <c r="G74" s="1003"/>
      <c r="H74" s="1003"/>
      <c r="I74" s="1003"/>
      <c r="J74" s="1003"/>
      <c r="K74" s="1003"/>
      <c r="L74" s="1003"/>
      <c r="M74" s="1003"/>
      <c r="N74" s="1003"/>
      <c r="O74" s="1003"/>
      <c r="P74" s="1004"/>
      <c r="Q74" s="1005">
        <v>8</v>
      </c>
      <c r="R74" s="999"/>
      <c r="S74" s="999"/>
      <c r="T74" s="999"/>
      <c r="U74" s="999"/>
      <c r="V74" s="999">
        <v>6</v>
      </c>
      <c r="W74" s="999"/>
      <c r="X74" s="999"/>
      <c r="Y74" s="999"/>
      <c r="Z74" s="999"/>
      <c r="AA74" s="999">
        <v>2</v>
      </c>
      <c r="AB74" s="999"/>
      <c r="AC74" s="999"/>
      <c r="AD74" s="999"/>
      <c r="AE74" s="999"/>
      <c r="AF74" s="999">
        <v>2</v>
      </c>
      <c r="AG74" s="999"/>
      <c r="AH74" s="999"/>
      <c r="AI74" s="999"/>
      <c r="AJ74" s="999"/>
      <c r="AK74" s="999" t="s">
        <v>598</v>
      </c>
      <c r="AL74" s="999"/>
      <c r="AM74" s="999"/>
      <c r="AN74" s="999"/>
      <c r="AO74" s="999"/>
      <c r="AP74" s="999" t="s">
        <v>598</v>
      </c>
      <c r="AQ74" s="999"/>
      <c r="AR74" s="999"/>
      <c r="AS74" s="999"/>
      <c r="AT74" s="999"/>
      <c r="AU74" s="999" t="s">
        <v>598</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589</v>
      </c>
      <c r="C75" s="1003"/>
      <c r="D75" s="1003"/>
      <c r="E75" s="1003"/>
      <c r="F75" s="1003"/>
      <c r="G75" s="1003"/>
      <c r="H75" s="1003"/>
      <c r="I75" s="1003"/>
      <c r="J75" s="1003"/>
      <c r="K75" s="1003"/>
      <c r="L75" s="1003"/>
      <c r="M75" s="1003"/>
      <c r="N75" s="1003"/>
      <c r="O75" s="1003"/>
      <c r="P75" s="1004"/>
      <c r="Q75" s="1006">
        <v>3996</v>
      </c>
      <c r="R75" s="1007"/>
      <c r="S75" s="1007"/>
      <c r="T75" s="1007"/>
      <c r="U75" s="1008"/>
      <c r="V75" s="1009">
        <v>3591</v>
      </c>
      <c r="W75" s="1007"/>
      <c r="X75" s="1007"/>
      <c r="Y75" s="1007"/>
      <c r="Z75" s="1008"/>
      <c r="AA75" s="1009">
        <v>406</v>
      </c>
      <c r="AB75" s="1007"/>
      <c r="AC75" s="1007"/>
      <c r="AD75" s="1007"/>
      <c r="AE75" s="1008"/>
      <c r="AF75" s="1009">
        <v>406</v>
      </c>
      <c r="AG75" s="1007"/>
      <c r="AH75" s="1007"/>
      <c r="AI75" s="1007"/>
      <c r="AJ75" s="1008"/>
      <c r="AK75" s="1009" t="s">
        <v>598</v>
      </c>
      <c r="AL75" s="1007"/>
      <c r="AM75" s="1007"/>
      <c r="AN75" s="1007"/>
      <c r="AO75" s="1008"/>
      <c r="AP75" s="1009" t="s">
        <v>598</v>
      </c>
      <c r="AQ75" s="1007"/>
      <c r="AR75" s="1007"/>
      <c r="AS75" s="1007"/>
      <c r="AT75" s="1008"/>
      <c r="AU75" s="1009" t="s">
        <v>598</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590</v>
      </c>
      <c r="C76" s="1003"/>
      <c r="D76" s="1003"/>
      <c r="E76" s="1003"/>
      <c r="F76" s="1003"/>
      <c r="G76" s="1003"/>
      <c r="H76" s="1003"/>
      <c r="I76" s="1003"/>
      <c r="J76" s="1003"/>
      <c r="K76" s="1003"/>
      <c r="L76" s="1003"/>
      <c r="M76" s="1003"/>
      <c r="N76" s="1003"/>
      <c r="O76" s="1003"/>
      <c r="P76" s="1004"/>
      <c r="Q76" s="1006">
        <v>671</v>
      </c>
      <c r="R76" s="1007"/>
      <c r="S76" s="1007"/>
      <c r="T76" s="1007"/>
      <c r="U76" s="1008"/>
      <c r="V76" s="1009">
        <v>594</v>
      </c>
      <c r="W76" s="1007"/>
      <c r="X76" s="1007"/>
      <c r="Y76" s="1007"/>
      <c r="Z76" s="1008"/>
      <c r="AA76" s="1009">
        <v>76</v>
      </c>
      <c r="AB76" s="1007"/>
      <c r="AC76" s="1007"/>
      <c r="AD76" s="1007"/>
      <c r="AE76" s="1008"/>
      <c r="AF76" s="1009">
        <v>76</v>
      </c>
      <c r="AG76" s="1007"/>
      <c r="AH76" s="1007"/>
      <c r="AI76" s="1007"/>
      <c r="AJ76" s="1008"/>
      <c r="AK76" s="1009">
        <v>97</v>
      </c>
      <c r="AL76" s="1007"/>
      <c r="AM76" s="1007"/>
      <c r="AN76" s="1007"/>
      <c r="AO76" s="1008"/>
      <c r="AP76" s="1009" t="s">
        <v>598</v>
      </c>
      <c r="AQ76" s="1007"/>
      <c r="AR76" s="1007"/>
      <c r="AS76" s="1007"/>
      <c r="AT76" s="1008"/>
      <c r="AU76" s="1009" t="s">
        <v>598</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591</v>
      </c>
      <c r="C77" s="1003"/>
      <c r="D77" s="1003"/>
      <c r="E77" s="1003"/>
      <c r="F77" s="1003"/>
      <c r="G77" s="1003"/>
      <c r="H77" s="1003"/>
      <c r="I77" s="1003"/>
      <c r="J77" s="1003"/>
      <c r="K77" s="1003"/>
      <c r="L77" s="1003"/>
      <c r="M77" s="1003"/>
      <c r="N77" s="1003"/>
      <c r="O77" s="1003"/>
      <c r="P77" s="1004"/>
      <c r="Q77" s="1006">
        <v>150467</v>
      </c>
      <c r="R77" s="1007"/>
      <c r="S77" s="1007"/>
      <c r="T77" s="1007"/>
      <c r="U77" s="1008"/>
      <c r="V77" s="1009">
        <v>145866</v>
      </c>
      <c r="W77" s="1007"/>
      <c r="X77" s="1007"/>
      <c r="Y77" s="1007"/>
      <c r="Z77" s="1008"/>
      <c r="AA77" s="1009">
        <v>4601</v>
      </c>
      <c r="AB77" s="1007"/>
      <c r="AC77" s="1007"/>
      <c r="AD77" s="1007"/>
      <c r="AE77" s="1008"/>
      <c r="AF77" s="1009">
        <v>4601</v>
      </c>
      <c r="AG77" s="1007"/>
      <c r="AH77" s="1007"/>
      <c r="AI77" s="1007"/>
      <c r="AJ77" s="1008"/>
      <c r="AK77" s="1009">
        <v>3000</v>
      </c>
      <c r="AL77" s="1007"/>
      <c r="AM77" s="1007"/>
      <c r="AN77" s="1007"/>
      <c r="AO77" s="1008"/>
      <c r="AP77" s="1009" t="s">
        <v>598</v>
      </c>
      <c r="AQ77" s="1007"/>
      <c r="AR77" s="1007"/>
      <c r="AS77" s="1007"/>
      <c r="AT77" s="1008"/>
      <c r="AU77" s="1009" t="s">
        <v>598</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t="s">
        <v>592</v>
      </c>
      <c r="C78" s="1003"/>
      <c r="D78" s="1003"/>
      <c r="E78" s="1003"/>
      <c r="F78" s="1003"/>
      <c r="G78" s="1003"/>
      <c r="H78" s="1003"/>
      <c r="I78" s="1003"/>
      <c r="J78" s="1003"/>
      <c r="K78" s="1003"/>
      <c r="L78" s="1003"/>
      <c r="M78" s="1003"/>
      <c r="N78" s="1003"/>
      <c r="O78" s="1003"/>
      <c r="P78" s="1004"/>
      <c r="Q78" s="1005">
        <v>21933</v>
      </c>
      <c r="R78" s="999"/>
      <c r="S78" s="999"/>
      <c r="T78" s="999"/>
      <c r="U78" s="999"/>
      <c r="V78" s="999">
        <v>20389</v>
      </c>
      <c r="W78" s="999"/>
      <c r="X78" s="999"/>
      <c r="Y78" s="999"/>
      <c r="Z78" s="999"/>
      <c r="AA78" s="999">
        <v>1544</v>
      </c>
      <c r="AB78" s="999"/>
      <c r="AC78" s="999"/>
      <c r="AD78" s="999"/>
      <c r="AE78" s="999"/>
      <c r="AF78" s="999">
        <v>29459</v>
      </c>
      <c r="AG78" s="999"/>
      <c r="AH78" s="999"/>
      <c r="AI78" s="999"/>
      <c r="AJ78" s="999"/>
      <c r="AK78" s="999" t="s">
        <v>598</v>
      </c>
      <c r="AL78" s="999"/>
      <c r="AM78" s="999"/>
      <c r="AN78" s="999"/>
      <c r="AO78" s="999"/>
      <c r="AP78" s="999">
        <v>53900</v>
      </c>
      <c r="AQ78" s="999"/>
      <c r="AR78" s="999"/>
      <c r="AS78" s="999"/>
      <c r="AT78" s="999"/>
      <c r="AU78" s="999" t="s">
        <v>598</v>
      </c>
      <c r="AV78" s="999"/>
      <c r="AW78" s="999"/>
      <c r="AX78" s="999"/>
      <c r="AY78" s="999"/>
      <c r="AZ78" s="1000" t="s">
        <v>593</v>
      </c>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t="s">
        <v>599</v>
      </c>
      <c r="C79" s="1003"/>
      <c r="D79" s="1003"/>
      <c r="E79" s="1003"/>
      <c r="F79" s="1003"/>
      <c r="G79" s="1003"/>
      <c r="H79" s="1003"/>
      <c r="I79" s="1003"/>
      <c r="J79" s="1003"/>
      <c r="K79" s="1003"/>
      <c r="L79" s="1003"/>
      <c r="M79" s="1003"/>
      <c r="N79" s="1003"/>
      <c r="O79" s="1003"/>
      <c r="P79" s="1004"/>
      <c r="Q79" s="1005">
        <v>751</v>
      </c>
      <c r="R79" s="999"/>
      <c r="S79" s="999"/>
      <c r="T79" s="999"/>
      <c r="U79" s="999"/>
      <c r="V79" s="999">
        <v>643</v>
      </c>
      <c r="W79" s="999"/>
      <c r="X79" s="999"/>
      <c r="Y79" s="999"/>
      <c r="Z79" s="999"/>
      <c r="AA79" s="999">
        <v>109</v>
      </c>
      <c r="AB79" s="999"/>
      <c r="AC79" s="999"/>
      <c r="AD79" s="999"/>
      <c r="AE79" s="999"/>
      <c r="AF79" s="999">
        <v>1652</v>
      </c>
      <c r="AG79" s="999"/>
      <c r="AH79" s="999"/>
      <c r="AI79" s="999"/>
      <c r="AJ79" s="999"/>
      <c r="AK79" s="999" t="s">
        <v>598</v>
      </c>
      <c r="AL79" s="999"/>
      <c r="AM79" s="999"/>
      <c r="AN79" s="999"/>
      <c r="AO79" s="999"/>
      <c r="AP79" s="999">
        <v>1192</v>
      </c>
      <c r="AQ79" s="999"/>
      <c r="AR79" s="999"/>
      <c r="AS79" s="999"/>
      <c r="AT79" s="999"/>
      <c r="AU79" s="999" t="s">
        <v>598</v>
      </c>
      <c r="AV79" s="999"/>
      <c r="AW79" s="999"/>
      <c r="AX79" s="999"/>
      <c r="AY79" s="999"/>
      <c r="AZ79" s="1000" t="s">
        <v>593</v>
      </c>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390</v>
      </c>
      <c r="B88" s="965" t="s">
        <v>419</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36252</v>
      </c>
      <c r="AG88" s="987"/>
      <c r="AH88" s="987"/>
      <c r="AI88" s="987"/>
      <c r="AJ88" s="987"/>
      <c r="AK88" s="991"/>
      <c r="AL88" s="991"/>
      <c r="AM88" s="991"/>
      <c r="AN88" s="991"/>
      <c r="AO88" s="991"/>
      <c r="AP88" s="987">
        <v>56415</v>
      </c>
      <c r="AQ88" s="987"/>
      <c r="AR88" s="987"/>
      <c r="AS88" s="987"/>
      <c r="AT88" s="987"/>
      <c r="AU88" s="987">
        <v>80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5" t="s">
        <v>420</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47</v>
      </c>
      <c r="CS102" s="981"/>
      <c r="CT102" s="981"/>
      <c r="CU102" s="981"/>
      <c r="CV102" s="982"/>
      <c r="CW102" s="980">
        <v>7</v>
      </c>
      <c r="CX102" s="981"/>
      <c r="CY102" s="981"/>
      <c r="CZ102" s="981"/>
      <c r="DA102" s="982"/>
      <c r="DB102" s="980">
        <v>214</v>
      </c>
      <c r="DC102" s="981"/>
      <c r="DD102" s="981"/>
      <c r="DE102" s="981"/>
      <c r="DF102" s="982"/>
      <c r="DG102" s="980" t="s">
        <v>598</v>
      </c>
      <c r="DH102" s="981"/>
      <c r="DI102" s="981"/>
      <c r="DJ102" s="981"/>
      <c r="DK102" s="982"/>
      <c r="DL102" s="980" t="s">
        <v>598</v>
      </c>
      <c r="DM102" s="981"/>
      <c r="DN102" s="981"/>
      <c r="DO102" s="981"/>
      <c r="DP102" s="982"/>
      <c r="DQ102" s="980">
        <v>98</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428</v>
      </c>
      <c r="AB109" s="924"/>
      <c r="AC109" s="924"/>
      <c r="AD109" s="924"/>
      <c r="AE109" s="925"/>
      <c r="AF109" s="926" t="s">
        <v>429</v>
      </c>
      <c r="AG109" s="924"/>
      <c r="AH109" s="924"/>
      <c r="AI109" s="924"/>
      <c r="AJ109" s="925"/>
      <c r="AK109" s="926" t="s">
        <v>305</v>
      </c>
      <c r="AL109" s="924"/>
      <c r="AM109" s="924"/>
      <c r="AN109" s="924"/>
      <c r="AO109" s="925"/>
      <c r="AP109" s="926" t="s">
        <v>430</v>
      </c>
      <c r="AQ109" s="924"/>
      <c r="AR109" s="924"/>
      <c r="AS109" s="924"/>
      <c r="AT109" s="957"/>
      <c r="AU109" s="923" t="s">
        <v>427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428</v>
      </c>
      <c r="BR109" s="924"/>
      <c r="BS109" s="924"/>
      <c r="BT109" s="924"/>
      <c r="BU109" s="925"/>
      <c r="BV109" s="926" t="s">
        <v>429</v>
      </c>
      <c r="BW109" s="924"/>
      <c r="BX109" s="924"/>
      <c r="BY109" s="924"/>
      <c r="BZ109" s="925"/>
      <c r="CA109" s="926" t="s">
        <v>305</v>
      </c>
      <c r="CB109" s="924"/>
      <c r="CC109" s="924"/>
      <c r="CD109" s="924"/>
      <c r="CE109" s="925"/>
      <c r="CF109" s="964" t="s">
        <v>430</v>
      </c>
      <c r="CG109" s="964"/>
      <c r="CH109" s="964"/>
      <c r="CI109" s="964"/>
      <c r="CJ109" s="964"/>
      <c r="CK109" s="926" t="s">
        <v>431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428</v>
      </c>
      <c r="DH109" s="924"/>
      <c r="DI109" s="924"/>
      <c r="DJ109" s="924"/>
      <c r="DK109" s="925"/>
      <c r="DL109" s="926" t="s">
        <v>429</v>
      </c>
      <c r="DM109" s="924"/>
      <c r="DN109" s="924"/>
      <c r="DO109" s="924"/>
      <c r="DP109" s="925"/>
      <c r="DQ109" s="926" t="s">
        <v>305</v>
      </c>
      <c r="DR109" s="924"/>
      <c r="DS109" s="924"/>
      <c r="DT109" s="924"/>
      <c r="DU109" s="925"/>
      <c r="DV109" s="926" t="s">
        <v>430</v>
      </c>
      <c r="DW109" s="924"/>
      <c r="DX109" s="924"/>
      <c r="DY109" s="924"/>
      <c r="DZ109" s="957"/>
    </row>
    <row r="110" spans="1:131" s="226" customFormat="1" ht="26.25" customHeight="1" x14ac:dyDescent="0.15">
      <c r="A110" s="835" t="s">
        <v>432</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1008115</v>
      </c>
      <c r="AB110" s="917"/>
      <c r="AC110" s="917"/>
      <c r="AD110" s="917"/>
      <c r="AE110" s="918"/>
      <c r="AF110" s="919">
        <v>1028040</v>
      </c>
      <c r="AG110" s="917"/>
      <c r="AH110" s="917"/>
      <c r="AI110" s="917"/>
      <c r="AJ110" s="918"/>
      <c r="AK110" s="919">
        <v>1031732</v>
      </c>
      <c r="AL110" s="917"/>
      <c r="AM110" s="917"/>
      <c r="AN110" s="917"/>
      <c r="AO110" s="918"/>
      <c r="AP110" s="920">
        <v>13.9</v>
      </c>
      <c r="AQ110" s="921"/>
      <c r="AR110" s="921"/>
      <c r="AS110" s="921"/>
      <c r="AT110" s="922"/>
      <c r="AU110" s="958" t="s">
        <v>73</v>
      </c>
      <c r="AV110" s="959"/>
      <c r="AW110" s="959"/>
      <c r="AX110" s="959"/>
      <c r="AY110" s="959"/>
      <c r="AZ110" s="888" t="s">
        <v>433</v>
      </c>
      <c r="BA110" s="836"/>
      <c r="BB110" s="836"/>
      <c r="BC110" s="836"/>
      <c r="BD110" s="836"/>
      <c r="BE110" s="836"/>
      <c r="BF110" s="836"/>
      <c r="BG110" s="836"/>
      <c r="BH110" s="836"/>
      <c r="BI110" s="836"/>
      <c r="BJ110" s="836"/>
      <c r="BK110" s="836"/>
      <c r="BL110" s="836"/>
      <c r="BM110" s="836"/>
      <c r="BN110" s="836"/>
      <c r="BO110" s="836"/>
      <c r="BP110" s="837"/>
      <c r="BQ110" s="889">
        <v>10694379</v>
      </c>
      <c r="BR110" s="870"/>
      <c r="BS110" s="870"/>
      <c r="BT110" s="870"/>
      <c r="BU110" s="870"/>
      <c r="BV110" s="870">
        <v>11368219</v>
      </c>
      <c r="BW110" s="870"/>
      <c r="BX110" s="870"/>
      <c r="BY110" s="870"/>
      <c r="BZ110" s="870"/>
      <c r="CA110" s="870">
        <v>11823614</v>
      </c>
      <c r="CB110" s="870"/>
      <c r="CC110" s="870"/>
      <c r="CD110" s="870"/>
      <c r="CE110" s="870"/>
      <c r="CF110" s="894">
        <v>159.69999999999999</v>
      </c>
      <c r="CG110" s="895"/>
      <c r="CH110" s="895"/>
      <c r="CI110" s="895"/>
      <c r="CJ110" s="895"/>
      <c r="CK110" s="954" t="s">
        <v>434</v>
      </c>
      <c r="CL110" s="847"/>
      <c r="CM110" s="888" t="s">
        <v>435</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334356</v>
      </c>
      <c r="DH110" s="870"/>
      <c r="DI110" s="870"/>
      <c r="DJ110" s="870"/>
      <c r="DK110" s="870"/>
      <c r="DL110" s="870">
        <v>311941</v>
      </c>
      <c r="DM110" s="870"/>
      <c r="DN110" s="870"/>
      <c r="DO110" s="870"/>
      <c r="DP110" s="870"/>
      <c r="DQ110" s="870">
        <v>320726</v>
      </c>
      <c r="DR110" s="870"/>
      <c r="DS110" s="870"/>
      <c r="DT110" s="870"/>
      <c r="DU110" s="870"/>
      <c r="DV110" s="871">
        <v>4.3</v>
      </c>
      <c r="DW110" s="871"/>
      <c r="DX110" s="871"/>
      <c r="DY110" s="871"/>
      <c r="DZ110" s="872"/>
    </row>
    <row r="111" spans="1:131" s="226" customFormat="1" ht="26.25" customHeight="1" x14ac:dyDescent="0.15">
      <c r="A111" s="802" t="s">
        <v>436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129</v>
      </c>
      <c r="AB111" s="947"/>
      <c r="AC111" s="947"/>
      <c r="AD111" s="947"/>
      <c r="AE111" s="948"/>
      <c r="AF111" s="949" t="s">
        <v>129</v>
      </c>
      <c r="AG111" s="947"/>
      <c r="AH111" s="947"/>
      <c r="AI111" s="947"/>
      <c r="AJ111" s="948"/>
      <c r="AK111" s="949" t="s">
        <v>129</v>
      </c>
      <c r="AL111" s="947"/>
      <c r="AM111" s="947"/>
      <c r="AN111" s="947"/>
      <c r="AO111" s="948"/>
      <c r="AP111" s="950" t="s">
        <v>437</v>
      </c>
      <c r="AQ111" s="951"/>
      <c r="AR111" s="951"/>
      <c r="AS111" s="951"/>
      <c r="AT111" s="952"/>
      <c r="AU111" s="960"/>
      <c r="AV111" s="961"/>
      <c r="AW111" s="961"/>
      <c r="AX111" s="961"/>
      <c r="AY111" s="961"/>
      <c r="AZ111" s="843" t="s">
        <v>438</v>
      </c>
      <c r="BA111" s="780"/>
      <c r="BB111" s="780"/>
      <c r="BC111" s="780"/>
      <c r="BD111" s="780"/>
      <c r="BE111" s="780"/>
      <c r="BF111" s="780"/>
      <c r="BG111" s="780"/>
      <c r="BH111" s="780"/>
      <c r="BI111" s="780"/>
      <c r="BJ111" s="780"/>
      <c r="BK111" s="780"/>
      <c r="BL111" s="780"/>
      <c r="BM111" s="780"/>
      <c r="BN111" s="780"/>
      <c r="BO111" s="780"/>
      <c r="BP111" s="781"/>
      <c r="BQ111" s="844">
        <v>353104</v>
      </c>
      <c r="BR111" s="845"/>
      <c r="BS111" s="845"/>
      <c r="BT111" s="845"/>
      <c r="BU111" s="845"/>
      <c r="BV111" s="845">
        <v>329532</v>
      </c>
      <c r="BW111" s="845"/>
      <c r="BX111" s="845"/>
      <c r="BY111" s="845"/>
      <c r="BZ111" s="845"/>
      <c r="CA111" s="845">
        <v>335997</v>
      </c>
      <c r="CB111" s="845"/>
      <c r="CC111" s="845"/>
      <c r="CD111" s="845"/>
      <c r="CE111" s="845"/>
      <c r="CF111" s="903">
        <v>4.5</v>
      </c>
      <c r="CG111" s="904"/>
      <c r="CH111" s="904"/>
      <c r="CI111" s="904"/>
      <c r="CJ111" s="904"/>
      <c r="CK111" s="955"/>
      <c r="CL111" s="849"/>
      <c r="CM111" s="843" t="s">
        <v>439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129</v>
      </c>
      <c r="DH111" s="845"/>
      <c r="DI111" s="845"/>
      <c r="DJ111" s="845"/>
      <c r="DK111" s="845"/>
      <c r="DL111" s="845" t="s">
        <v>437</v>
      </c>
      <c r="DM111" s="845"/>
      <c r="DN111" s="845"/>
      <c r="DO111" s="845"/>
      <c r="DP111" s="845"/>
      <c r="DQ111" s="845" t="s">
        <v>440</v>
      </c>
      <c r="DR111" s="845"/>
      <c r="DS111" s="845"/>
      <c r="DT111" s="845"/>
      <c r="DU111" s="845"/>
      <c r="DV111" s="822" t="s">
        <v>437</v>
      </c>
      <c r="DW111" s="822"/>
      <c r="DX111" s="822"/>
      <c r="DY111" s="822"/>
      <c r="DZ111" s="823"/>
    </row>
    <row r="112" spans="1:131" s="226" customFormat="1" ht="26.25" customHeight="1" x14ac:dyDescent="0.15">
      <c r="A112" s="940" t="s">
        <v>441</v>
      </c>
      <c r="B112" s="941"/>
      <c r="C112" s="780" t="s">
        <v>442</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437</v>
      </c>
      <c r="AB112" s="808"/>
      <c r="AC112" s="808"/>
      <c r="AD112" s="808"/>
      <c r="AE112" s="809"/>
      <c r="AF112" s="810" t="s">
        <v>440</v>
      </c>
      <c r="AG112" s="808"/>
      <c r="AH112" s="808"/>
      <c r="AI112" s="808"/>
      <c r="AJ112" s="809"/>
      <c r="AK112" s="810" t="s">
        <v>437</v>
      </c>
      <c r="AL112" s="808"/>
      <c r="AM112" s="808"/>
      <c r="AN112" s="808"/>
      <c r="AO112" s="809"/>
      <c r="AP112" s="852" t="s">
        <v>440</v>
      </c>
      <c r="AQ112" s="853"/>
      <c r="AR112" s="853"/>
      <c r="AS112" s="853"/>
      <c r="AT112" s="854"/>
      <c r="AU112" s="960"/>
      <c r="AV112" s="961"/>
      <c r="AW112" s="961"/>
      <c r="AX112" s="961"/>
      <c r="AY112" s="961"/>
      <c r="AZ112" s="843" t="s">
        <v>443</v>
      </c>
      <c r="BA112" s="780"/>
      <c r="BB112" s="780"/>
      <c r="BC112" s="780"/>
      <c r="BD112" s="780"/>
      <c r="BE112" s="780"/>
      <c r="BF112" s="780"/>
      <c r="BG112" s="780"/>
      <c r="BH112" s="780"/>
      <c r="BI112" s="780"/>
      <c r="BJ112" s="780"/>
      <c r="BK112" s="780"/>
      <c r="BL112" s="780"/>
      <c r="BM112" s="780"/>
      <c r="BN112" s="780"/>
      <c r="BO112" s="780"/>
      <c r="BP112" s="781"/>
      <c r="BQ112" s="844">
        <v>4381759</v>
      </c>
      <c r="BR112" s="845"/>
      <c r="BS112" s="845"/>
      <c r="BT112" s="845"/>
      <c r="BU112" s="845"/>
      <c r="BV112" s="845">
        <v>4185216</v>
      </c>
      <c r="BW112" s="845"/>
      <c r="BX112" s="845"/>
      <c r="BY112" s="845"/>
      <c r="BZ112" s="845"/>
      <c r="CA112" s="845">
        <v>3955728</v>
      </c>
      <c r="CB112" s="845"/>
      <c r="CC112" s="845"/>
      <c r="CD112" s="845"/>
      <c r="CE112" s="845"/>
      <c r="CF112" s="903">
        <v>53.4</v>
      </c>
      <c r="CG112" s="904"/>
      <c r="CH112" s="904"/>
      <c r="CI112" s="904"/>
      <c r="CJ112" s="904"/>
      <c r="CK112" s="955"/>
      <c r="CL112" s="849"/>
      <c r="CM112" s="843" t="s">
        <v>444</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440</v>
      </c>
      <c r="DH112" s="845"/>
      <c r="DI112" s="845"/>
      <c r="DJ112" s="845"/>
      <c r="DK112" s="845"/>
      <c r="DL112" s="845" t="s">
        <v>437</v>
      </c>
      <c r="DM112" s="845"/>
      <c r="DN112" s="845"/>
      <c r="DO112" s="845"/>
      <c r="DP112" s="845"/>
      <c r="DQ112" s="845" t="s">
        <v>440</v>
      </c>
      <c r="DR112" s="845"/>
      <c r="DS112" s="845"/>
      <c r="DT112" s="845"/>
      <c r="DU112" s="845"/>
      <c r="DV112" s="822" t="s">
        <v>440</v>
      </c>
      <c r="DW112" s="822"/>
      <c r="DX112" s="822"/>
      <c r="DY112" s="822"/>
      <c r="DZ112" s="823"/>
    </row>
    <row r="113" spans="1:130" s="226" customFormat="1" ht="26.25" customHeight="1" x14ac:dyDescent="0.15">
      <c r="A113" s="942"/>
      <c r="B113" s="943"/>
      <c r="C113" s="780" t="s">
        <v>445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450117</v>
      </c>
      <c r="AB113" s="947"/>
      <c r="AC113" s="947"/>
      <c r="AD113" s="947"/>
      <c r="AE113" s="948"/>
      <c r="AF113" s="949">
        <v>463310</v>
      </c>
      <c r="AG113" s="947"/>
      <c r="AH113" s="947"/>
      <c r="AI113" s="947"/>
      <c r="AJ113" s="948"/>
      <c r="AK113" s="949">
        <v>455220</v>
      </c>
      <c r="AL113" s="947"/>
      <c r="AM113" s="947"/>
      <c r="AN113" s="947"/>
      <c r="AO113" s="948"/>
      <c r="AP113" s="950">
        <v>6.1</v>
      </c>
      <c r="AQ113" s="951"/>
      <c r="AR113" s="951"/>
      <c r="AS113" s="951"/>
      <c r="AT113" s="952"/>
      <c r="AU113" s="960"/>
      <c r="AV113" s="961"/>
      <c r="AW113" s="961"/>
      <c r="AX113" s="961"/>
      <c r="AY113" s="961"/>
      <c r="AZ113" s="843" t="s">
        <v>446</v>
      </c>
      <c r="BA113" s="780"/>
      <c r="BB113" s="780"/>
      <c r="BC113" s="780"/>
      <c r="BD113" s="780"/>
      <c r="BE113" s="780"/>
      <c r="BF113" s="780"/>
      <c r="BG113" s="780"/>
      <c r="BH113" s="780"/>
      <c r="BI113" s="780"/>
      <c r="BJ113" s="780"/>
      <c r="BK113" s="780"/>
      <c r="BL113" s="780"/>
      <c r="BM113" s="780"/>
      <c r="BN113" s="780"/>
      <c r="BO113" s="780"/>
      <c r="BP113" s="781"/>
      <c r="BQ113" s="844">
        <v>91797</v>
      </c>
      <c r="BR113" s="845"/>
      <c r="BS113" s="845"/>
      <c r="BT113" s="845"/>
      <c r="BU113" s="845"/>
      <c r="BV113" s="845">
        <v>94655</v>
      </c>
      <c r="BW113" s="845"/>
      <c r="BX113" s="845"/>
      <c r="BY113" s="845"/>
      <c r="BZ113" s="845"/>
      <c r="CA113" s="845">
        <v>79857</v>
      </c>
      <c r="CB113" s="845"/>
      <c r="CC113" s="845"/>
      <c r="CD113" s="845"/>
      <c r="CE113" s="845"/>
      <c r="CF113" s="903">
        <v>1.1000000000000001</v>
      </c>
      <c r="CG113" s="904"/>
      <c r="CH113" s="904"/>
      <c r="CI113" s="904"/>
      <c r="CJ113" s="904"/>
      <c r="CK113" s="955"/>
      <c r="CL113" s="849"/>
      <c r="CM113" s="843" t="s">
        <v>447</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440</v>
      </c>
      <c r="DH113" s="808"/>
      <c r="DI113" s="808"/>
      <c r="DJ113" s="808"/>
      <c r="DK113" s="809"/>
      <c r="DL113" s="810" t="s">
        <v>440</v>
      </c>
      <c r="DM113" s="808"/>
      <c r="DN113" s="808"/>
      <c r="DO113" s="808"/>
      <c r="DP113" s="809"/>
      <c r="DQ113" s="810" t="s">
        <v>440</v>
      </c>
      <c r="DR113" s="808"/>
      <c r="DS113" s="808"/>
      <c r="DT113" s="808"/>
      <c r="DU113" s="809"/>
      <c r="DV113" s="852" t="s">
        <v>437</v>
      </c>
      <c r="DW113" s="853"/>
      <c r="DX113" s="853"/>
      <c r="DY113" s="853"/>
      <c r="DZ113" s="854"/>
    </row>
    <row r="114" spans="1:130" s="226" customFormat="1" ht="26.25" customHeight="1" x14ac:dyDescent="0.15">
      <c r="A114" s="942"/>
      <c r="B114" s="943"/>
      <c r="C114" s="780" t="s">
        <v>448</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12530</v>
      </c>
      <c r="AB114" s="808"/>
      <c r="AC114" s="808"/>
      <c r="AD114" s="808"/>
      <c r="AE114" s="809"/>
      <c r="AF114" s="810">
        <v>13660</v>
      </c>
      <c r="AG114" s="808"/>
      <c r="AH114" s="808"/>
      <c r="AI114" s="808"/>
      <c r="AJ114" s="809"/>
      <c r="AK114" s="810">
        <v>13155</v>
      </c>
      <c r="AL114" s="808"/>
      <c r="AM114" s="808"/>
      <c r="AN114" s="808"/>
      <c r="AO114" s="809"/>
      <c r="AP114" s="852">
        <v>0.2</v>
      </c>
      <c r="AQ114" s="853"/>
      <c r="AR114" s="853"/>
      <c r="AS114" s="853"/>
      <c r="AT114" s="854"/>
      <c r="AU114" s="960"/>
      <c r="AV114" s="961"/>
      <c r="AW114" s="961"/>
      <c r="AX114" s="961"/>
      <c r="AY114" s="961"/>
      <c r="AZ114" s="843" t="s">
        <v>449</v>
      </c>
      <c r="BA114" s="780"/>
      <c r="BB114" s="780"/>
      <c r="BC114" s="780"/>
      <c r="BD114" s="780"/>
      <c r="BE114" s="780"/>
      <c r="BF114" s="780"/>
      <c r="BG114" s="780"/>
      <c r="BH114" s="780"/>
      <c r="BI114" s="780"/>
      <c r="BJ114" s="780"/>
      <c r="BK114" s="780"/>
      <c r="BL114" s="780"/>
      <c r="BM114" s="780"/>
      <c r="BN114" s="780"/>
      <c r="BO114" s="780"/>
      <c r="BP114" s="781"/>
      <c r="BQ114" s="844">
        <v>1882397</v>
      </c>
      <c r="BR114" s="845"/>
      <c r="BS114" s="845"/>
      <c r="BT114" s="845"/>
      <c r="BU114" s="845"/>
      <c r="BV114" s="845">
        <v>1938814</v>
      </c>
      <c r="BW114" s="845"/>
      <c r="BX114" s="845"/>
      <c r="BY114" s="845"/>
      <c r="BZ114" s="845"/>
      <c r="CA114" s="845">
        <v>1873193</v>
      </c>
      <c r="CB114" s="845"/>
      <c r="CC114" s="845"/>
      <c r="CD114" s="845"/>
      <c r="CE114" s="845"/>
      <c r="CF114" s="903">
        <v>25.3</v>
      </c>
      <c r="CG114" s="904"/>
      <c r="CH114" s="904"/>
      <c r="CI114" s="904"/>
      <c r="CJ114" s="904"/>
      <c r="CK114" s="955"/>
      <c r="CL114" s="849"/>
      <c r="CM114" s="843" t="s">
        <v>450</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440</v>
      </c>
      <c r="DH114" s="808"/>
      <c r="DI114" s="808"/>
      <c r="DJ114" s="808"/>
      <c r="DK114" s="809"/>
      <c r="DL114" s="810" t="s">
        <v>440</v>
      </c>
      <c r="DM114" s="808"/>
      <c r="DN114" s="808"/>
      <c r="DO114" s="808"/>
      <c r="DP114" s="809"/>
      <c r="DQ114" s="810" t="s">
        <v>437</v>
      </c>
      <c r="DR114" s="808"/>
      <c r="DS114" s="808"/>
      <c r="DT114" s="808"/>
      <c r="DU114" s="809"/>
      <c r="DV114" s="852" t="s">
        <v>440</v>
      </c>
      <c r="DW114" s="853"/>
      <c r="DX114" s="853"/>
      <c r="DY114" s="853"/>
      <c r="DZ114" s="854"/>
    </row>
    <row r="115" spans="1:130" s="226" customFormat="1" ht="26.25" customHeight="1" x14ac:dyDescent="0.15">
      <c r="A115" s="942"/>
      <c r="B115" s="943"/>
      <c r="C115" s="780" t="s">
        <v>451</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4373</v>
      </c>
      <c r="AB115" s="947"/>
      <c r="AC115" s="947"/>
      <c r="AD115" s="947"/>
      <c r="AE115" s="948"/>
      <c r="AF115" s="949">
        <v>64</v>
      </c>
      <c r="AG115" s="947"/>
      <c r="AH115" s="947"/>
      <c r="AI115" s="947"/>
      <c r="AJ115" s="948"/>
      <c r="AK115" s="949">
        <v>2019</v>
      </c>
      <c r="AL115" s="947"/>
      <c r="AM115" s="947"/>
      <c r="AN115" s="947"/>
      <c r="AO115" s="948"/>
      <c r="AP115" s="950">
        <v>0</v>
      </c>
      <c r="AQ115" s="951"/>
      <c r="AR115" s="951"/>
      <c r="AS115" s="951"/>
      <c r="AT115" s="952"/>
      <c r="AU115" s="960"/>
      <c r="AV115" s="961"/>
      <c r="AW115" s="961"/>
      <c r="AX115" s="961"/>
      <c r="AY115" s="961"/>
      <c r="AZ115" s="843" t="s">
        <v>452</v>
      </c>
      <c r="BA115" s="780"/>
      <c r="BB115" s="780"/>
      <c r="BC115" s="780"/>
      <c r="BD115" s="780"/>
      <c r="BE115" s="780"/>
      <c r="BF115" s="780"/>
      <c r="BG115" s="780"/>
      <c r="BH115" s="780"/>
      <c r="BI115" s="780"/>
      <c r="BJ115" s="780"/>
      <c r="BK115" s="780"/>
      <c r="BL115" s="780"/>
      <c r="BM115" s="780"/>
      <c r="BN115" s="780"/>
      <c r="BO115" s="780"/>
      <c r="BP115" s="781"/>
      <c r="BQ115" s="844">
        <v>108809</v>
      </c>
      <c r="BR115" s="845"/>
      <c r="BS115" s="845"/>
      <c r="BT115" s="845"/>
      <c r="BU115" s="845"/>
      <c r="BV115" s="845">
        <v>103129</v>
      </c>
      <c r="BW115" s="845"/>
      <c r="BX115" s="845"/>
      <c r="BY115" s="845"/>
      <c r="BZ115" s="845"/>
      <c r="CA115" s="845">
        <v>97698</v>
      </c>
      <c r="CB115" s="845"/>
      <c r="CC115" s="845"/>
      <c r="CD115" s="845"/>
      <c r="CE115" s="845"/>
      <c r="CF115" s="903">
        <v>1.3</v>
      </c>
      <c r="CG115" s="904"/>
      <c r="CH115" s="904"/>
      <c r="CI115" s="904"/>
      <c r="CJ115" s="904"/>
      <c r="CK115" s="955"/>
      <c r="CL115" s="849"/>
      <c r="CM115" s="843" t="s">
        <v>453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440</v>
      </c>
      <c r="DH115" s="808"/>
      <c r="DI115" s="808"/>
      <c r="DJ115" s="808"/>
      <c r="DK115" s="809"/>
      <c r="DL115" s="810" t="s">
        <v>440</v>
      </c>
      <c r="DM115" s="808"/>
      <c r="DN115" s="808"/>
      <c r="DO115" s="808"/>
      <c r="DP115" s="809"/>
      <c r="DQ115" s="810" t="s">
        <v>440</v>
      </c>
      <c r="DR115" s="808"/>
      <c r="DS115" s="808"/>
      <c r="DT115" s="808"/>
      <c r="DU115" s="809"/>
      <c r="DV115" s="852" t="s">
        <v>437</v>
      </c>
      <c r="DW115" s="853"/>
      <c r="DX115" s="853"/>
      <c r="DY115" s="853"/>
      <c r="DZ115" s="854"/>
    </row>
    <row r="116" spans="1:130" s="226" customFormat="1" ht="26.25" customHeight="1" x14ac:dyDescent="0.15">
      <c r="A116" s="944"/>
      <c r="B116" s="945"/>
      <c r="C116" s="867" t="s">
        <v>454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440</v>
      </c>
      <c r="AB116" s="808"/>
      <c r="AC116" s="808"/>
      <c r="AD116" s="808"/>
      <c r="AE116" s="809"/>
      <c r="AF116" s="810" t="s">
        <v>437</v>
      </c>
      <c r="AG116" s="808"/>
      <c r="AH116" s="808"/>
      <c r="AI116" s="808"/>
      <c r="AJ116" s="809"/>
      <c r="AK116" s="810" t="s">
        <v>440</v>
      </c>
      <c r="AL116" s="808"/>
      <c r="AM116" s="808"/>
      <c r="AN116" s="808"/>
      <c r="AO116" s="809"/>
      <c r="AP116" s="852" t="s">
        <v>440</v>
      </c>
      <c r="AQ116" s="853"/>
      <c r="AR116" s="853"/>
      <c r="AS116" s="853"/>
      <c r="AT116" s="854"/>
      <c r="AU116" s="960"/>
      <c r="AV116" s="961"/>
      <c r="AW116" s="961"/>
      <c r="AX116" s="961"/>
      <c r="AY116" s="961"/>
      <c r="AZ116" s="937" t="s">
        <v>455</v>
      </c>
      <c r="BA116" s="938"/>
      <c r="BB116" s="938"/>
      <c r="BC116" s="938"/>
      <c r="BD116" s="938"/>
      <c r="BE116" s="938"/>
      <c r="BF116" s="938"/>
      <c r="BG116" s="938"/>
      <c r="BH116" s="938"/>
      <c r="BI116" s="938"/>
      <c r="BJ116" s="938"/>
      <c r="BK116" s="938"/>
      <c r="BL116" s="938"/>
      <c r="BM116" s="938"/>
      <c r="BN116" s="938"/>
      <c r="BO116" s="938"/>
      <c r="BP116" s="939"/>
      <c r="BQ116" s="844" t="s">
        <v>440</v>
      </c>
      <c r="BR116" s="845"/>
      <c r="BS116" s="845"/>
      <c r="BT116" s="845"/>
      <c r="BU116" s="845"/>
      <c r="BV116" s="845" t="s">
        <v>440</v>
      </c>
      <c r="BW116" s="845"/>
      <c r="BX116" s="845"/>
      <c r="BY116" s="845"/>
      <c r="BZ116" s="845"/>
      <c r="CA116" s="845" t="s">
        <v>437</v>
      </c>
      <c r="CB116" s="845"/>
      <c r="CC116" s="845"/>
      <c r="CD116" s="845"/>
      <c r="CE116" s="845"/>
      <c r="CF116" s="903" t="s">
        <v>437</v>
      </c>
      <c r="CG116" s="904"/>
      <c r="CH116" s="904"/>
      <c r="CI116" s="904"/>
      <c r="CJ116" s="904"/>
      <c r="CK116" s="955"/>
      <c r="CL116" s="849"/>
      <c r="CM116" s="843" t="s">
        <v>456</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437</v>
      </c>
      <c r="DH116" s="808"/>
      <c r="DI116" s="808"/>
      <c r="DJ116" s="808"/>
      <c r="DK116" s="809"/>
      <c r="DL116" s="810" t="s">
        <v>437</v>
      </c>
      <c r="DM116" s="808"/>
      <c r="DN116" s="808"/>
      <c r="DO116" s="808"/>
      <c r="DP116" s="809"/>
      <c r="DQ116" s="810" t="s">
        <v>440</v>
      </c>
      <c r="DR116" s="808"/>
      <c r="DS116" s="808"/>
      <c r="DT116" s="808"/>
      <c r="DU116" s="809"/>
      <c r="DV116" s="852" t="s">
        <v>440</v>
      </c>
      <c r="DW116" s="853"/>
      <c r="DX116" s="853"/>
      <c r="DY116" s="853"/>
      <c r="DZ116" s="854"/>
    </row>
    <row r="117" spans="1:130" s="226" customFormat="1" ht="26.25" customHeight="1" x14ac:dyDescent="0.15">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457</v>
      </c>
      <c r="Z117" s="925"/>
      <c r="AA117" s="930">
        <v>1475135</v>
      </c>
      <c r="AB117" s="931"/>
      <c r="AC117" s="931"/>
      <c r="AD117" s="931"/>
      <c r="AE117" s="932"/>
      <c r="AF117" s="933">
        <v>1505074</v>
      </c>
      <c r="AG117" s="931"/>
      <c r="AH117" s="931"/>
      <c r="AI117" s="931"/>
      <c r="AJ117" s="932"/>
      <c r="AK117" s="933">
        <v>1502126</v>
      </c>
      <c r="AL117" s="931"/>
      <c r="AM117" s="931"/>
      <c r="AN117" s="931"/>
      <c r="AO117" s="932"/>
      <c r="AP117" s="934"/>
      <c r="AQ117" s="935"/>
      <c r="AR117" s="935"/>
      <c r="AS117" s="935"/>
      <c r="AT117" s="936"/>
      <c r="AU117" s="960"/>
      <c r="AV117" s="961"/>
      <c r="AW117" s="961"/>
      <c r="AX117" s="961"/>
      <c r="AY117" s="961"/>
      <c r="AZ117" s="891" t="s">
        <v>458</v>
      </c>
      <c r="BA117" s="892"/>
      <c r="BB117" s="892"/>
      <c r="BC117" s="892"/>
      <c r="BD117" s="892"/>
      <c r="BE117" s="892"/>
      <c r="BF117" s="892"/>
      <c r="BG117" s="892"/>
      <c r="BH117" s="892"/>
      <c r="BI117" s="892"/>
      <c r="BJ117" s="892"/>
      <c r="BK117" s="892"/>
      <c r="BL117" s="892"/>
      <c r="BM117" s="892"/>
      <c r="BN117" s="892"/>
      <c r="BO117" s="892"/>
      <c r="BP117" s="893"/>
      <c r="BQ117" s="844" t="s">
        <v>129</v>
      </c>
      <c r="BR117" s="845"/>
      <c r="BS117" s="845"/>
      <c r="BT117" s="845"/>
      <c r="BU117" s="845"/>
      <c r="BV117" s="845" t="s">
        <v>129</v>
      </c>
      <c r="BW117" s="845"/>
      <c r="BX117" s="845"/>
      <c r="BY117" s="845"/>
      <c r="BZ117" s="845"/>
      <c r="CA117" s="845" t="s">
        <v>459</v>
      </c>
      <c r="CB117" s="845"/>
      <c r="CC117" s="845"/>
      <c r="CD117" s="845"/>
      <c r="CE117" s="845"/>
      <c r="CF117" s="903" t="s">
        <v>460</v>
      </c>
      <c r="CG117" s="904"/>
      <c r="CH117" s="904"/>
      <c r="CI117" s="904"/>
      <c r="CJ117" s="904"/>
      <c r="CK117" s="955"/>
      <c r="CL117" s="849"/>
      <c r="CM117" s="843" t="s">
        <v>461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462</v>
      </c>
      <c r="DH117" s="808"/>
      <c r="DI117" s="808"/>
      <c r="DJ117" s="808"/>
      <c r="DK117" s="809"/>
      <c r="DL117" s="810" t="s">
        <v>463</v>
      </c>
      <c r="DM117" s="808"/>
      <c r="DN117" s="808"/>
      <c r="DO117" s="808"/>
      <c r="DP117" s="809"/>
      <c r="DQ117" s="810" t="s">
        <v>129</v>
      </c>
      <c r="DR117" s="808"/>
      <c r="DS117" s="808"/>
      <c r="DT117" s="808"/>
      <c r="DU117" s="809"/>
      <c r="DV117" s="852" t="s">
        <v>129</v>
      </c>
      <c r="DW117" s="853"/>
      <c r="DX117" s="853"/>
      <c r="DY117" s="853"/>
      <c r="DZ117" s="854"/>
    </row>
    <row r="118" spans="1:130" s="226" customFormat="1" ht="26.25" customHeight="1" x14ac:dyDescent="0.15">
      <c r="A118" s="923" t="s">
        <v>431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428</v>
      </c>
      <c r="AB118" s="924"/>
      <c r="AC118" s="924"/>
      <c r="AD118" s="924"/>
      <c r="AE118" s="925"/>
      <c r="AF118" s="926" t="s">
        <v>429</v>
      </c>
      <c r="AG118" s="924"/>
      <c r="AH118" s="924"/>
      <c r="AI118" s="924"/>
      <c r="AJ118" s="925"/>
      <c r="AK118" s="926" t="s">
        <v>305</v>
      </c>
      <c r="AL118" s="924"/>
      <c r="AM118" s="924"/>
      <c r="AN118" s="924"/>
      <c r="AO118" s="925"/>
      <c r="AP118" s="927" t="s">
        <v>430</v>
      </c>
      <c r="AQ118" s="928"/>
      <c r="AR118" s="928"/>
      <c r="AS118" s="928"/>
      <c r="AT118" s="929"/>
      <c r="AU118" s="960"/>
      <c r="AV118" s="961"/>
      <c r="AW118" s="961"/>
      <c r="AX118" s="961"/>
      <c r="AY118" s="961"/>
      <c r="AZ118" s="866" t="s">
        <v>464</v>
      </c>
      <c r="BA118" s="867"/>
      <c r="BB118" s="867"/>
      <c r="BC118" s="867"/>
      <c r="BD118" s="867"/>
      <c r="BE118" s="867"/>
      <c r="BF118" s="867"/>
      <c r="BG118" s="867"/>
      <c r="BH118" s="867"/>
      <c r="BI118" s="867"/>
      <c r="BJ118" s="867"/>
      <c r="BK118" s="867"/>
      <c r="BL118" s="867"/>
      <c r="BM118" s="867"/>
      <c r="BN118" s="867"/>
      <c r="BO118" s="867"/>
      <c r="BP118" s="868"/>
      <c r="BQ118" s="907" t="s">
        <v>463</v>
      </c>
      <c r="BR118" s="873"/>
      <c r="BS118" s="873"/>
      <c r="BT118" s="873"/>
      <c r="BU118" s="873"/>
      <c r="BV118" s="873" t="s">
        <v>129</v>
      </c>
      <c r="BW118" s="873"/>
      <c r="BX118" s="873"/>
      <c r="BY118" s="873"/>
      <c r="BZ118" s="873"/>
      <c r="CA118" s="873" t="s">
        <v>129</v>
      </c>
      <c r="CB118" s="873"/>
      <c r="CC118" s="873"/>
      <c r="CD118" s="873"/>
      <c r="CE118" s="873"/>
      <c r="CF118" s="903" t="s">
        <v>459</v>
      </c>
      <c r="CG118" s="904"/>
      <c r="CH118" s="904"/>
      <c r="CI118" s="904"/>
      <c r="CJ118" s="904"/>
      <c r="CK118" s="955"/>
      <c r="CL118" s="849"/>
      <c r="CM118" s="843" t="s">
        <v>465</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466</v>
      </c>
      <c r="DH118" s="808"/>
      <c r="DI118" s="808"/>
      <c r="DJ118" s="808"/>
      <c r="DK118" s="809"/>
      <c r="DL118" s="810" t="s">
        <v>129</v>
      </c>
      <c r="DM118" s="808"/>
      <c r="DN118" s="808"/>
      <c r="DO118" s="808"/>
      <c r="DP118" s="809"/>
      <c r="DQ118" s="810" t="s">
        <v>467</v>
      </c>
      <c r="DR118" s="808"/>
      <c r="DS118" s="808"/>
      <c r="DT118" s="808"/>
      <c r="DU118" s="809"/>
      <c r="DV118" s="852" t="s">
        <v>459</v>
      </c>
      <c r="DW118" s="853"/>
      <c r="DX118" s="853"/>
      <c r="DY118" s="853"/>
      <c r="DZ118" s="854"/>
    </row>
    <row r="119" spans="1:130" s="226" customFormat="1" ht="26.25" customHeight="1" x14ac:dyDescent="0.15">
      <c r="A119" s="846" t="s">
        <v>434</v>
      </c>
      <c r="B119" s="847"/>
      <c r="C119" s="888" t="s">
        <v>435</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11</v>
      </c>
      <c r="AB119" s="917"/>
      <c r="AC119" s="917"/>
      <c r="AD119" s="917"/>
      <c r="AE119" s="918"/>
      <c r="AF119" s="919" t="s">
        <v>466</v>
      </c>
      <c r="AG119" s="917"/>
      <c r="AH119" s="917"/>
      <c r="AI119" s="917"/>
      <c r="AJ119" s="918"/>
      <c r="AK119" s="919">
        <v>799</v>
      </c>
      <c r="AL119" s="917"/>
      <c r="AM119" s="917"/>
      <c r="AN119" s="917"/>
      <c r="AO119" s="918"/>
      <c r="AP119" s="920">
        <v>0</v>
      </c>
      <c r="AQ119" s="921"/>
      <c r="AR119" s="921"/>
      <c r="AS119" s="921"/>
      <c r="AT119" s="922"/>
      <c r="AU119" s="962"/>
      <c r="AV119" s="963"/>
      <c r="AW119" s="963"/>
      <c r="AX119" s="963"/>
      <c r="AY119" s="963"/>
      <c r="AZ119" s="247" t="s">
        <v>189</v>
      </c>
      <c r="BA119" s="247"/>
      <c r="BB119" s="247"/>
      <c r="BC119" s="247"/>
      <c r="BD119" s="247"/>
      <c r="BE119" s="247"/>
      <c r="BF119" s="247"/>
      <c r="BG119" s="247"/>
      <c r="BH119" s="247"/>
      <c r="BI119" s="247"/>
      <c r="BJ119" s="247"/>
      <c r="BK119" s="247"/>
      <c r="BL119" s="247"/>
      <c r="BM119" s="247"/>
      <c r="BN119" s="247"/>
      <c r="BO119" s="905" t="s">
        <v>468</v>
      </c>
      <c r="BP119" s="906"/>
      <c r="BQ119" s="907">
        <v>17512245</v>
      </c>
      <c r="BR119" s="873"/>
      <c r="BS119" s="873"/>
      <c r="BT119" s="873"/>
      <c r="BU119" s="873"/>
      <c r="BV119" s="873">
        <v>18019565</v>
      </c>
      <c r="BW119" s="873"/>
      <c r="BX119" s="873"/>
      <c r="BY119" s="873"/>
      <c r="BZ119" s="873"/>
      <c r="CA119" s="873">
        <v>18166087</v>
      </c>
      <c r="CB119" s="873"/>
      <c r="CC119" s="873"/>
      <c r="CD119" s="873"/>
      <c r="CE119" s="873"/>
      <c r="CF119" s="776"/>
      <c r="CG119" s="777"/>
      <c r="CH119" s="777"/>
      <c r="CI119" s="777"/>
      <c r="CJ119" s="862"/>
      <c r="CK119" s="956"/>
      <c r="CL119" s="851"/>
      <c r="CM119" s="866" t="s">
        <v>469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18748</v>
      </c>
      <c r="DH119" s="792"/>
      <c r="DI119" s="792"/>
      <c r="DJ119" s="792"/>
      <c r="DK119" s="793"/>
      <c r="DL119" s="794">
        <v>17591</v>
      </c>
      <c r="DM119" s="792"/>
      <c r="DN119" s="792"/>
      <c r="DO119" s="792"/>
      <c r="DP119" s="793"/>
      <c r="DQ119" s="794">
        <v>15271</v>
      </c>
      <c r="DR119" s="792"/>
      <c r="DS119" s="792"/>
      <c r="DT119" s="792"/>
      <c r="DU119" s="793"/>
      <c r="DV119" s="876">
        <v>0.2</v>
      </c>
      <c r="DW119" s="877"/>
      <c r="DX119" s="877"/>
      <c r="DY119" s="877"/>
      <c r="DZ119" s="878"/>
    </row>
    <row r="120" spans="1:130" s="226" customFormat="1" ht="26.25" customHeight="1" x14ac:dyDescent="0.15">
      <c r="A120" s="848"/>
      <c r="B120" s="849"/>
      <c r="C120" s="843" t="s">
        <v>439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129</v>
      </c>
      <c r="AB120" s="808"/>
      <c r="AC120" s="808"/>
      <c r="AD120" s="808"/>
      <c r="AE120" s="809"/>
      <c r="AF120" s="810" t="s">
        <v>460</v>
      </c>
      <c r="AG120" s="808"/>
      <c r="AH120" s="808"/>
      <c r="AI120" s="808"/>
      <c r="AJ120" s="809"/>
      <c r="AK120" s="810" t="s">
        <v>460</v>
      </c>
      <c r="AL120" s="808"/>
      <c r="AM120" s="808"/>
      <c r="AN120" s="808"/>
      <c r="AO120" s="809"/>
      <c r="AP120" s="852" t="s">
        <v>129</v>
      </c>
      <c r="AQ120" s="853"/>
      <c r="AR120" s="853"/>
      <c r="AS120" s="853"/>
      <c r="AT120" s="854"/>
      <c r="AU120" s="908" t="s">
        <v>470</v>
      </c>
      <c r="AV120" s="909"/>
      <c r="AW120" s="909"/>
      <c r="AX120" s="909"/>
      <c r="AY120" s="910"/>
      <c r="AZ120" s="888" t="s">
        <v>471</v>
      </c>
      <c r="BA120" s="836"/>
      <c r="BB120" s="836"/>
      <c r="BC120" s="836"/>
      <c r="BD120" s="836"/>
      <c r="BE120" s="836"/>
      <c r="BF120" s="836"/>
      <c r="BG120" s="836"/>
      <c r="BH120" s="836"/>
      <c r="BI120" s="836"/>
      <c r="BJ120" s="836"/>
      <c r="BK120" s="836"/>
      <c r="BL120" s="836"/>
      <c r="BM120" s="836"/>
      <c r="BN120" s="836"/>
      <c r="BO120" s="836"/>
      <c r="BP120" s="837"/>
      <c r="BQ120" s="889">
        <v>6215964</v>
      </c>
      <c r="BR120" s="870"/>
      <c r="BS120" s="870"/>
      <c r="BT120" s="870"/>
      <c r="BU120" s="870"/>
      <c r="BV120" s="870">
        <v>6199808</v>
      </c>
      <c r="BW120" s="870"/>
      <c r="BX120" s="870"/>
      <c r="BY120" s="870"/>
      <c r="BZ120" s="870"/>
      <c r="CA120" s="870">
        <v>5434244</v>
      </c>
      <c r="CB120" s="870"/>
      <c r="CC120" s="870"/>
      <c r="CD120" s="870"/>
      <c r="CE120" s="870"/>
      <c r="CF120" s="894">
        <v>73.400000000000006</v>
      </c>
      <c r="CG120" s="895"/>
      <c r="CH120" s="895"/>
      <c r="CI120" s="895"/>
      <c r="CJ120" s="895"/>
      <c r="CK120" s="896" t="s">
        <v>472</v>
      </c>
      <c r="CL120" s="880"/>
      <c r="CM120" s="880"/>
      <c r="CN120" s="880"/>
      <c r="CO120" s="881"/>
      <c r="CP120" s="900" t="s">
        <v>473</v>
      </c>
      <c r="CQ120" s="901"/>
      <c r="CR120" s="901"/>
      <c r="CS120" s="901"/>
      <c r="CT120" s="901"/>
      <c r="CU120" s="901"/>
      <c r="CV120" s="901"/>
      <c r="CW120" s="901"/>
      <c r="CX120" s="901"/>
      <c r="CY120" s="901"/>
      <c r="CZ120" s="901"/>
      <c r="DA120" s="901"/>
      <c r="DB120" s="901"/>
      <c r="DC120" s="901"/>
      <c r="DD120" s="901"/>
      <c r="DE120" s="901"/>
      <c r="DF120" s="902"/>
      <c r="DG120" s="889" t="s">
        <v>460</v>
      </c>
      <c r="DH120" s="870"/>
      <c r="DI120" s="870"/>
      <c r="DJ120" s="870"/>
      <c r="DK120" s="870"/>
      <c r="DL120" s="870">
        <v>4059442</v>
      </c>
      <c r="DM120" s="870"/>
      <c r="DN120" s="870"/>
      <c r="DO120" s="870"/>
      <c r="DP120" s="870"/>
      <c r="DQ120" s="870">
        <v>3844457</v>
      </c>
      <c r="DR120" s="870"/>
      <c r="DS120" s="870"/>
      <c r="DT120" s="870"/>
      <c r="DU120" s="870"/>
      <c r="DV120" s="871">
        <v>51.9</v>
      </c>
      <c r="DW120" s="871"/>
      <c r="DX120" s="871"/>
      <c r="DY120" s="871"/>
      <c r="DZ120" s="872"/>
    </row>
    <row r="121" spans="1:130" s="226" customFormat="1" ht="26.25" customHeight="1" x14ac:dyDescent="0.15">
      <c r="A121" s="848"/>
      <c r="B121" s="849"/>
      <c r="C121" s="891" t="s">
        <v>474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462</v>
      </c>
      <c r="AB121" s="808"/>
      <c r="AC121" s="808"/>
      <c r="AD121" s="808"/>
      <c r="AE121" s="809"/>
      <c r="AF121" s="810" t="s">
        <v>466</v>
      </c>
      <c r="AG121" s="808"/>
      <c r="AH121" s="808"/>
      <c r="AI121" s="808"/>
      <c r="AJ121" s="809"/>
      <c r="AK121" s="810" t="s">
        <v>466</v>
      </c>
      <c r="AL121" s="808"/>
      <c r="AM121" s="808"/>
      <c r="AN121" s="808"/>
      <c r="AO121" s="809"/>
      <c r="AP121" s="852" t="s">
        <v>467</v>
      </c>
      <c r="AQ121" s="853"/>
      <c r="AR121" s="853"/>
      <c r="AS121" s="853"/>
      <c r="AT121" s="854"/>
      <c r="AU121" s="911"/>
      <c r="AV121" s="912"/>
      <c r="AW121" s="912"/>
      <c r="AX121" s="912"/>
      <c r="AY121" s="913"/>
      <c r="AZ121" s="843" t="s">
        <v>475</v>
      </c>
      <c r="BA121" s="780"/>
      <c r="BB121" s="780"/>
      <c r="BC121" s="780"/>
      <c r="BD121" s="780"/>
      <c r="BE121" s="780"/>
      <c r="BF121" s="780"/>
      <c r="BG121" s="780"/>
      <c r="BH121" s="780"/>
      <c r="BI121" s="780"/>
      <c r="BJ121" s="780"/>
      <c r="BK121" s="780"/>
      <c r="BL121" s="780"/>
      <c r="BM121" s="780"/>
      <c r="BN121" s="780"/>
      <c r="BO121" s="780"/>
      <c r="BP121" s="781"/>
      <c r="BQ121" s="844">
        <v>1241624</v>
      </c>
      <c r="BR121" s="845"/>
      <c r="BS121" s="845"/>
      <c r="BT121" s="845"/>
      <c r="BU121" s="845"/>
      <c r="BV121" s="845">
        <v>1178094</v>
      </c>
      <c r="BW121" s="845"/>
      <c r="BX121" s="845"/>
      <c r="BY121" s="845"/>
      <c r="BZ121" s="845"/>
      <c r="CA121" s="845">
        <v>1065352</v>
      </c>
      <c r="CB121" s="845"/>
      <c r="CC121" s="845"/>
      <c r="CD121" s="845"/>
      <c r="CE121" s="845"/>
      <c r="CF121" s="903">
        <v>14.4</v>
      </c>
      <c r="CG121" s="904"/>
      <c r="CH121" s="904"/>
      <c r="CI121" s="904"/>
      <c r="CJ121" s="904"/>
      <c r="CK121" s="897"/>
      <c r="CL121" s="883"/>
      <c r="CM121" s="883"/>
      <c r="CN121" s="883"/>
      <c r="CO121" s="884"/>
      <c r="CP121" s="863" t="s">
        <v>476</v>
      </c>
      <c r="CQ121" s="864"/>
      <c r="CR121" s="864"/>
      <c r="CS121" s="864"/>
      <c r="CT121" s="864"/>
      <c r="CU121" s="864"/>
      <c r="CV121" s="864"/>
      <c r="CW121" s="864"/>
      <c r="CX121" s="864"/>
      <c r="CY121" s="864"/>
      <c r="CZ121" s="864"/>
      <c r="DA121" s="864"/>
      <c r="DB121" s="864"/>
      <c r="DC121" s="864"/>
      <c r="DD121" s="864"/>
      <c r="DE121" s="864"/>
      <c r="DF121" s="865"/>
      <c r="DG121" s="844">
        <v>140135</v>
      </c>
      <c r="DH121" s="845"/>
      <c r="DI121" s="845"/>
      <c r="DJ121" s="845"/>
      <c r="DK121" s="845"/>
      <c r="DL121" s="845">
        <v>125774</v>
      </c>
      <c r="DM121" s="845"/>
      <c r="DN121" s="845"/>
      <c r="DO121" s="845"/>
      <c r="DP121" s="845"/>
      <c r="DQ121" s="845">
        <v>111271</v>
      </c>
      <c r="DR121" s="845"/>
      <c r="DS121" s="845"/>
      <c r="DT121" s="845"/>
      <c r="DU121" s="845"/>
      <c r="DV121" s="822">
        <v>1.5</v>
      </c>
      <c r="DW121" s="822"/>
      <c r="DX121" s="822"/>
      <c r="DY121" s="822"/>
      <c r="DZ121" s="823"/>
    </row>
    <row r="122" spans="1:130" s="226" customFormat="1" ht="26.25" customHeight="1" x14ac:dyDescent="0.15">
      <c r="A122" s="848"/>
      <c r="B122" s="849"/>
      <c r="C122" s="843" t="s">
        <v>450</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460</v>
      </c>
      <c r="AB122" s="808"/>
      <c r="AC122" s="808"/>
      <c r="AD122" s="808"/>
      <c r="AE122" s="809"/>
      <c r="AF122" s="810" t="s">
        <v>463</v>
      </c>
      <c r="AG122" s="808"/>
      <c r="AH122" s="808"/>
      <c r="AI122" s="808"/>
      <c r="AJ122" s="809"/>
      <c r="AK122" s="810" t="s">
        <v>460</v>
      </c>
      <c r="AL122" s="808"/>
      <c r="AM122" s="808"/>
      <c r="AN122" s="808"/>
      <c r="AO122" s="809"/>
      <c r="AP122" s="852" t="s">
        <v>467</v>
      </c>
      <c r="AQ122" s="853"/>
      <c r="AR122" s="853"/>
      <c r="AS122" s="853"/>
      <c r="AT122" s="854"/>
      <c r="AU122" s="911"/>
      <c r="AV122" s="912"/>
      <c r="AW122" s="912"/>
      <c r="AX122" s="912"/>
      <c r="AY122" s="913"/>
      <c r="AZ122" s="866" t="s">
        <v>477</v>
      </c>
      <c r="BA122" s="867"/>
      <c r="BB122" s="867"/>
      <c r="BC122" s="867"/>
      <c r="BD122" s="867"/>
      <c r="BE122" s="867"/>
      <c r="BF122" s="867"/>
      <c r="BG122" s="867"/>
      <c r="BH122" s="867"/>
      <c r="BI122" s="867"/>
      <c r="BJ122" s="867"/>
      <c r="BK122" s="867"/>
      <c r="BL122" s="867"/>
      <c r="BM122" s="867"/>
      <c r="BN122" s="867"/>
      <c r="BO122" s="867"/>
      <c r="BP122" s="868"/>
      <c r="BQ122" s="907">
        <v>10780150</v>
      </c>
      <c r="BR122" s="873"/>
      <c r="BS122" s="873"/>
      <c r="BT122" s="873"/>
      <c r="BU122" s="873"/>
      <c r="BV122" s="873">
        <v>10697369</v>
      </c>
      <c r="BW122" s="873"/>
      <c r="BX122" s="873"/>
      <c r="BY122" s="873"/>
      <c r="BZ122" s="873"/>
      <c r="CA122" s="873">
        <v>10666752</v>
      </c>
      <c r="CB122" s="873"/>
      <c r="CC122" s="873"/>
      <c r="CD122" s="873"/>
      <c r="CE122" s="873"/>
      <c r="CF122" s="874">
        <v>144.1</v>
      </c>
      <c r="CG122" s="875"/>
      <c r="CH122" s="875"/>
      <c r="CI122" s="875"/>
      <c r="CJ122" s="875"/>
      <c r="CK122" s="897"/>
      <c r="CL122" s="883"/>
      <c r="CM122" s="883"/>
      <c r="CN122" s="883"/>
      <c r="CO122" s="884"/>
      <c r="CP122" s="863" t="s">
        <v>478</v>
      </c>
      <c r="CQ122" s="864"/>
      <c r="CR122" s="864"/>
      <c r="CS122" s="864"/>
      <c r="CT122" s="864"/>
      <c r="CU122" s="864"/>
      <c r="CV122" s="864"/>
      <c r="CW122" s="864"/>
      <c r="CX122" s="864"/>
      <c r="CY122" s="864"/>
      <c r="CZ122" s="864"/>
      <c r="DA122" s="864"/>
      <c r="DB122" s="864"/>
      <c r="DC122" s="864"/>
      <c r="DD122" s="864"/>
      <c r="DE122" s="864"/>
      <c r="DF122" s="865"/>
      <c r="DG122" s="844" t="s">
        <v>129</v>
      </c>
      <c r="DH122" s="845"/>
      <c r="DI122" s="845"/>
      <c r="DJ122" s="845"/>
      <c r="DK122" s="845"/>
      <c r="DL122" s="845" t="s">
        <v>467</v>
      </c>
      <c r="DM122" s="845"/>
      <c r="DN122" s="845"/>
      <c r="DO122" s="845"/>
      <c r="DP122" s="845"/>
      <c r="DQ122" s="845" t="s">
        <v>466</v>
      </c>
      <c r="DR122" s="845"/>
      <c r="DS122" s="845"/>
      <c r="DT122" s="845"/>
      <c r="DU122" s="845"/>
      <c r="DV122" s="822" t="s">
        <v>466</v>
      </c>
      <c r="DW122" s="822"/>
      <c r="DX122" s="822"/>
      <c r="DY122" s="822"/>
      <c r="DZ122" s="823"/>
    </row>
    <row r="123" spans="1:130" s="226" customFormat="1" ht="26.25" customHeight="1" x14ac:dyDescent="0.15">
      <c r="A123" s="848"/>
      <c r="B123" s="849"/>
      <c r="C123" s="843" t="s">
        <v>456</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460</v>
      </c>
      <c r="AB123" s="808"/>
      <c r="AC123" s="808"/>
      <c r="AD123" s="808"/>
      <c r="AE123" s="809"/>
      <c r="AF123" s="810" t="s">
        <v>460</v>
      </c>
      <c r="AG123" s="808"/>
      <c r="AH123" s="808"/>
      <c r="AI123" s="808"/>
      <c r="AJ123" s="809"/>
      <c r="AK123" s="810" t="s">
        <v>460</v>
      </c>
      <c r="AL123" s="808"/>
      <c r="AM123" s="808"/>
      <c r="AN123" s="808"/>
      <c r="AO123" s="809"/>
      <c r="AP123" s="852" t="s">
        <v>460</v>
      </c>
      <c r="AQ123" s="853"/>
      <c r="AR123" s="853"/>
      <c r="AS123" s="853"/>
      <c r="AT123" s="854"/>
      <c r="AU123" s="914"/>
      <c r="AV123" s="915"/>
      <c r="AW123" s="915"/>
      <c r="AX123" s="915"/>
      <c r="AY123" s="915"/>
      <c r="AZ123" s="247" t="s">
        <v>189</v>
      </c>
      <c r="BA123" s="247"/>
      <c r="BB123" s="247"/>
      <c r="BC123" s="247"/>
      <c r="BD123" s="247"/>
      <c r="BE123" s="247"/>
      <c r="BF123" s="247"/>
      <c r="BG123" s="247"/>
      <c r="BH123" s="247"/>
      <c r="BI123" s="247"/>
      <c r="BJ123" s="247"/>
      <c r="BK123" s="247"/>
      <c r="BL123" s="247"/>
      <c r="BM123" s="247"/>
      <c r="BN123" s="247"/>
      <c r="BO123" s="905" t="s">
        <v>479</v>
      </c>
      <c r="BP123" s="906"/>
      <c r="BQ123" s="860">
        <v>18237738</v>
      </c>
      <c r="BR123" s="861"/>
      <c r="BS123" s="861"/>
      <c r="BT123" s="861"/>
      <c r="BU123" s="861"/>
      <c r="BV123" s="861">
        <v>18075271</v>
      </c>
      <c r="BW123" s="861"/>
      <c r="BX123" s="861"/>
      <c r="BY123" s="861"/>
      <c r="BZ123" s="861"/>
      <c r="CA123" s="861">
        <v>17166348</v>
      </c>
      <c r="CB123" s="861"/>
      <c r="CC123" s="861"/>
      <c r="CD123" s="861"/>
      <c r="CE123" s="861"/>
      <c r="CF123" s="776"/>
      <c r="CG123" s="777"/>
      <c r="CH123" s="777"/>
      <c r="CI123" s="777"/>
      <c r="CJ123" s="862"/>
      <c r="CK123" s="897"/>
      <c r="CL123" s="883"/>
      <c r="CM123" s="883"/>
      <c r="CN123" s="883"/>
      <c r="CO123" s="884"/>
      <c r="CP123" s="863" t="s">
        <v>480</v>
      </c>
      <c r="CQ123" s="864"/>
      <c r="CR123" s="864"/>
      <c r="CS123" s="864"/>
      <c r="CT123" s="864"/>
      <c r="CU123" s="864"/>
      <c r="CV123" s="864"/>
      <c r="CW123" s="864"/>
      <c r="CX123" s="864"/>
      <c r="CY123" s="864"/>
      <c r="CZ123" s="864"/>
      <c r="DA123" s="864"/>
      <c r="DB123" s="864"/>
      <c r="DC123" s="864"/>
      <c r="DD123" s="864"/>
      <c r="DE123" s="864"/>
      <c r="DF123" s="865"/>
      <c r="DG123" s="807" t="s">
        <v>129</v>
      </c>
      <c r="DH123" s="808"/>
      <c r="DI123" s="808"/>
      <c r="DJ123" s="808"/>
      <c r="DK123" s="809"/>
      <c r="DL123" s="810" t="s">
        <v>129</v>
      </c>
      <c r="DM123" s="808"/>
      <c r="DN123" s="808"/>
      <c r="DO123" s="808"/>
      <c r="DP123" s="809"/>
      <c r="DQ123" s="810" t="s">
        <v>129</v>
      </c>
      <c r="DR123" s="808"/>
      <c r="DS123" s="808"/>
      <c r="DT123" s="808"/>
      <c r="DU123" s="809"/>
      <c r="DV123" s="852" t="s">
        <v>129</v>
      </c>
      <c r="DW123" s="853"/>
      <c r="DX123" s="853"/>
      <c r="DY123" s="853"/>
      <c r="DZ123" s="854"/>
    </row>
    <row r="124" spans="1:130" s="226" customFormat="1" ht="26.25" customHeight="1" thickBot="1" x14ac:dyDescent="0.2">
      <c r="A124" s="848"/>
      <c r="B124" s="849"/>
      <c r="C124" s="843" t="s">
        <v>461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129</v>
      </c>
      <c r="AB124" s="808"/>
      <c r="AC124" s="808"/>
      <c r="AD124" s="808"/>
      <c r="AE124" s="809"/>
      <c r="AF124" s="810" t="s">
        <v>129</v>
      </c>
      <c r="AG124" s="808"/>
      <c r="AH124" s="808"/>
      <c r="AI124" s="808"/>
      <c r="AJ124" s="809"/>
      <c r="AK124" s="810" t="s">
        <v>129</v>
      </c>
      <c r="AL124" s="808"/>
      <c r="AM124" s="808"/>
      <c r="AN124" s="808"/>
      <c r="AO124" s="809"/>
      <c r="AP124" s="852" t="s">
        <v>129</v>
      </c>
      <c r="AQ124" s="853"/>
      <c r="AR124" s="853"/>
      <c r="AS124" s="853"/>
      <c r="AT124" s="854"/>
      <c r="AU124" s="855" t="s">
        <v>481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129</v>
      </c>
      <c r="BR124" s="859"/>
      <c r="BS124" s="859"/>
      <c r="BT124" s="859"/>
      <c r="BU124" s="859"/>
      <c r="BV124" s="859" t="s">
        <v>129</v>
      </c>
      <c r="BW124" s="859"/>
      <c r="BX124" s="859"/>
      <c r="BY124" s="859"/>
      <c r="BZ124" s="859"/>
      <c r="CA124" s="859">
        <v>13.5</v>
      </c>
      <c r="CB124" s="859"/>
      <c r="CC124" s="859"/>
      <c r="CD124" s="859"/>
      <c r="CE124" s="859"/>
      <c r="CF124" s="754"/>
      <c r="CG124" s="755"/>
      <c r="CH124" s="755"/>
      <c r="CI124" s="755"/>
      <c r="CJ124" s="890"/>
      <c r="CK124" s="898"/>
      <c r="CL124" s="898"/>
      <c r="CM124" s="898"/>
      <c r="CN124" s="898"/>
      <c r="CO124" s="899"/>
      <c r="CP124" s="863" t="s">
        <v>482</v>
      </c>
      <c r="CQ124" s="864"/>
      <c r="CR124" s="864"/>
      <c r="CS124" s="864"/>
      <c r="CT124" s="864"/>
      <c r="CU124" s="864"/>
      <c r="CV124" s="864"/>
      <c r="CW124" s="864"/>
      <c r="CX124" s="864"/>
      <c r="CY124" s="864"/>
      <c r="CZ124" s="864"/>
      <c r="DA124" s="864"/>
      <c r="DB124" s="864"/>
      <c r="DC124" s="864"/>
      <c r="DD124" s="864"/>
      <c r="DE124" s="864"/>
      <c r="DF124" s="865"/>
      <c r="DG124" s="791">
        <v>4241624</v>
      </c>
      <c r="DH124" s="792"/>
      <c r="DI124" s="792"/>
      <c r="DJ124" s="792"/>
      <c r="DK124" s="793"/>
      <c r="DL124" s="794" t="s">
        <v>129</v>
      </c>
      <c r="DM124" s="792"/>
      <c r="DN124" s="792"/>
      <c r="DO124" s="792"/>
      <c r="DP124" s="793"/>
      <c r="DQ124" s="794" t="s">
        <v>129</v>
      </c>
      <c r="DR124" s="792"/>
      <c r="DS124" s="792"/>
      <c r="DT124" s="792"/>
      <c r="DU124" s="793"/>
      <c r="DV124" s="876" t="s">
        <v>129</v>
      </c>
      <c r="DW124" s="877"/>
      <c r="DX124" s="877"/>
      <c r="DY124" s="877"/>
      <c r="DZ124" s="878"/>
    </row>
    <row r="125" spans="1:130" s="226" customFormat="1" ht="26.25" customHeight="1" x14ac:dyDescent="0.15">
      <c r="A125" s="848"/>
      <c r="B125" s="849"/>
      <c r="C125" s="843" t="s">
        <v>465</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129</v>
      </c>
      <c r="AB125" s="808"/>
      <c r="AC125" s="808"/>
      <c r="AD125" s="808"/>
      <c r="AE125" s="809"/>
      <c r="AF125" s="810" t="s">
        <v>129</v>
      </c>
      <c r="AG125" s="808"/>
      <c r="AH125" s="808"/>
      <c r="AI125" s="808"/>
      <c r="AJ125" s="809"/>
      <c r="AK125" s="810" t="s">
        <v>463</v>
      </c>
      <c r="AL125" s="808"/>
      <c r="AM125" s="808"/>
      <c r="AN125" s="808"/>
      <c r="AO125" s="809"/>
      <c r="AP125" s="852" t="s">
        <v>129</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483</v>
      </c>
      <c r="CL125" s="880"/>
      <c r="CM125" s="880"/>
      <c r="CN125" s="880"/>
      <c r="CO125" s="881"/>
      <c r="CP125" s="888" t="s">
        <v>484</v>
      </c>
      <c r="CQ125" s="836"/>
      <c r="CR125" s="836"/>
      <c r="CS125" s="836"/>
      <c r="CT125" s="836"/>
      <c r="CU125" s="836"/>
      <c r="CV125" s="836"/>
      <c r="CW125" s="836"/>
      <c r="CX125" s="836"/>
      <c r="CY125" s="836"/>
      <c r="CZ125" s="836"/>
      <c r="DA125" s="836"/>
      <c r="DB125" s="836"/>
      <c r="DC125" s="836"/>
      <c r="DD125" s="836"/>
      <c r="DE125" s="836"/>
      <c r="DF125" s="837"/>
      <c r="DG125" s="889" t="s">
        <v>129</v>
      </c>
      <c r="DH125" s="870"/>
      <c r="DI125" s="870"/>
      <c r="DJ125" s="870"/>
      <c r="DK125" s="870"/>
      <c r="DL125" s="870" t="s">
        <v>463</v>
      </c>
      <c r="DM125" s="870"/>
      <c r="DN125" s="870"/>
      <c r="DO125" s="870"/>
      <c r="DP125" s="870"/>
      <c r="DQ125" s="870" t="s">
        <v>129</v>
      </c>
      <c r="DR125" s="870"/>
      <c r="DS125" s="870"/>
      <c r="DT125" s="870"/>
      <c r="DU125" s="870"/>
      <c r="DV125" s="871" t="s">
        <v>129</v>
      </c>
      <c r="DW125" s="871"/>
      <c r="DX125" s="871"/>
      <c r="DY125" s="871"/>
      <c r="DZ125" s="872"/>
    </row>
    <row r="126" spans="1:130" s="226" customFormat="1" ht="26.25" customHeight="1" thickBot="1" x14ac:dyDescent="0.2">
      <c r="A126" s="848"/>
      <c r="B126" s="849"/>
      <c r="C126" s="843" t="s">
        <v>469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4362</v>
      </c>
      <c r="AB126" s="808"/>
      <c r="AC126" s="808"/>
      <c r="AD126" s="808"/>
      <c r="AE126" s="809"/>
      <c r="AF126" s="810">
        <v>64</v>
      </c>
      <c r="AG126" s="808"/>
      <c r="AH126" s="808"/>
      <c r="AI126" s="808"/>
      <c r="AJ126" s="809"/>
      <c r="AK126" s="810">
        <v>1220</v>
      </c>
      <c r="AL126" s="808"/>
      <c r="AM126" s="808"/>
      <c r="AN126" s="808"/>
      <c r="AO126" s="809"/>
      <c r="AP126" s="852">
        <v>0</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485</v>
      </c>
      <c r="CQ126" s="780"/>
      <c r="CR126" s="780"/>
      <c r="CS126" s="780"/>
      <c r="CT126" s="780"/>
      <c r="CU126" s="780"/>
      <c r="CV126" s="780"/>
      <c r="CW126" s="780"/>
      <c r="CX126" s="780"/>
      <c r="CY126" s="780"/>
      <c r="CZ126" s="780"/>
      <c r="DA126" s="780"/>
      <c r="DB126" s="780"/>
      <c r="DC126" s="780"/>
      <c r="DD126" s="780"/>
      <c r="DE126" s="780"/>
      <c r="DF126" s="781"/>
      <c r="DG126" s="844">
        <v>108809</v>
      </c>
      <c r="DH126" s="845"/>
      <c r="DI126" s="845"/>
      <c r="DJ126" s="845"/>
      <c r="DK126" s="845"/>
      <c r="DL126" s="845">
        <v>103129</v>
      </c>
      <c r="DM126" s="845"/>
      <c r="DN126" s="845"/>
      <c r="DO126" s="845"/>
      <c r="DP126" s="845"/>
      <c r="DQ126" s="845">
        <v>97698</v>
      </c>
      <c r="DR126" s="845"/>
      <c r="DS126" s="845"/>
      <c r="DT126" s="845"/>
      <c r="DU126" s="845"/>
      <c r="DV126" s="822">
        <v>1.3</v>
      </c>
      <c r="DW126" s="822"/>
      <c r="DX126" s="822"/>
      <c r="DY126" s="822"/>
      <c r="DZ126" s="823"/>
    </row>
    <row r="127" spans="1:130" s="226" customFormat="1" ht="26.25" customHeight="1" x14ac:dyDescent="0.15">
      <c r="A127" s="850"/>
      <c r="B127" s="851"/>
      <c r="C127" s="866" t="s">
        <v>486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129</v>
      </c>
      <c r="AB127" s="808"/>
      <c r="AC127" s="808"/>
      <c r="AD127" s="808"/>
      <c r="AE127" s="809"/>
      <c r="AF127" s="810" t="s">
        <v>463</v>
      </c>
      <c r="AG127" s="808"/>
      <c r="AH127" s="808"/>
      <c r="AI127" s="808"/>
      <c r="AJ127" s="809"/>
      <c r="AK127" s="810" t="s">
        <v>463</v>
      </c>
      <c r="AL127" s="808"/>
      <c r="AM127" s="808"/>
      <c r="AN127" s="808"/>
      <c r="AO127" s="809"/>
      <c r="AP127" s="852" t="s">
        <v>463</v>
      </c>
      <c r="AQ127" s="853"/>
      <c r="AR127" s="853"/>
      <c r="AS127" s="853"/>
      <c r="AT127" s="854"/>
      <c r="AU127" s="228"/>
      <c r="AV127" s="228"/>
      <c r="AW127" s="228"/>
      <c r="AX127" s="869" t="s">
        <v>487</v>
      </c>
      <c r="AY127" s="840"/>
      <c r="AZ127" s="840"/>
      <c r="BA127" s="840"/>
      <c r="BB127" s="840"/>
      <c r="BC127" s="840"/>
      <c r="BD127" s="840"/>
      <c r="BE127" s="841"/>
      <c r="BF127" s="839" t="s">
        <v>488</v>
      </c>
      <c r="BG127" s="840"/>
      <c r="BH127" s="840"/>
      <c r="BI127" s="840"/>
      <c r="BJ127" s="840"/>
      <c r="BK127" s="840"/>
      <c r="BL127" s="841"/>
      <c r="BM127" s="839" t="s">
        <v>489</v>
      </c>
      <c r="BN127" s="840"/>
      <c r="BO127" s="840"/>
      <c r="BP127" s="840"/>
      <c r="BQ127" s="840"/>
      <c r="BR127" s="840"/>
      <c r="BS127" s="841"/>
      <c r="BT127" s="839" t="s">
        <v>490</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491</v>
      </c>
      <c r="CQ127" s="780"/>
      <c r="CR127" s="780"/>
      <c r="CS127" s="780"/>
      <c r="CT127" s="780"/>
      <c r="CU127" s="780"/>
      <c r="CV127" s="780"/>
      <c r="CW127" s="780"/>
      <c r="CX127" s="780"/>
      <c r="CY127" s="780"/>
      <c r="CZ127" s="780"/>
      <c r="DA127" s="780"/>
      <c r="DB127" s="780"/>
      <c r="DC127" s="780"/>
      <c r="DD127" s="780"/>
      <c r="DE127" s="780"/>
      <c r="DF127" s="781"/>
      <c r="DG127" s="844" t="s">
        <v>129</v>
      </c>
      <c r="DH127" s="845"/>
      <c r="DI127" s="845"/>
      <c r="DJ127" s="845"/>
      <c r="DK127" s="845"/>
      <c r="DL127" s="845" t="s">
        <v>129</v>
      </c>
      <c r="DM127" s="845"/>
      <c r="DN127" s="845"/>
      <c r="DO127" s="845"/>
      <c r="DP127" s="845"/>
      <c r="DQ127" s="845" t="s">
        <v>129</v>
      </c>
      <c r="DR127" s="845"/>
      <c r="DS127" s="845"/>
      <c r="DT127" s="845"/>
      <c r="DU127" s="845"/>
      <c r="DV127" s="822" t="s">
        <v>463</v>
      </c>
      <c r="DW127" s="822"/>
      <c r="DX127" s="822"/>
      <c r="DY127" s="822"/>
      <c r="DZ127" s="823"/>
    </row>
    <row r="128" spans="1:130" s="226" customFormat="1" ht="26.25" customHeight="1" thickBot="1" x14ac:dyDescent="0.2">
      <c r="A128" s="824" t="s">
        <v>492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493</v>
      </c>
      <c r="X128" s="826"/>
      <c r="Y128" s="826"/>
      <c r="Z128" s="827"/>
      <c r="AA128" s="828">
        <v>102283</v>
      </c>
      <c r="AB128" s="829"/>
      <c r="AC128" s="829"/>
      <c r="AD128" s="829"/>
      <c r="AE128" s="830"/>
      <c r="AF128" s="831">
        <v>99570</v>
      </c>
      <c r="AG128" s="829"/>
      <c r="AH128" s="829"/>
      <c r="AI128" s="829"/>
      <c r="AJ128" s="830"/>
      <c r="AK128" s="831">
        <v>99362</v>
      </c>
      <c r="AL128" s="829"/>
      <c r="AM128" s="829"/>
      <c r="AN128" s="829"/>
      <c r="AO128" s="830"/>
      <c r="AP128" s="832"/>
      <c r="AQ128" s="833"/>
      <c r="AR128" s="833"/>
      <c r="AS128" s="833"/>
      <c r="AT128" s="834"/>
      <c r="AU128" s="228"/>
      <c r="AV128" s="228"/>
      <c r="AW128" s="228"/>
      <c r="AX128" s="835" t="s">
        <v>494</v>
      </c>
      <c r="AY128" s="836"/>
      <c r="AZ128" s="836"/>
      <c r="BA128" s="836"/>
      <c r="BB128" s="836"/>
      <c r="BC128" s="836"/>
      <c r="BD128" s="836"/>
      <c r="BE128" s="837"/>
      <c r="BF128" s="814" t="s">
        <v>129</v>
      </c>
      <c r="BG128" s="815"/>
      <c r="BH128" s="815"/>
      <c r="BI128" s="815"/>
      <c r="BJ128" s="815"/>
      <c r="BK128" s="815"/>
      <c r="BL128" s="838"/>
      <c r="BM128" s="814">
        <v>13.65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495</v>
      </c>
      <c r="CQ128" s="758"/>
      <c r="CR128" s="758"/>
      <c r="CS128" s="758"/>
      <c r="CT128" s="758"/>
      <c r="CU128" s="758"/>
      <c r="CV128" s="758"/>
      <c r="CW128" s="758"/>
      <c r="CX128" s="758"/>
      <c r="CY128" s="758"/>
      <c r="CZ128" s="758"/>
      <c r="DA128" s="758"/>
      <c r="DB128" s="758"/>
      <c r="DC128" s="758"/>
      <c r="DD128" s="758"/>
      <c r="DE128" s="758"/>
      <c r="DF128" s="759"/>
      <c r="DG128" s="818" t="s">
        <v>129</v>
      </c>
      <c r="DH128" s="819"/>
      <c r="DI128" s="819"/>
      <c r="DJ128" s="819"/>
      <c r="DK128" s="819"/>
      <c r="DL128" s="819" t="s">
        <v>129</v>
      </c>
      <c r="DM128" s="819"/>
      <c r="DN128" s="819"/>
      <c r="DO128" s="819"/>
      <c r="DP128" s="819"/>
      <c r="DQ128" s="819" t="s">
        <v>129</v>
      </c>
      <c r="DR128" s="819"/>
      <c r="DS128" s="819"/>
      <c r="DT128" s="819"/>
      <c r="DU128" s="819"/>
      <c r="DV128" s="820" t="s">
        <v>129</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496</v>
      </c>
      <c r="X129" s="805"/>
      <c r="Y129" s="805"/>
      <c r="Z129" s="806"/>
      <c r="AA129" s="807">
        <v>7720113</v>
      </c>
      <c r="AB129" s="808"/>
      <c r="AC129" s="808"/>
      <c r="AD129" s="808"/>
      <c r="AE129" s="809"/>
      <c r="AF129" s="810">
        <v>8003925</v>
      </c>
      <c r="AG129" s="808"/>
      <c r="AH129" s="808"/>
      <c r="AI129" s="808"/>
      <c r="AJ129" s="809"/>
      <c r="AK129" s="810">
        <v>8385464</v>
      </c>
      <c r="AL129" s="808"/>
      <c r="AM129" s="808"/>
      <c r="AN129" s="808"/>
      <c r="AO129" s="809"/>
      <c r="AP129" s="811"/>
      <c r="AQ129" s="812"/>
      <c r="AR129" s="812"/>
      <c r="AS129" s="812"/>
      <c r="AT129" s="813"/>
      <c r="AU129" s="229"/>
      <c r="AV129" s="229"/>
      <c r="AW129" s="229"/>
      <c r="AX129" s="779" t="s">
        <v>497</v>
      </c>
      <c r="AY129" s="780"/>
      <c r="AZ129" s="780"/>
      <c r="BA129" s="780"/>
      <c r="BB129" s="780"/>
      <c r="BC129" s="780"/>
      <c r="BD129" s="780"/>
      <c r="BE129" s="781"/>
      <c r="BF129" s="798" t="s">
        <v>129</v>
      </c>
      <c r="BG129" s="799"/>
      <c r="BH129" s="799"/>
      <c r="BI129" s="799"/>
      <c r="BJ129" s="799"/>
      <c r="BK129" s="799"/>
      <c r="BL129" s="800"/>
      <c r="BM129" s="798">
        <v>18.649999999999999</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499</v>
      </c>
      <c r="X130" s="805"/>
      <c r="Y130" s="805"/>
      <c r="Z130" s="806"/>
      <c r="AA130" s="807">
        <v>988296</v>
      </c>
      <c r="AB130" s="808"/>
      <c r="AC130" s="808"/>
      <c r="AD130" s="808"/>
      <c r="AE130" s="809"/>
      <c r="AF130" s="810">
        <v>977505</v>
      </c>
      <c r="AG130" s="808"/>
      <c r="AH130" s="808"/>
      <c r="AI130" s="808"/>
      <c r="AJ130" s="809"/>
      <c r="AK130" s="810">
        <v>982749</v>
      </c>
      <c r="AL130" s="808"/>
      <c r="AM130" s="808"/>
      <c r="AN130" s="808"/>
      <c r="AO130" s="809"/>
      <c r="AP130" s="811"/>
      <c r="AQ130" s="812"/>
      <c r="AR130" s="812"/>
      <c r="AS130" s="812"/>
      <c r="AT130" s="813"/>
      <c r="AU130" s="229"/>
      <c r="AV130" s="229"/>
      <c r="AW130" s="229"/>
      <c r="AX130" s="779" t="s">
        <v>500</v>
      </c>
      <c r="AY130" s="780"/>
      <c r="AZ130" s="780"/>
      <c r="BA130" s="780"/>
      <c r="BB130" s="780"/>
      <c r="BC130" s="780"/>
      <c r="BD130" s="780"/>
      <c r="BE130" s="781"/>
      <c r="BF130" s="782">
        <v>5.8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501</v>
      </c>
      <c r="X131" s="789"/>
      <c r="Y131" s="789"/>
      <c r="Z131" s="790"/>
      <c r="AA131" s="791">
        <v>6731817</v>
      </c>
      <c r="AB131" s="792"/>
      <c r="AC131" s="792"/>
      <c r="AD131" s="792"/>
      <c r="AE131" s="793"/>
      <c r="AF131" s="794">
        <v>7026420</v>
      </c>
      <c r="AG131" s="792"/>
      <c r="AH131" s="792"/>
      <c r="AI131" s="792"/>
      <c r="AJ131" s="793"/>
      <c r="AK131" s="794">
        <v>7402715</v>
      </c>
      <c r="AL131" s="792"/>
      <c r="AM131" s="792"/>
      <c r="AN131" s="792"/>
      <c r="AO131" s="793"/>
      <c r="AP131" s="795"/>
      <c r="AQ131" s="796"/>
      <c r="AR131" s="796"/>
      <c r="AS131" s="796"/>
      <c r="AT131" s="797"/>
      <c r="AU131" s="229"/>
      <c r="AV131" s="229"/>
      <c r="AW131" s="229"/>
      <c r="AX131" s="757" t="s">
        <v>502</v>
      </c>
      <c r="AY131" s="758"/>
      <c r="AZ131" s="758"/>
      <c r="BA131" s="758"/>
      <c r="BB131" s="758"/>
      <c r="BC131" s="758"/>
      <c r="BD131" s="758"/>
      <c r="BE131" s="759"/>
      <c r="BF131" s="760">
        <v>13.5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504</v>
      </c>
      <c r="W132" s="770"/>
      <c r="X132" s="770"/>
      <c r="Y132" s="770"/>
      <c r="Z132" s="771"/>
      <c r="AA132" s="772">
        <v>5.7125141700000004</v>
      </c>
      <c r="AB132" s="773"/>
      <c r="AC132" s="773"/>
      <c r="AD132" s="773"/>
      <c r="AE132" s="774"/>
      <c r="AF132" s="775">
        <v>6.0912811930000004</v>
      </c>
      <c r="AG132" s="773"/>
      <c r="AH132" s="773"/>
      <c r="AI132" s="773"/>
      <c r="AJ132" s="774"/>
      <c r="AK132" s="775">
        <v>5.6737967080000002</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505</v>
      </c>
      <c r="W133" s="749"/>
      <c r="X133" s="749"/>
      <c r="Y133" s="749"/>
      <c r="Z133" s="750"/>
      <c r="AA133" s="751">
        <v>5.0999999999999996</v>
      </c>
      <c r="AB133" s="752"/>
      <c r="AC133" s="752"/>
      <c r="AD133" s="752"/>
      <c r="AE133" s="753"/>
      <c r="AF133" s="751">
        <v>5.5</v>
      </c>
      <c r="AG133" s="752"/>
      <c r="AH133" s="752"/>
      <c r="AI133" s="752"/>
      <c r="AJ133" s="753"/>
      <c r="AK133" s="751">
        <v>5.8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yoZgSHt2BurV7vIaf0bp7h7xTlXUAwm3t6r9M0NE9ZT/b7f3mY8Vx9fzNSnTDCH6UcgFvz0O0kRdjq8w66BQ==" saltValue="YsGldIDXBiducu6UCp0pt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8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Q2RNPUwJWgr4H+3PgFmG4vZ8iy1J3tlo+b/78BarNlxafSu5UuErpQ6Ck8PXKZYsA60NGaEZJjY4y9WrDHVg==" saltValue="oseUgi369W7zvE8TQQNw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514</v>
      </c>
      <c r="AL9" s="1159"/>
      <c r="AM9" s="1159"/>
      <c r="AN9" s="1160"/>
      <c r="AO9" s="277">
        <v>3179362</v>
      </c>
      <c r="AP9" s="277">
        <v>102438</v>
      </c>
      <c r="AQ9" s="278">
        <v>89252</v>
      </c>
      <c r="AR9" s="279">
        <v>14.8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515</v>
      </c>
      <c r="AL10" s="1159"/>
      <c r="AM10" s="1159"/>
      <c r="AN10" s="1160"/>
      <c r="AO10" s="280">
        <v>68856</v>
      </c>
      <c r="AP10" s="280">
        <v>2219</v>
      </c>
      <c r="AQ10" s="281">
        <v>11439</v>
      </c>
      <c r="AR10" s="282">
        <v>-80.599999999999994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516</v>
      </c>
      <c r="AL11" s="1159"/>
      <c r="AM11" s="1159"/>
      <c r="AN11" s="1160"/>
      <c r="AO11" s="280">
        <v>5213</v>
      </c>
      <c r="AP11" s="280">
        <v>168</v>
      </c>
      <c r="AQ11" s="281">
        <v>869</v>
      </c>
      <c r="AR11" s="282">
        <v>-80.7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517</v>
      </c>
      <c r="AL12" s="1159"/>
      <c r="AM12" s="1159"/>
      <c r="AN12" s="1160"/>
      <c r="AO12" s="280" t="s">
        <v>518</v>
      </c>
      <c r="AP12" s="280" t="s">
        <v>518</v>
      </c>
      <c r="AQ12" s="281">
        <v>1</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519</v>
      </c>
      <c r="AL13" s="1159"/>
      <c r="AM13" s="1159"/>
      <c r="AN13" s="1160"/>
      <c r="AO13" s="280">
        <v>79606</v>
      </c>
      <c r="AP13" s="280">
        <v>2565</v>
      </c>
      <c r="AQ13" s="281">
        <v>3581</v>
      </c>
      <c r="AR13" s="282">
        <v>-28.4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520</v>
      </c>
      <c r="AL14" s="1159"/>
      <c r="AM14" s="1159"/>
      <c r="AN14" s="1160"/>
      <c r="AO14" s="280" t="s">
        <v>518</v>
      </c>
      <c r="AP14" s="280" t="s">
        <v>518</v>
      </c>
      <c r="AQ14" s="281">
        <v>1527</v>
      </c>
      <c r="AR14" s="282" t="s">
        <v>518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521</v>
      </c>
      <c r="AL15" s="1162"/>
      <c r="AM15" s="1162"/>
      <c r="AN15" s="1163"/>
      <c r="AO15" s="280">
        <v>-179863</v>
      </c>
      <c r="AP15" s="280">
        <v>-5795</v>
      </c>
      <c r="AQ15" s="281">
        <v>-6588</v>
      </c>
      <c r="AR15" s="282">
        <v>-12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189</v>
      </c>
      <c r="AL16" s="1162"/>
      <c r="AM16" s="1162"/>
      <c r="AN16" s="1163"/>
      <c r="AO16" s="280">
        <v>3153174</v>
      </c>
      <c r="AP16" s="280">
        <v>101594</v>
      </c>
      <c r="AQ16" s="281">
        <v>100080</v>
      </c>
      <c r="AR16" s="282">
        <v>1.5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526</v>
      </c>
      <c r="AL21" s="1165"/>
      <c r="AM21" s="1165"/>
      <c r="AN21" s="1166"/>
      <c r="AO21" s="293">
        <v>8.44</v>
      </c>
      <c r="AP21" s="294">
        <v>9.0299999999999994</v>
      </c>
      <c r="AQ21" s="295">
        <v>-0.59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527</v>
      </c>
      <c r="AL22" s="1165"/>
      <c r="AM22" s="1165"/>
      <c r="AN22" s="1166"/>
      <c r="AO22" s="298">
        <v>98.7</v>
      </c>
      <c r="AP22" s="299">
        <v>97.7</v>
      </c>
      <c r="AQ22" s="300">
        <v>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528</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531</v>
      </c>
      <c r="AL32" s="1149"/>
      <c r="AM32" s="1149"/>
      <c r="AN32" s="1150"/>
      <c r="AO32" s="308">
        <v>1031732</v>
      </c>
      <c r="AP32" s="308">
        <v>33242</v>
      </c>
      <c r="AQ32" s="309">
        <v>56817</v>
      </c>
      <c r="AR32" s="310">
        <v>-41.5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532</v>
      </c>
      <c r="AL33" s="1149"/>
      <c r="AM33" s="1149"/>
      <c r="AN33" s="1150"/>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533</v>
      </c>
      <c r="AL34" s="1149"/>
      <c r="AM34" s="1149"/>
      <c r="AN34" s="1150"/>
      <c r="AO34" s="308" t="s">
        <v>518</v>
      </c>
      <c r="AP34" s="308" t="s">
        <v>518</v>
      </c>
      <c r="AQ34" s="309">
        <v>1</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534</v>
      </c>
      <c r="AL35" s="1149"/>
      <c r="AM35" s="1149"/>
      <c r="AN35" s="1150"/>
      <c r="AO35" s="308">
        <v>455220</v>
      </c>
      <c r="AP35" s="308">
        <v>14667</v>
      </c>
      <c r="AQ35" s="309">
        <v>14495</v>
      </c>
      <c r="AR35" s="310">
        <v>1.2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535</v>
      </c>
      <c r="AL36" s="1149"/>
      <c r="AM36" s="1149"/>
      <c r="AN36" s="1150"/>
      <c r="AO36" s="308">
        <v>13155</v>
      </c>
      <c r="AP36" s="308">
        <v>424</v>
      </c>
      <c r="AQ36" s="309">
        <v>2703</v>
      </c>
      <c r="AR36" s="310">
        <v>-84.3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536</v>
      </c>
      <c r="AL37" s="1149"/>
      <c r="AM37" s="1149"/>
      <c r="AN37" s="1150"/>
      <c r="AO37" s="308">
        <v>2019</v>
      </c>
      <c r="AP37" s="308">
        <v>65</v>
      </c>
      <c r="AQ37" s="309">
        <v>273</v>
      </c>
      <c r="AR37" s="310">
        <v>-76.2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537</v>
      </c>
      <c r="AL38" s="1152"/>
      <c r="AM38" s="1152"/>
      <c r="AN38" s="1153"/>
      <c r="AO38" s="311" t="s">
        <v>518</v>
      </c>
      <c r="AP38" s="311" t="s">
        <v>518</v>
      </c>
      <c r="AQ38" s="312">
        <v>2</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538</v>
      </c>
      <c r="AL39" s="1152"/>
      <c r="AM39" s="1152"/>
      <c r="AN39" s="1153"/>
      <c r="AO39" s="308">
        <v>-99362</v>
      </c>
      <c r="AP39" s="308">
        <v>-3201</v>
      </c>
      <c r="AQ39" s="309">
        <v>-4629</v>
      </c>
      <c r="AR39" s="310">
        <v>-30.8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539</v>
      </c>
      <c r="AL40" s="1149"/>
      <c r="AM40" s="1149"/>
      <c r="AN40" s="1150"/>
      <c r="AO40" s="308">
        <v>-982749</v>
      </c>
      <c r="AP40" s="308">
        <v>-31664</v>
      </c>
      <c r="AQ40" s="309">
        <v>-48266</v>
      </c>
      <c r="AR40" s="310">
        <v>-34.4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298</v>
      </c>
      <c r="AL41" s="1155"/>
      <c r="AM41" s="1155"/>
      <c r="AN41" s="1156"/>
      <c r="AO41" s="308">
        <v>420015</v>
      </c>
      <c r="AP41" s="308">
        <v>13533</v>
      </c>
      <c r="AQ41" s="309">
        <v>21396</v>
      </c>
      <c r="AR41" s="310">
        <v>-36.700000000000003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509</v>
      </c>
      <c r="AN49" s="1143" t="s">
        <v>543</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1089409</v>
      </c>
      <c r="AN51" s="330">
        <v>33654</v>
      </c>
      <c r="AO51" s="331">
        <v>-1.1000000000000001</v>
      </c>
      <c r="AP51" s="332">
        <v>72656</v>
      </c>
      <c r="AQ51" s="333">
        <v>8.5</v>
      </c>
      <c r="AR51" s="334">
        <v>-9.6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910887</v>
      </c>
      <c r="AN52" s="338">
        <v>28139</v>
      </c>
      <c r="AO52" s="339">
        <v>5.2</v>
      </c>
      <c r="AP52" s="340">
        <v>36448</v>
      </c>
      <c r="AQ52" s="341">
        <v>-2.2999999999999998</v>
      </c>
      <c r="AR52" s="342">
        <v>7.5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823296</v>
      </c>
      <c r="AN53" s="330">
        <v>25419</v>
      </c>
      <c r="AO53" s="331">
        <v>-24.5</v>
      </c>
      <c r="AP53" s="332">
        <v>65080</v>
      </c>
      <c r="AQ53" s="333">
        <v>-10.4</v>
      </c>
      <c r="AR53" s="334">
        <v>-14.1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737718</v>
      </c>
      <c r="AN54" s="338">
        <v>22777</v>
      </c>
      <c r="AO54" s="339">
        <v>-19.100000000000001</v>
      </c>
      <c r="AP54" s="340">
        <v>38201</v>
      </c>
      <c r="AQ54" s="341">
        <v>4.8</v>
      </c>
      <c r="AR54" s="342">
        <v>-23.9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2437927</v>
      </c>
      <c r="AN55" s="330">
        <v>76130</v>
      </c>
      <c r="AO55" s="331">
        <v>199.5</v>
      </c>
      <c r="AP55" s="332">
        <v>79288</v>
      </c>
      <c r="AQ55" s="333">
        <v>21.8</v>
      </c>
      <c r="AR55" s="334">
        <v>177.7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1317843</v>
      </c>
      <c r="AN56" s="338">
        <v>41153</v>
      </c>
      <c r="AO56" s="339">
        <v>80.7</v>
      </c>
      <c r="AP56" s="340">
        <v>41870</v>
      </c>
      <c r="AQ56" s="341">
        <v>9.6</v>
      </c>
      <c r="AR56" s="342">
        <v>71.099999999999994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1738245</v>
      </c>
      <c r="AN57" s="330">
        <v>55191</v>
      </c>
      <c r="AO57" s="331">
        <v>-27.5</v>
      </c>
      <c r="AP57" s="332">
        <v>84962</v>
      </c>
      <c r="AQ57" s="333">
        <v>7.2</v>
      </c>
      <c r="AR57" s="334">
        <v>-34.700000000000003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1536954</v>
      </c>
      <c r="AN58" s="338">
        <v>48800</v>
      </c>
      <c r="AO58" s="339">
        <v>18.600000000000001</v>
      </c>
      <c r="AP58" s="340">
        <v>42793</v>
      </c>
      <c r="AQ58" s="341">
        <v>2.2000000000000002</v>
      </c>
      <c r="AR58" s="342">
        <v>16.399999999999999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2908981</v>
      </c>
      <c r="AN59" s="330">
        <v>93726</v>
      </c>
      <c r="AO59" s="331">
        <v>69.8</v>
      </c>
      <c r="AP59" s="332">
        <v>71279</v>
      </c>
      <c r="AQ59" s="333">
        <v>-16.100000000000001</v>
      </c>
      <c r="AR59" s="334">
        <v>85.9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2071936</v>
      </c>
      <c r="AN60" s="338">
        <v>66757</v>
      </c>
      <c r="AO60" s="339">
        <v>36.799999999999997</v>
      </c>
      <c r="AP60" s="340">
        <v>36731</v>
      </c>
      <c r="AQ60" s="341">
        <v>-14.2</v>
      </c>
      <c r="AR60" s="342">
        <v>51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1799572</v>
      </c>
      <c r="AN61" s="345">
        <v>56824</v>
      </c>
      <c r="AO61" s="346">
        <v>43.2</v>
      </c>
      <c r="AP61" s="347">
        <v>74653</v>
      </c>
      <c r="AQ61" s="348">
        <v>2.2000000000000002</v>
      </c>
      <c r="AR61" s="334">
        <v>41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1315068</v>
      </c>
      <c r="AN62" s="338">
        <v>41525</v>
      </c>
      <c r="AO62" s="339">
        <v>24.4</v>
      </c>
      <c r="AP62" s="340">
        <v>39209</v>
      </c>
      <c r="AQ62" s="341">
        <v>0</v>
      </c>
      <c r="AR62" s="342">
        <v>24.4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zgXLrploWCVvnov4RyT3YX2elREOmPIPqRwT79Ed6EukodLGtbUdqMDtl5llF4yOtuJZiVLOQEA7SMOoGggog==" saltValue="h6jZPk9CIc3yIj0YkWWf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B/ApOu9bUb6/517Qfw1FekpmfJl+yXVCxQsjsTJ1aixEFLQFArL4qupgPXWJpPqWi2PbC+ZgSdLbUpNJagzWCQ==" saltValue="XbXC9kyVe+Vmix92vq9A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OyzeZSzbvxElaFlA9qiamjEPcyvvWjySpRqfT3A1tiktCQT6mHdqhk67g4ids8SfPYZljtP5I3yAYdKl/MwcwA==" saltValue="hXbzs0b39OXJl4YpY8to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67" t="s">
        <v>3</v>
      </c>
      <c r="D47" s="1167"/>
      <c r="E47" s="1168"/>
      <c r="F47" s="11">
        <v>19.13</v>
      </c>
      <c r="G47" s="12">
        <v>19.25</v>
      </c>
      <c r="H47" s="12">
        <v>19.77</v>
      </c>
      <c r="I47" s="12">
        <v>20.6</v>
      </c>
      <c r="J47" s="13">
        <v>18.14</v>
      </c>
    </row>
    <row r="48" spans="2:10" ht="57.75" customHeight="1" x14ac:dyDescent="0.15">
      <c r="B48" s="14"/>
      <c r="C48" s="1169" t="s">
        <v>4</v>
      </c>
      <c r="D48" s="1169"/>
      <c r="E48" s="1170"/>
      <c r="F48" s="15">
        <v>9.56</v>
      </c>
      <c r="G48" s="16">
        <v>7.3</v>
      </c>
      <c r="H48" s="16">
        <v>9.92</v>
      </c>
      <c r="I48" s="16">
        <v>8.7100000000000009</v>
      </c>
      <c r="J48" s="17">
        <v>11.58</v>
      </c>
    </row>
    <row r="49" spans="2:10" ht="57.75" customHeight="1" thickBot="1" x14ac:dyDescent="0.2">
      <c r="B49" s="18"/>
      <c r="C49" s="1171" t="s">
        <v>5</v>
      </c>
      <c r="D49" s="1171"/>
      <c r="E49" s="1172"/>
      <c r="F49" s="19">
        <v>3.17</v>
      </c>
      <c r="G49" s="20" t="s">
        <v>564</v>
      </c>
      <c r="H49" s="20">
        <v>2.76</v>
      </c>
      <c r="I49" s="20">
        <v>0.67</v>
      </c>
      <c r="J49" s="21">
        <v>1.74</v>
      </c>
    </row>
    <row r="50" spans="2:10" x14ac:dyDescent="0.15"/>
  </sheetData>
  <sheetProtection algorithmName="SHA-512" hashValue="atamAFrnPOCplMDU6fIotC7Nl6db5N8MWdtNjf89pxZLLJ/cDVLi8uTaATGCadxLBkuqlVOHxysXwFBKj1v/Og==" saltValue="fjh1lrtdnq/EBJlXscIE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2023-03-23T01:13:53Z</cp:lastPrinted>
  <dcterms:created xsi:type="dcterms:W3CDTF">2023-02-20T06:55:07Z</dcterms:created>
  <dcterms:modified xsi:type="dcterms:W3CDTF">2023-10-03T02:16:46Z</dcterms:modified>
  <cp:category/>
</cp:coreProperties>
</file>