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4 県ウェブページ掲載用・総務省提出用データ\"/>
    </mc:Choice>
  </mc:AlternateContent>
  <bookViews>
    <workbookView xWindow="0" yWindow="0" windowWidth="27855" windowHeight="80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l="1"/>
  <c r="AU63" i="12" l="1"/>
  <c r="AP63" i="12"/>
  <c r="AP23" i="12"/>
  <c r="AA23" i="12"/>
  <c r="V23" i="12"/>
  <c r="Q23"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AM36" i="10"/>
  <c r="C36" i="10"/>
  <c r="AM35" i="10"/>
  <c r="C35" i="10"/>
  <c r="BW34" i="10"/>
  <c r="BW35" i="10" s="1"/>
  <c r="BW36" i="10" s="1"/>
  <c r="BW37" i="10" s="1"/>
  <c r="BW38" i="10" s="1"/>
  <c r="BW39" i="10" s="1"/>
  <c r="BW40" i="10" s="1"/>
  <c r="BW41" i="10" s="1"/>
  <c r="BW42" i="10" s="1"/>
  <c r="BW43" i="10" s="1"/>
  <c r="AM34" i="10"/>
  <c r="C34" i="10"/>
  <c r="U34" i="10" s="1"/>
  <c r="U35" i="10" s="1"/>
  <c r="U36" i="10" s="1"/>
  <c r="CO34" i="10" l="1"/>
  <c r="CO35" i="10" s="1"/>
  <c r="CO36" i="10" s="1"/>
  <c r="CO37"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<sst xmlns="http://schemas.openxmlformats.org/spreadsheetml/2006/main" count="1110" uniqueCount="608">
  <si>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</si>
  <si>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</si>
  <si>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</si>
  <si>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</si>
  <si>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</si>
  <si>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</si>
  <si>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</si>
  <si>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</si>
  <si>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</si>
  <si>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</si>
  <si>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</si>
  <si>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</si>
  <si>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</si>
  <si>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</si>
  <si>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</si>
  <si>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</si>
  <si>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</si>
  <si>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</si>
  <si>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</si>
  <si>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</si>
  <si>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</si>
  <si>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</si>
  <si>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</si>
  <si>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</si>
  <si>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</si>
  <si>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</si>
  <si>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</si>
  <si>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</si>
  <si>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</si>
  <si>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</si>
  <si>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</si>
  <si>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</si>
  <si>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</si>
  <si>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</si>
  <si>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</si>
  <si>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</si>
  <si>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</si>
  <si>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</si>
  <si>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</si>
  <si>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</si>
  <si>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</si>
  <si>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</si>
  <si>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</si>
  <si>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</si>
  <si>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</si>
  <si>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</si>
  <si>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</si>
  <si>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</si>
  <si>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</si>
  <si>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</si>
  <si>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</si>
  <si>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</si>
  <si>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</si>
  <si>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</si>
  <si>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</si>
  <si>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</si>
  <si>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</si>
  <si>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</si>
  <si>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</si>
  <si>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</si>
  <si>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</si>
  <si>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</si>
  <si>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</si>
  <si>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</si>
  <si>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</si>
  <si>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</si>
  <si>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</si>
  <si>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</si>
  <si>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</si>
  <si>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</si>
  <si>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</si>
  <si>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</si>
  <si>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</si>
  <si>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</si>
  <si>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</si>
  <si>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</si>
  <si>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</si>
  <si>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</si>
  <si>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</si>
  <si>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</si>
  <si>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</si>
  <si>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</si>
  <si>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</si>
  <si>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</si>
  <si>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</si>
  <si>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</si>
  <si>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</si>
  <si>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</si>
  <si>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</si>
  <si>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</si>
  <si>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</si>
  <si>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</si>
  <si>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</si>
  <si>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</si>
  <si>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</si>
  <si>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</si>
  <si>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</si>
  <si>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</si>
  <si>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まんのう町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</si>
  <si>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</si>
  <si>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</si>
  <si>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</si>
  <si>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</si>
  <si>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</si>
  <si>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</si>
  <si>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</si>
  <si>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</si>
  <si>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</si>
  <si>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</si>
  <si>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</si>
  <si>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</si>
  <si>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</si>
  <si>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</si>
  <si>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</si>
  <si>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</si>
  <si>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</si>
  <si>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</si>
  <si>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</si>
  <si>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</si>
  <si>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</si>
  <si>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</si>
  <si>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</si>
  <si>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</si>
  <si>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</si>
  <si>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</si>
  <si>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</si>
  <si>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</si>
  <si>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</si>
  <si>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</si>
  <si>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</si>
  <si>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</si>
  <si>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</si>
  <si>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</si>
  <si>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</si>
  <si>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</si>
  <si>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</si>
  <si>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</si>
  <si>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</si>
  <si>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</si>
  <si>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</si>
  <si>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</si>
  <si>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</si>
  <si>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</si>
  <si>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</si>
  <si>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</si>
  <si>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</si>
  <si>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</si>
  <si>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</si>
  <si>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</si>
  <si>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</si>
  <si>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</si>
  <si>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</si>
  <si>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</si>
  <si>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</si>
  <si>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</si>
  <si>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</si>
  <si>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</si>
  <si>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</si>
  <si>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</si>
  <si>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</si>
  <si>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</si>
  <si>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</si>
  <si>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</si>
  <si>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</si>
  <si>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</si>
  <si>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</si>
  <si>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</si>
  <si>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</si>
  <si>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</si>
  <si>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</si>
  <si>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</si>
  <si>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</si>
  <si>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</si>
  <si>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</si>
  <si>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</si>
  <si>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</si>
  <si>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</si>
  <si>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</si>
  <si>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</si>
  <si>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</si>
  <si>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</si>
  <si>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</si>
  <si>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</si>
  <si>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</si>
  <si>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</si>
  <si>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</si>
  <si>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</si>
  <si>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</si>
  <si>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</si>
  <si>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</si>
  <si>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</si>
  <si>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</si>
  <si>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</si>
  <si>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</si>
  <si>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</si>
  <si>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</si>
  <si>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</si>
  <si>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</si>
  <si>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</si>
  <si>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</si>
  <si>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</si>
  <si>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</si>
  <si>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</si>
  <si>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</si>
  <si>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</si>
  <si>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</si>
  <si>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</si>
  <si>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</si>
  <si>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</si>
  <si>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</si>
  <si>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</si>
  <si>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</si>
  <si>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香川県まんのう町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</si>
  <si>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</si>
  <si>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</si>
  <si>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</si>
  <si>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</si>
  <si>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</si>
  <si>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</si>
  <si>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</si>
  <si>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</si>
  <si>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</si>
  <si>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</si>
  <si>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</si>
  <si>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</si>
  <si>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</si>
  <si>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</si>
  <si>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</si>
  <si>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</si>
  <si>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</si>
  <si>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</si>
  <si>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</si>
  <si>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</si>
  <si>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</si>
  <si>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</si>
  <si>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</si>
  <si>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</si>
  <si>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</si>
  <si>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</si>
  <si>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</si>
  <si>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</si>
  <si>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</si>
  <si>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</si>
  <si>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</si>
  <si>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</si>
  <si>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</si>
  <si>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</si>
  <si>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</si>
  <si>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</si>
  <si>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</si>
  <si>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</si>
  <si>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</si>
  <si>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</si>
  <si>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</si>
  <si>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</si>
  <si>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</si>
  <si>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</si>
  <si>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</si>
  <si>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</si>
  <si>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</si>
  <si>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</si>
  <si>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</si>
  <si>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</si>
  <si>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</si>
  <si>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</si>
  <si>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</si>
  <si>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</si>
  <si>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</si>
  <si>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</si>
  <si>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</si>
  <si>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</si>
  <si>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</si>
  <si>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</si>
  <si>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</si>
  <si>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</si>
  <si>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</si>
  <si>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</si>
  <si>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</si>
  <si>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</si>
  <si>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</si>
  <si>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</si>
  <si>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</si>
  <si>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</si>
  <si>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</si>
  <si>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</si>
  <si>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</si>
  <si>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</si>
  <si>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</si>
  <si>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</si>
  <si>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</si>
  <si>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</si>
  <si>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</si>
  <si>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</si>
  <si>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</si>
  <si>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</si>
  <si>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</si>
  <si>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</si>
  <si>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</si>
  <si>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</si>
  <si>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</si>
  <si>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</si>
  <si>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</si>
  <si>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</si>
  <si>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</si>
  <si>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</si>
  <si>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</si>
  <si>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</si>
  <si>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</si>
  <si>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</si>
  <si>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</si>
  <si>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</si>
  <si>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</si>
  <si>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</si>
  <si>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</si>
  <si>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</si>
  <si>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</si>
  <si>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</si>
  <si>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</si>
  <si>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</si>
  <si>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</si>
  <si>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</si>
  <si>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</si>
  <si>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</si>
  <si>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</si>
  <si>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</si>
  <si>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</si>
  <si>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</si>
  <si>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</si>
  <si>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</si>
  <si>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</si>
  <si>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</si>
  <si>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</si>
  <si>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</si>
  <si>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</si>
  <si>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</si>
  <si>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</si>
  <si>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</si>
  <si>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</si>
  <si>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</si>
  <si>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</si>
  <si>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</si>
  <si>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</si>
  <si>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</si>
  <si>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</si>
  <si>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</si>
  <si>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</si>
  <si>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</si>
  <si>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</si>
  <si>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</si>
  <si>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</si>
  <si>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</si>
  <si>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</si>
  <si>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</si>
  <si>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</si>
  <si>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</si>
  <si>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</si>
  <si>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</si>
  <si>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</si>
  <si>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</si>
  <si>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</si>
  <si>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</si>
  <si>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</si>
  <si>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</si>
  <si>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</si>
  <si>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</si>
  <si>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</si>
  <si>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</si>
  <si>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</si>
  <si>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</si>
  <si>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香川県まんのう町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</si>
  <si>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</si>
  <si>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</si>
  <si>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</si>
  <si>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</si>
  <si>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</si>
  <si>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</si>
  <si>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</si>
  <si>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</si>
  <si>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</si>
  <si>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</si>
  <si>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</si>
  <si>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</si>
  <si>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</si>
  <si>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</si>
  <si>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</si>
  <si>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</si>
  <si>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</si>
  <si>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</si>
  <si>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</si>
  <si>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</si>
  <si>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</si>
  <si>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</si>
  <si>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</si>
  <si>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</si>
  <si>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</si>
  <si>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</si>
  <si>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</si>
  <si>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</si>
  <si>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</si>
  <si>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</si>
  <si>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</si>
  <si>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</si>
  <si>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</si>
  <si>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</si>
  <si>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</si>
  <si>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</si>
  <si>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下水道特別会計</t>
    <phoneticPr fontId="5"/>
  </si>
  <si>
    <t>法非適用企業</t>
    <phoneticPr fontId="5"/>
  </si>
  <si>
    <t>農業集落排水特別会計</t>
    <phoneticPr fontId="5"/>
  </si>
  <si>
    <t>法非適用企業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</si>
  <si>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</si>
  <si>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</si>
  <si>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</si>
  <si>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</si>
  <si>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</si>
  <si>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</si>
  <si>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</si>
  <si>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</si>
  <si>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</si>
  <si>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</si>
  <si>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</si>
  <si>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</si>
  <si>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</si>
  <si>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</si>
  <si>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</si>
  <si>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</si>
  <si>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</si>
  <si>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</si>
  <si>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</si>
  <si>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</si>
  <si>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</si>
  <si>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</si>
  <si>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</si>
  <si>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</si>
  <si>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</si>
  <si>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</si>
  <si>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</si>
  <si>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</si>
  <si>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</si>
  <si>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</si>
  <si>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</si>
  <si>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</si>
  <si>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</si>
  <si>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</si>
  <si>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</si>
  <si>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</si>
  <si>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</si>
  <si>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</si>
  <si>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</si>
  <si>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</si>
  <si>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</si>
  <si>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</si>
  <si>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</si>
  <si>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</si>
  <si>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</si>
  <si>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</si>
  <si>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</si>
  <si>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</si>
  <si>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</si>
  <si>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</si>
  <si>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</si>
  <si>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</si>
  <si>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</si>
  <si>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</si>
  <si>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</si>
  <si>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</si>
  <si>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</si>
  <si>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</si>
  <si>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</si>
  <si>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</si>
  <si>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</si>
  <si>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</si>
  <si>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</si>
  <si>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</si>
  <si>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</si>
  <si>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</si>
  <si>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</si>
  <si>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</si>
  <si>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</si>
  <si>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</si>
  <si>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</si>
  <si>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</si>
  <si>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</si>
  <si>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</si>
  <si>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</si>
  <si>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</si>
  <si>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</si>
  <si>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</si>
  <si>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</si>
  <si>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</si>
  <si>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</si>
  <si>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</si>
  <si>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</si>
  <si>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</si>
  <si>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</si>
  <si>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</si>
  <si>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</si>
  <si>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</si>
  <si>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</si>
  <si>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</si>
  <si>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</si>
  <si>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</si>
  <si>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</si>
  <si>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</si>
  <si>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</si>
  <si>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</si>
  <si>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</si>
  <si>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</si>
  <si>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</si>
  <si>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</si>
  <si>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</si>
  <si>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</si>
  <si>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</si>
  <si>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</si>
  <si>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</si>
  <si>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</si>
  <si>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</si>
  <si>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</si>
  <si>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</si>
  <si>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</si>
  <si>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</si>
  <si>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</si>
  <si>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</si>
  <si>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</si>
  <si>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</si>
  <si>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</si>
  <si>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</si>
  <si>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</si>
  <si>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</si>
  <si>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</si>
  <si>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</si>
  <si>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</si>
  <si>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</si>
  <si>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</si>
  <si>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</si>
  <si>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</si>
  <si>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</si>
  <si>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</si>
  <si>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</si>
  <si>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</si>
  <si>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</si>
  <si>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</si>
  <si>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</si>
  <si>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</si>
  <si>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</si>
  <si>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</si>
  <si>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</si>
  <si>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</si>
  <si>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</si>
  <si>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</si>
  <si>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</si>
  <si>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</si>
  <si>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</si>
  <si>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</si>
  <si>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</si>
  <si>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</si>
  <si>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</si>
  <si>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</si>
  <si>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</si>
  <si>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</si>
  <si>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</si>
  <si>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8.60</t>
  </si>
  <si>
    <t>▲ 5.39</t>
  </si>
  <si>
    <t>一般会計</t>
  </si>
  <si>
    <t>国民健康保険特別会計</t>
  </si>
  <si>
    <t>下水道特別会計</t>
  </si>
  <si>
    <t>後期高齢者医療特別会計</t>
  </si>
  <si>
    <t>介護保険特別会計</t>
  </si>
  <si>
    <t>農業集落排水特別会計</t>
  </si>
  <si>
    <t>浄化槽整備推進事業特別会計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</si>
  <si>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</si>
  <si>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</si>
  <si>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</si>
  <si>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</si>
  <si>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</si>
  <si>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</si>
  <si>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</si>
  <si>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</si>
  <si>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（一財）ことなみ振興公社</t>
    <rPh sb="1" eb="3">
      <t>イチザイ</t>
    </rPh>
    <phoneticPr fontId="2"/>
  </si>
  <si>
    <t>㈲仲南振興公社</t>
  </si>
  <si>
    <t>㈱グリーンパークまんのう</t>
  </si>
  <si>
    <t>〇</t>
    <phoneticPr fontId="2"/>
  </si>
  <si>
    <t>まんのう町土地開発公社</t>
  </si>
  <si>
    <t>-</t>
    <phoneticPr fontId="2"/>
  </si>
  <si>
    <t>-</t>
    <phoneticPr fontId="2"/>
  </si>
  <si>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</si>
  <si>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</si>
  <si>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</si>
  <si>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</si>
  <si>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</si>
  <si>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</si>
  <si>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</si>
  <si>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</si>
  <si>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まんのう町外二ヶ市町(十郷地区)山林組合</t>
  </si>
  <si>
    <t>まんのう町外三ヶ市町(七箇地区)山林組合</t>
  </si>
  <si>
    <t>まんのう町外三ヶ市町山林組合</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</si>
  <si>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</si>
  <si>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t>
    <phoneticPr fontId="2"/>
  </si>
  <si>
    <t>法適用企業</t>
  </si>
  <si>
    <t>法適用企業</t>
    <phoneticPr fontId="5"/>
  </si>
  <si>
    <t>-</t>
    <phoneticPr fontId="2"/>
  </si>
  <si>
    <t>まんのう町子ども未来夢基金</t>
    <rPh sb="4" eb="5">
      <t>チョウ</t>
    </rPh>
    <phoneticPr fontId="19"/>
  </si>
  <si>
    <t>まんのう町地域振興基金</t>
    <rPh sb="5" eb="7">
      <t>チイキ</t>
    </rPh>
    <phoneticPr fontId="19"/>
  </si>
  <si>
    <t>まんのう町地域福祉基金</t>
    <phoneticPr fontId="19"/>
  </si>
  <si>
    <t>満濃中学校教育振興基金</t>
    <rPh sb="0" eb="2">
      <t>マンノウ</t>
    </rPh>
    <rPh sb="2" eb="5">
      <t>チュウガッコウ</t>
    </rPh>
    <rPh sb="5" eb="7">
      <t>キョウイク</t>
    </rPh>
    <rPh sb="7" eb="9">
      <t>シンコウ</t>
    </rPh>
    <rPh sb="9" eb="11">
      <t>キキン</t>
    </rPh>
    <phoneticPr fontId="19"/>
  </si>
  <si>
    <t>まんのう町ふるさと応援基金</t>
    <rPh sb="4" eb="5">
      <t>チョウ</t>
    </rPh>
    <rPh sb="9" eb="11">
      <t>オウエン</t>
    </rPh>
    <rPh sb="11" eb="13">
      <t>キキン</t>
    </rPh>
    <phoneticPr fontId="19"/>
  </si>
  <si>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5"/>
  </si>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</sst>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E62F-427F-A1EC-65253A28A8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70687</c:v>
                </c:pt>
                <c:pt idx="1">
                  <c:v>96058</c:v>
                </c:pt>
                <c:pt idx="2">
                  <c:v>75690</c:v>
                </c:pt>
                <c:pt idx="3">
                  <c:v>90803</c:v>
                </c:pt>
                <c:pt idx="4">
                  <c:v>117638</c:v>
                </c:pt>
              </c:numCache>
            </c:numRef>
          </c:val>
          <c:smooth val="0"/>
          <c:extLst>
            <c:ext xmlns:c16="http://schemas.microsoft.com/office/drawing/2014/chart" uri="{C3380CC4-5D6E-409C-BE32-E72D297353CC}">
              <c16:uniqueId val="{00000001-E62F-427F-A1EC-65253A28A8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8.0299999999999994</c:v>
                </c:pt>
                <c:pt idx="1">
                  <c:v>4.3499999999999996</c:v>
                </c:pt>
                <c:pt idx="2">
                  <c:v>5.87</c:v>
                </c:pt>
                <c:pt idx="3">
                  <c:v>4.2699999999999996</c:v>
                </c:pt>
                <c:pt idx="4">
                  <c:v>5.24</c:v>
                </c:pt>
              </c:numCache>
            </c:numRef>
          </c:val>
          <c:extLst>
            <c:ext xmlns:c16="http://schemas.microsoft.com/office/drawing/2014/chart" uri="{C3380CC4-5D6E-409C-BE32-E72D297353CC}">
              <c16:uniqueId val="{00000000-3840-4C69-943E-2ACB98C2A1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49.15</c:v>
                </c:pt>
                <c:pt idx="1">
                  <c:v>44.87</c:v>
                </c:pt>
                <c:pt idx="2">
                  <c:v>43.08</c:v>
                </c:pt>
                <c:pt idx="3">
                  <c:v>47.43</c:v>
                </c:pt>
                <c:pt idx="4">
                  <c:v>39.31</c:v>
                </c:pt>
              </c:numCache>
            </c:numRef>
          </c:val>
          <c:extLst>
            <c:ext xmlns:c16="http://schemas.microsoft.com/office/drawing/2014/chart" uri="{C3380CC4-5D6E-409C-BE32-E72D297353CC}">
              <c16:uniqueId val="{00000001-3840-4C69-943E-2ACB98C2A1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1.53</c:v>
                </c:pt>
                <c:pt idx="1">
                  <c:v>-8.6</c:v>
                </c:pt>
                <c:pt idx="2">
                  <c:v>1.84</c:v>
                </c:pt>
                <c:pt idx="3">
                  <c:v>2.2799999999999998</c:v>
                </c:pt>
                <c:pt idx="4">
                  <c:v>-5.39</c:v>
                </c:pt>
              </c:numCache>
            </c:numRef>
          </c:val>
          <c:smooth val="0"/>
          <c:extLst>
            <c:ext xmlns:c16="http://schemas.microsoft.com/office/drawing/2014/chart" uri="{C3380CC4-5D6E-409C-BE32-E72D297353CC}">
              <c16:uniqueId val="{00000002-3840-4C69-943E-2ACB98C2A1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8.5</c:v>
                </c:pt>
                <c:pt idx="2">
                  <c:v>#N/A</c:v>
                </c:pt>
                <c:pt idx="3">
                  <c:v>8.1300000000000008</c:v>
                </c:pt>
                <c:pt idx="4">
                  <c:v>0</c:v>
                </c:pt>
                <c:pt idx="5">
                  <c:v>0</c:v>
                </c:pt>
                <c:pt idx="6">
                  <c:v>0</c:v>
                </c:pt>
                <c:pt idx="7">
                  <c:v>0</c:v>
                </c:pt>
                <c:pt idx="8">
                  <c:v>0</c:v>
                </c:pt>
                <c:pt idx="9">
                  <c:v>0</c:v>
                </c:pt>
              </c:numCache>
            </c:numRef>
          </c:val>
          <c:extLst>
            <c:ext xmlns:c16="http://schemas.microsoft.com/office/drawing/2014/chart" uri="{C3380CC4-5D6E-409C-BE32-E72D297353CC}">
              <c16:uniqueId val="{00000000-A7DE-42EC-9F4D-5AE7660AA9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DE-42EC-9F4D-5AE7660AA9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DE-42EC-9F4D-5AE7660AA9AC}"/>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DE-42EC-9F4D-5AE7660AA9AC}"/>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A7DE-42EC-9F4D-5AE7660AA9A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1.31</c:v>
                </c:pt>
                <c:pt idx="2">
                  <c:v>#N/A</c:v>
                </c:pt>
                <c:pt idx="3">
                  <c:v>0.01</c:v>
                </c:pt>
                <c:pt idx="4">
                  <c:v>#N/A</c:v>
                </c:pt>
                <c:pt idx="5">
                  <c:v>0.33</c:v>
                </c:pt>
                <c:pt idx="6">
                  <c:v>#N/A</c:v>
                </c:pt>
                <c:pt idx="7">
                  <c:v>0.06</c:v>
                </c:pt>
                <c:pt idx="8">
                  <c:v>#N/A</c:v>
                </c:pt>
                <c:pt idx="9">
                  <c:v>0.05</c:v>
                </c:pt>
              </c:numCache>
            </c:numRef>
          </c:val>
          <c:extLst>
            <c:ext xmlns:c16="http://schemas.microsoft.com/office/drawing/2014/chart" uri="{C3380CC4-5D6E-409C-BE32-E72D297353CC}">
              <c16:uniqueId val="{00000005-A7DE-42EC-9F4D-5AE7660AA9A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7.0000000000000007E-2</c:v>
                </c:pt>
                <c:pt idx="4">
                  <c:v>#N/A</c:v>
                </c:pt>
                <c:pt idx="5">
                  <c:v>0.15</c:v>
                </c:pt>
                <c:pt idx="6">
                  <c:v>#N/A</c:v>
                </c:pt>
                <c:pt idx="7">
                  <c:v>0.13</c:v>
                </c:pt>
                <c:pt idx="8">
                  <c:v>#N/A</c:v>
                </c:pt>
                <c:pt idx="9">
                  <c:v>0.09</c:v>
                </c:pt>
              </c:numCache>
            </c:numRef>
          </c:val>
          <c:extLst>
            <c:ext xmlns:c16="http://schemas.microsoft.com/office/drawing/2014/chart" uri="{C3380CC4-5D6E-409C-BE32-E72D297353CC}">
              <c16:uniqueId val="{00000006-A7DE-42EC-9F4D-5AE7660AA9AC}"/>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0.11</c:v>
                </c:pt>
                <c:pt idx="2">
                  <c:v>#N/A</c:v>
                </c:pt>
                <c:pt idx="3">
                  <c:v>7.0000000000000007E-2</c:v>
                </c:pt>
                <c:pt idx="4">
                  <c:v>#N/A</c:v>
                </c:pt>
                <c:pt idx="5">
                  <c:v>0.02</c:v>
                </c:pt>
                <c:pt idx="6">
                  <c:v>#N/A</c:v>
                </c:pt>
                <c:pt idx="7">
                  <c:v>0</c:v>
                </c:pt>
                <c:pt idx="8">
                  <c:v>#N/A</c:v>
                </c:pt>
                <c:pt idx="9">
                  <c:v>0.09</c:v>
                </c:pt>
              </c:numCache>
            </c:numRef>
          </c:val>
          <c:extLst>
            <c:ext xmlns:c16="http://schemas.microsoft.com/office/drawing/2014/chart" uri="{C3380CC4-5D6E-409C-BE32-E72D297353CC}">
              <c16:uniqueId val="{00000007-A7DE-42EC-9F4D-5AE7660AA9A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0.85</c:v>
                </c:pt>
                <c:pt idx="2">
                  <c:v>#N/A</c:v>
                </c:pt>
                <c:pt idx="3">
                  <c:v>2.2200000000000002</c:v>
                </c:pt>
                <c:pt idx="4">
                  <c:v>#N/A</c:v>
                </c:pt>
                <c:pt idx="5">
                  <c:v>2.2400000000000002</c:v>
                </c:pt>
                <c:pt idx="6">
                  <c:v>#N/A</c:v>
                </c:pt>
                <c:pt idx="7">
                  <c:v>2.4500000000000002</c:v>
                </c:pt>
                <c:pt idx="8">
                  <c:v>#N/A</c:v>
                </c:pt>
                <c:pt idx="9">
                  <c:v>1.44</c:v>
                </c:pt>
              </c:numCache>
            </c:numRef>
          </c:val>
          <c:extLst>
            <c:ext xmlns:c16="http://schemas.microsoft.com/office/drawing/2014/chart" uri="{C3380CC4-5D6E-409C-BE32-E72D297353CC}">
              <c16:uniqueId val="{00000008-A7DE-42EC-9F4D-5AE7660AA9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8.98</c:v>
                </c:pt>
                <c:pt idx="2">
                  <c:v>#N/A</c:v>
                </c:pt>
                <c:pt idx="3">
                  <c:v>5.44</c:v>
                </c:pt>
                <c:pt idx="4">
                  <c:v>#N/A</c:v>
                </c:pt>
                <c:pt idx="5">
                  <c:v>7.08</c:v>
                </c:pt>
                <c:pt idx="6">
                  <c:v>#N/A</c:v>
                </c:pt>
                <c:pt idx="7">
                  <c:v>5.62</c:v>
                </c:pt>
                <c:pt idx="8">
                  <c:v>#N/A</c:v>
                </c:pt>
                <c:pt idx="9">
                  <c:v>6.66</c:v>
                </c:pt>
              </c:numCache>
            </c:numRef>
          </c:val>
          <c:extLst>
            <c:ext xmlns:c16="http://schemas.microsoft.com/office/drawing/2014/chart" uri="{C3380CC4-5D6E-409C-BE32-E72D297353CC}">
              <c16:uniqueId val="{00000009-A7DE-42EC-9F4D-5AE7660AA9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950</c:v>
                </c:pt>
                <c:pt idx="5">
                  <c:v>1021</c:v>
                </c:pt>
                <c:pt idx="8">
                  <c:v>1175</c:v>
                </c:pt>
                <c:pt idx="11">
                  <c:v>1213</c:v>
                </c:pt>
                <c:pt idx="14">
                  <c:v>1284</c:v>
                </c:pt>
              </c:numCache>
            </c:numRef>
          </c:val>
          <c:extLst>
            <c:ext xmlns:c16="http://schemas.microsoft.com/office/drawing/2014/chart" uri="{C3380CC4-5D6E-409C-BE32-E72D297353CC}">
              <c16:uniqueId val="{00000000-BEB3-4987-8873-F1D3C61F34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B3-4987-8873-F1D3C61F34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12</c:v>
                </c:pt>
                <c:pt idx="6">
                  <c:v>11</c:v>
                </c:pt>
                <c:pt idx="9">
                  <c:v>10</c:v>
                </c:pt>
                <c:pt idx="12">
                  <c:v>9</c:v>
                </c:pt>
              </c:numCache>
            </c:numRef>
          </c:val>
          <c:extLst>
            <c:ext xmlns:c16="http://schemas.microsoft.com/office/drawing/2014/chart" uri="{C3380CC4-5D6E-409C-BE32-E72D297353CC}">
              <c16:uniqueId val="{00000002-BEB3-4987-8873-F1D3C61F34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22</c:v>
                </c:pt>
                <c:pt idx="6">
                  <c:v>119</c:v>
                </c:pt>
                <c:pt idx="9">
                  <c:v>97</c:v>
                </c:pt>
                <c:pt idx="12">
                  <c:v>97</c:v>
                </c:pt>
              </c:numCache>
            </c:numRef>
          </c:val>
          <c:extLst>
            <c:ext xmlns:c16="http://schemas.microsoft.com/office/drawing/2014/chart" uri="{C3380CC4-5D6E-409C-BE32-E72D297353CC}">
              <c16:uniqueId val="{00000003-BEB3-4987-8873-F1D3C61F34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211</c:v>
                </c:pt>
                <c:pt idx="3">
                  <c:v>203</c:v>
                </c:pt>
                <c:pt idx="6">
                  <c:v>135</c:v>
                </c:pt>
                <c:pt idx="9">
                  <c:v>127</c:v>
                </c:pt>
                <c:pt idx="12">
                  <c:v>126</c:v>
                </c:pt>
              </c:numCache>
            </c:numRef>
          </c:val>
          <c:extLst>
            <c:ext xmlns:c16="http://schemas.microsoft.com/office/drawing/2014/chart" uri="{C3380CC4-5D6E-409C-BE32-E72D297353CC}">
              <c16:uniqueId val="{00000004-BEB3-4987-8873-F1D3C61F34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B3-4987-8873-F1D3C61F34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B3-4987-8873-F1D3C61F34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1075</c:v>
                </c:pt>
                <c:pt idx="3">
                  <c:v>1151</c:v>
                </c:pt>
                <c:pt idx="6">
                  <c:v>1410</c:v>
                </c:pt>
                <c:pt idx="9">
                  <c:v>1465</c:v>
                </c:pt>
                <c:pt idx="12">
                  <c:v>1488</c:v>
                </c:pt>
              </c:numCache>
            </c:numRef>
          </c:val>
          <c:extLst>
            <c:ext xmlns:c16="http://schemas.microsoft.com/office/drawing/2014/chart" uri="{C3380CC4-5D6E-409C-BE32-E72D297353CC}">
              <c16:uniqueId val="{00000007-BEB3-4987-8873-F1D3C61F34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379</c:v>
                </c:pt>
                <c:pt idx="2">
                  <c:v>#N/A</c:v>
                </c:pt>
                <c:pt idx="3">
                  <c:v>#N/A</c:v>
                </c:pt>
                <c:pt idx="4">
                  <c:v>367</c:v>
                </c:pt>
                <c:pt idx="5">
                  <c:v>#N/A</c:v>
                </c:pt>
                <c:pt idx="6">
                  <c:v>#N/A</c:v>
                </c:pt>
                <c:pt idx="7">
                  <c:v>500</c:v>
                </c:pt>
                <c:pt idx="8">
                  <c:v>#N/A</c:v>
                </c:pt>
                <c:pt idx="9">
                  <c:v>#N/A</c:v>
                </c:pt>
                <c:pt idx="10">
                  <c:v>486</c:v>
                </c:pt>
                <c:pt idx="11">
                  <c:v>#N/A</c:v>
                </c:pt>
                <c:pt idx="12">
                  <c:v>#N/A</c:v>
                </c:pt>
                <c:pt idx="13">
                  <c:v>436</c:v>
                </c:pt>
                <c:pt idx="14">
                  <c:v>#N/A</c:v>
                </c:pt>
              </c:numCache>
            </c:numRef>
          </c:val>
          <c:smooth val="0"/>
          <c:extLst>
            <c:ext xmlns:c16="http://schemas.microsoft.com/office/drawing/2014/chart" uri="{C3380CC4-5D6E-409C-BE32-E72D297353CC}">
              <c16:uniqueId val="{00000008-BEB3-4987-8873-F1D3C61F34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10719</c:v>
                </c:pt>
                <c:pt idx="5">
                  <c:v>11225</c:v>
                </c:pt>
                <c:pt idx="8">
                  <c:v>11004</c:v>
                </c:pt>
                <c:pt idx="11">
                  <c:v>10787</c:v>
                </c:pt>
                <c:pt idx="14">
                  <c:v>11017</c:v>
                </c:pt>
              </c:numCache>
            </c:numRef>
          </c:val>
          <c:extLst>
            <c:ext xmlns:c16="http://schemas.microsoft.com/office/drawing/2014/chart" uri="{C3380CC4-5D6E-409C-BE32-E72D297353CC}">
              <c16:uniqueId val="{00000000-B6EE-43E1-BFF5-D1B39801EB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11</c:v>
                </c:pt>
                <c:pt idx="8">
                  <c:v>165</c:v>
                </c:pt>
                <c:pt idx="11">
                  <c:v>5</c:v>
                </c:pt>
                <c:pt idx="14">
                  <c:v>6</c:v>
                </c:pt>
              </c:numCache>
            </c:numRef>
          </c:val>
          <c:extLst>
            <c:ext xmlns:c16="http://schemas.microsoft.com/office/drawing/2014/chart" uri="{C3380CC4-5D6E-409C-BE32-E72D297353CC}">
              <c16:uniqueId val="{00000001-B6EE-43E1-BFF5-D1B39801EB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6845</c:v>
                </c:pt>
                <c:pt idx="5">
                  <c:v>6882</c:v>
                </c:pt>
                <c:pt idx="8">
                  <c:v>6227</c:v>
                </c:pt>
                <c:pt idx="11">
                  <c:v>6098</c:v>
                </c:pt>
                <c:pt idx="14">
                  <c:v>5892</c:v>
                </c:pt>
              </c:numCache>
            </c:numRef>
          </c:val>
          <c:extLst>
            <c:ext xmlns:c16="http://schemas.microsoft.com/office/drawing/2014/chart" uri="{C3380CC4-5D6E-409C-BE32-E72D297353CC}">
              <c16:uniqueId val="{00000002-B6EE-43E1-BFF5-D1B39801EB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EE-43E1-BFF5-D1B39801EB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EE-43E1-BFF5-D1B39801EB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46</c:v>
                </c:pt>
                <c:pt idx="9">
                  <c:v>0</c:v>
                </c:pt>
                <c:pt idx="12">
                  <c:v>0</c:v>
                </c:pt>
              </c:numCache>
            </c:numRef>
          </c:val>
          <c:extLst>
            <c:ext xmlns:c16="http://schemas.microsoft.com/office/drawing/2014/chart" uri="{C3380CC4-5D6E-409C-BE32-E72D297353CC}">
              <c16:uniqueId val="{00000005-B6EE-43E1-BFF5-D1B39801EB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1939</c:v>
                </c:pt>
                <c:pt idx="3">
                  <c:v>1710</c:v>
                </c:pt>
                <c:pt idx="6">
                  <c:v>1535</c:v>
                </c:pt>
                <c:pt idx="9">
                  <c:v>1540</c:v>
                </c:pt>
                <c:pt idx="12">
                  <c:v>1456</c:v>
                </c:pt>
              </c:numCache>
            </c:numRef>
          </c:val>
          <c:extLst>
            <c:ext xmlns:c16="http://schemas.microsoft.com/office/drawing/2014/chart" uri="{C3380CC4-5D6E-409C-BE32-E72D297353CC}">
              <c16:uniqueId val="{00000006-B6EE-43E1-BFF5-D1B39801EB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c:v>
                </c:pt>
                <c:pt idx="3">
                  <c:v>163</c:v>
                </c:pt>
                <c:pt idx="6">
                  <c:v>1302</c:v>
                </c:pt>
                <c:pt idx="9">
                  <c:v>1169</c:v>
                </c:pt>
                <c:pt idx="12">
                  <c:v>1082</c:v>
                </c:pt>
              </c:numCache>
            </c:numRef>
          </c:val>
          <c:extLst>
            <c:ext xmlns:c16="http://schemas.microsoft.com/office/drawing/2014/chart" uri="{C3380CC4-5D6E-409C-BE32-E72D297353CC}">
              <c16:uniqueId val="{00000007-B6EE-43E1-BFF5-D1B39801EB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1904</c:v>
                </c:pt>
                <c:pt idx="3">
                  <c:v>1586</c:v>
                </c:pt>
                <c:pt idx="6">
                  <c:v>1247</c:v>
                </c:pt>
                <c:pt idx="9">
                  <c:v>1125</c:v>
                </c:pt>
                <c:pt idx="12">
                  <c:v>1031</c:v>
                </c:pt>
              </c:numCache>
            </c:numRef>
          </c:val>
          <c:extLst>
            <c:ext xmlns:c16="http://schemas.microsoft.com/office/drawing/2014/chart" uri="{C3380CC4-5D6E-409C-BE32-E72D297353CC}">
              <c16:uniqueId val="{00000008-B6EE-43E1-BFF5-D1B39801EB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167</c:v>
                </c:pt>
                <c:pt idx="3">
                  <c:v>148</c:v>
                </c:pt>
                <c:pt idx="6">
                  <c:v>141</c:v>
                </c:pt>
                <c:pt idx="9">
                  <c:v>9</c:v>
                </c:pt>
                <c:pt idx="12">
                  <c:v>55</c:v>
                </c:pt>
              </c:numCache>
            </c:numRef>
          </c:val>
          <c:extLst>
            <c:ext xmlns:c16="http://schemas.microsoft.com/office/drawing/2014/chart" uri="{C3380CC4-5D6E-409C-BE32-E72D297353CC}">
              <c16:uniqueId val="{00000009-B6EE-43E1-BFF5-D1B39801EB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12210</c:v>
                </c:pt>
                <c:pt idx="3">
                  <c:v>12584</c:v>
                </c:pt>
                <c:pt idx="6">
                  <c:v>12464</c:v>
                </c:pt>
                <c:pt idx="9">
                  <c:v>12437</c:v>
                </c:pt>
                <c:pt idx="12">
                  <c:v>12737</c:v>
                </c:pt>
              </c:numCache>
            </c:numRef>
          </c:val>
          <c:extLst>
            <c:ext xmlns:c16="http://schemas.microsoft.com/office/drawing/2014/chart" uri="{C3380CC4-5D6E-409C-BE32-E72D297353CC}">
              <c16:uniqueId val="{0000000A-B6EE-43E1-BFF5-D1B39801EB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6EE-43E1-BFF5-D1B39801EB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2945</c:v>
                </c:pt>
                <c:pt idx="1">
                  <c:v>3214</c:v>
                </c:pt>
                <c:pt idx="2">
                  <c:v>2757</c:v>
                </c:pt>
              </c:numCache>
            </c:numRef>
          </c:val>
          <c:extLst>
            <c:ext xmlns:c16="http://schemas.microsoft.com/office/drawing/2014/chart" uri="{C3380CC4-5D6E-409C-BE32-E72D297353CC}">
              <c16:uniqueId val="{00000000-739B-40A0-A9D1-46D218418D9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705</c:v>
                </c:pt>
                <c:pt idx="1">
                  <c:v>376</c:v>
                </c:pt>
                <c:pt idx="2">
                  <c:v>577</c:v>
                </c:pt>
              </c:numCache>
            </c:numRef>
          </c:val>
          <c:extLst>
            <c:ext xmlns:c16="http://schemas.microsoft.com/office/drawing/2014/chart" uri="{C3380CC4-5D6E-409C-BE32-E72D297353CC}">
              <c16:uniqueId val="{00000001-739B-40A0-A9D1-46D218418D9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2891</c:v>
                </c:pt>
                <c:pt idx="1">
                  <c:v>2963</c:v>
                </c:pt>
                <c:pt idx="2">
                  <c:v>2973</c:v>
                </c:pt>
              </c:numCache>
            </c:numRef>
          </c:val>
          <c:extLst>
            <c:ext xmlns:c16="http://schemas.microsoft.com/office/drawing/2014/chart" uri="{C3380CC4-5D6E-409C-BE32-E72D297353CC}">
              <c16:uniqueId val="{00000002-739B-40A0-A9D1-46D218418D9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実質公債費比率は前年度より０．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％となった。主な要因は、合併後の大型事業などに係る合併特例債</a:t>
          </a:r>
          <a:r>
            <a:rPr kumimoji="1" lang="ja-JP" altLang="en-US" sz="1100">
              <a:solidFill>
                <a:schemeClr val="dk1"/>
              </a:solidFill>
              <a:effectLst/>
              <a:latin typeface="+mn-lt"/>
              <a:ea typeface="+mn-ea"/>
              <a:cs typeface="+mn-cs"/>
            </a:rPr>
            <a:t>や過疎債</a:t>
          </a:r>
          <a:r>
            <a:rPr kumimoji="1" lang="ja-JP" altLang="ja-JP" sz="1100">
              <a:solidFill>
                <a:schemeClr val="dk1"/>
              </a:solidFill>
              <a:effectLst/>
              <a:latin typeface="+mn-lt"/>
              <a:ea typeface="+mn-ea"/>
              <a:cs typeface="+mn-cs"/>
            </a:rPr>
            <a:t>の元利償還金が多額になってきたことによるものである。</a:t>
          </a:r>
          <a:endParaRPr lang="ja-JP" altLang="ja-JP" sz="1400">
            <a:effectLst/>
          </a:endParaRPr>
        </a:p>
        <a:p>
          <a:r>
            <a:rPr kumimoji="1" lang="ja-JP" altLang="ja-JP" sz="1100">
              <a:solidFill>
                <a:schemeClr val="dk1"/>
              </a:solidFill>
              <a:effectLst/>
              <a:latin typeface="+mn-lt"/>
              <a:ea typeface="+mn-ea"/>
              <a:cs typeface="+mn-cs"/>
            </a:rPr>
            <a:t>　選択と集中により、充当事業を厳選して新規地方債発行を抑制するとともに、合併特例債、辺地・過疎債等の交付税措置される有利な地方債の活用を図るとともに、特別交付金等を有効活用し、安易に地方債に頼ることのないよう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将来負担比率は、前年度に引き続きマイナス値である。主な要因は、</a:t>
          </a:r>
          <a:r>
            <a:rPr kumimoji="1" lang="ja-JP" altLang="en-US" sz="1100">
              <a:solidFill>
                <a:schemeClr val="dk1"/>
              </a:solidFill>
              <a:effectLst/>
              <a:latin typeface="+mn-lt"/>
              <a:ea typeface="+mn-ea"/>
              <a:cs typeface="+mn-cs"/>
            </a:rPr>
            <a:t>充当可能財源等</a:t>
          </a:r>
          <a:r>
            <a:rPr kumimoji="1" lang="ja-JP" altLang="ja-JP" sz="1100">
              <a:solidFill>
                <a:schemeClr val="dk1"/>
              </a:solidFill>
              <a:effectLst/>
              <a:latin typeface="+mn-lt"/>
              <a:ea typeface="+mn-ea"/>
              <a:cs typeface="+mn-cs"/>
            </a:rPr>
            <a:t>が高い水準を維持していることによるものである。今後、小学校大規模改修等の公共施設整備事業により、地方債現在高の上昇が予想されることから、経常的経費の削減を中心とする行財政改革を進めるとともに、決算剰余金の活用等により基金の計画的な積立に努める。また、地方債の発行に当たっては、後年度の過重な負担とならないよう、プライマリーバランスを堅持しながら、適債事業への計画的・効果的な活用を図ることにより将来負担額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香川県まんのう町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歳出積立により、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基金に２億円積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立てた一方で、一般会計における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財源調整のため財政調整</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崩したこと等により、基金全体としては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２億４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公債費に充当するため「減債基金」を積み増しする予定であるが、今後、子ども園の統合や、出張所の改築など、大型事業を予定していることから、財源不足による財源調整の為、財政調整基金の取崩しも余儀なくされ、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子ども未来夢基金：町内の心身ともに健全な子どもたちを育成するための事業に要する経費に充てる基金。（果実運用型）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地域振興基金：本町の地域振興に関する施策の推進を図るため、市町村の合併の特例に関する法律第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の地方債等を財源として設置している基金。（果実運用型）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地域福祉基金：高齢化社会の到来に備え、福祉活動の推進、快適な生活環境の形成等に必要な財源を確保するため設置している。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仲南地区特定施設に関する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基金：仲南振興公社に対する財政支援の充当財源として基金を取り崩した事により、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ふるさと応援基金：文化財保護事業や老人福祉事業などに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健やか子ども基金：子どもに関する事業の充当基金として県補助金を積み立てた事により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子ども未来夢基金：果実運用型基金であり、運用益や利子などの果実を子どもたちを育成する為の様々な事業に毎年充当。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地域振興基金：果実運用型基金であり、運用益や利子などの果実を地域振興に関する様々な事業に毎年充当。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地域福祉基金：運用益や利子などを毎年積立て、必要に応じて、福祉関連事業などに充当予定。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一般会計における財源調整のため５億円を取り崩したこと等により、４億５千７百万円の大幅な減となった。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億円程度を目途に積増しを考えている。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決算剰余金を２億円歳出予算積立をした結果、２億円増加している。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令和７年度に地方債償還のピークを迎えるため、今後も、積増しと取崩しを繰り返す予定である。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３月２０日の市町村合併後、０．３７前後で推移していたが、人口減少や少子高齢化に加え、町内に基盤となる産業がないこと等から、財政基盤が脆弱であり、類似団体平均をかなり下回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年度は０．３</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ている。町税の徴収強化等の取り組みや新たな自主財源の創出等により歳入の確保に努め、徹底した事務事業の見直し・アウトソーシング等による行財政改革を推進するとともに、選択と集中による施策の重点化により効率的・効果的な行財政運営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年度は８</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、年々徐々に高くなる傾向で令和元年度には８７．４％となった。</a:t>
          </a:r>
          <a:r>
            <a:rPr kumimoji="1" lang="ja-JP" altLang="en-US" sz="1100">
              <a:solidFill>
                <a:schemeClr val="dk1"/>
              </a:solidFill>
              <a:effectLst/>
              <a:latin typeface="+mn-lt"/>
              <a:ea typeface="+mn-ea"/>
              <a:cs typeface="+mn-cs"/>
            </a:rPr>
            <a:t>しかし、令和２年度では８４．７％と減少した。</a:t>
          </a:r>
          <a:r>
            <a:rPr kumimoji="1" lang="ja-JP" altLang="ja-JP" sz="1100">
              <a:solidFill>
                <a:schemeClr val="dk1"/>
              </a:solidFill>
              <a:effectLst/>
              <a:latin typeface="+mn-lt"/>
              <a:ea typeface="+mn-ea"/>
              <a:cs typeface="+mn-cs"/>
            </a:rPr>
            <a:t>類似団体よりも</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下回っているが、依然として８０％以上の水準で推移しており、財政構造の硬直化が懸念される。今後も物件費などの経常的な経費の再確認による削減、繰出し金の抑制、事業のゼロベースからの見直し等を行い、計画的に事業の廃止及び縮小を進め、経常的な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109474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8052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109474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287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75692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2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126492</xdr:rowOff>
    </xdr:from>
    <xdr:to>
      <xdr:col>11</xdr:col>
      <xdr:colOff>31750</xdr:colOff>
      <xdr:row>63</xdr:row>
      <xdr:rowOff>75692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563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24892</xdr:rowOff>
    </xdr:from>
    <xdr:to>
      <xdr:col>11</xdr:col>
      <xdr:colOff>82550</xdr:colOff>
      <xdr:row>63</xdr:row>
      <xdr:rowOff>126492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136669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市町村合併のため職員数が類似団体より多い状態であり、相対的に非効率な組織の状態が続いて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年度決算では、類似団体との差が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7,984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今後、人口規模に沿った職員数の適正化を図るとともに、事務事業の見直しや公共施設包括管理実施等、引き続き行財政改革に努める。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169056</xdr:rowOff>
    </xdr:from>
    <xdr:to>
      <xdr:col>23</xdr:col>
      <xdr:colOff>133350</xdr:colOff>
      <xdr:row>85</xdr:row>
      <xdr:rowOff>74002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70856"/>
          <a:ext cx="8382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167149</xdr:rowOff>
    </xdr:from>
    <xdr:to>
      <xdr:col>19</xdr:col>
      <xdr:colOff>133350</xdr:colOff>
      <xdr:row>84</xdr:row>
      <xdr:rowOff>169056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68949"/>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162139</xdr:rowOff>
    </xdr:from>
    <xdr:to>
      <xdr:col>15</xdr:col>
      <xdr:colOff>82550</xdr:colOff>
      <xdr:row>84</xdr:row>
      <xdr:rowOff>167149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6393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25434</xdr:rowOff>
    </xdr:from>
    <xdr:to>
      <xdr:col>11</xdr:col>
      <xdr:colOff>31750</xdr:colOff>
      <xdr:row>84</xdr:row>
      <xdr:rowOff>162139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27234"/>
          <a:ext cx="889000" cy="1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23202</xdr:rowOff>
    </xdr:from>
    <xdr:to>
      <xdr:col>23</xdr:col>
      <xdr:colOff>184150</xdr:colOff>
      <xdr:row>85</xdr:row>
      <xdr:rowOff>124802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166729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6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118256</xdr:rowOff>
    </xdr:from>
    <xdr:to>
      <xdr:col>19</xdr:col>
      <xdr:colOff>184150</xdr:colOff>
      <xdr:row>85</xdr:row>
      <xdr:rowOff>48406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2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33183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116349</xdr:rowOff>
    </xdr:from>
    <xdr:to>
      <xdr:col>15</xdr:col>
      <xdr:colOff>133350</xdr:colOff>
      <xdr:row>85</xdr:row>
      <xdr:rowOff>46499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31276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111339</xdr:rowOff>
    </xdr:from>
    <xdr:to>
      <xdr:col>11</xdr:col>
      <xdr:colOff>82550</xdr:colOff>
      <xdr:row>85</xdr:row>
      <xdr:rowOff>41489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26266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146084</xdr:rowOff>
    </xdr:from>
    <xdr:to>
      <xdr:col>7</xdr:col>
      <xdr:colOff>31750</xdr:colOff>
      <xdr:row>84</xdr:row>
      <xdr:rowOff>76234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61011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6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も高くなっているが、勧奨制度の奨励、新規採用の抑制等により、職員数は減少傾向に転じつつあるので、引き続き定員の適正化を図るとともに、人件費の削減に努める。さらに、年功的な要素が強い給料表の構造を見直しながら、職務・職責に応じた構造への転換を図るとともに、各種手当の総点検を行い、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34471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0876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103414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220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103414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1393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155121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の着実な実施等により、職員数は毎年減少している。しかし、依然として類似団体の平均を上回っている状況にあるため、引き続き勧奨制度を活用した退職者の拡大と新規採用者の抑制により、職員数の削減に努めるとともに、行政評価制度による事務事業の見直し等により組織の合理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33867</xdr:rowOff>
    </xdr:from>
    <xdr:to>
      <xdr:col>81</xdr:col>
      <xdr:colOff>44450</xdr:colOff>
      <xdr:row>63</xdr:row>
      <xdr:rowOff>51964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3521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169121</xdr:rowOff>
    </xdr:from>
    <xdr:to>
      <xdr:col>77</xdr:col>
      <xdr:colOff>44450</xdr:colOff>
      <xdr:row>63</xdr:row>
      <xdr:rowOff>51964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9902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62</xdr:row>
      <xdr:rowOff>169121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909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88688</xdr:rowOff>
    </xdr:from>
    <xdr:to>
      <xdr:col>68</xdr:col>
      <xdr:colOff>152400</xdr:colOff>
      <xdr:row>62</xdr:row>
      <xdr:rowOff>161079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18588"/>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154517</xdr:rowOff>
    </xdr:from>
    <xdr:to>
      <xdr:col>81</xdr:col>
      <xdr:colOff>95250</xdr:colOff>
      <xdr:row>63</xdr:row>
      <xdr:rowOff>84667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126594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1164</xdr:rowOff>
    </xdr:from>
    <xdr:to>
      <xdr:col>77</xdr:col>
      <xdr:colOff>95250</xdr:colOff>
      <xdr:row>63</xdr:row>
      <xdr:rowOff>102764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87541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8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118321</xdr:rowOff>
    </xdr:from>
    <xdr:to>
      <xdr:col>73</xdr:col>
      <xdr:colOff>44450</xdr:colOff>
      <xdr:row>63</xdr:row>
      <xdr:rowOff>48471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33248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37888</xdr:rowOff>
    </xdr:from>
    <xdr:to>
      <xdr:col>64</xdr:col>
      <xdr:colOff>152400</xdr:colOff>
      <xdr:row>62</xdr:row>
      <xdr:rowOff>139488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124265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年度から、毎年</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傾向であ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２年</a:t>
          </a:r>
          <a:r>
            <a:rPr kumimoji="1" lang="ja-JP" altLang="ja-JP" sz="1100">
              <a:solidFill>
                <a:schemeClr val="dk1"/>
              </a:solidFill>
              <a:effectLst/>
              <a:latin typeface="+mn-lt"/>
              <a:ea typeface="+mn-ea"/>
              <a:cs typeface="+mn-cs"/>
            </a:rPr>
            <a:t>度では前年度より、０．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類似団体との比較においても、平成２８年度から差が徐々に少なくなり、令和２年度で同率となっている。</a:t>
          </a:r>
          <a:endParaRPr lang="ja-JP" altLang="ja-JP" sz="1400">
            <a:effectLst/>
          </a:endParaRPr>
        </a:p>
        <a:p>
          <a:r>
            <a:rPr kumimoji="1" lang="ja-JP" altLang="ja-JP" sz="1100">
              <a:solidFill>
                <a:schemeClr val="dk1"/>
              </a:solidFill>
              <a:effectLst/>
              <a:latin typeface="+mn-lt"/>
              <a:ea typeface="+mn-ea"/>
              <a:cs typeface="+mn-cs"/>
            </a:rPr>
            <a:t>　選択と集中により、充当事業の厳選をして新規地方債発行を抑制するとともに、合併特例債、辺地、過疎債等の交付税措置される有利な地方債の活用を図り、実質公債比率の抑制に努める。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165608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9560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78740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前年度に引き続きマイナス値となり、類似団体平均を大きく下回っている。主な要因としては、</a:t>
          </a:r>
          <a:r>
            <a:rPr kumimoji="1" lang="ja-JP" altLang="en-US" sz="1100">
              <a:solidFill>
                <a:schemeClr val="dk1"/>
              </a:solidFill>
              <a:effectLst/>
              <a:latin typeface="+mn-lt"/>
              <a:ea typeface="+mn-ea"/>
              <a:cs typeface="+mn-cs"/>
            </a:rPr>
            <a:t>公営企業債等繰入見込額の減少等があげられる。</a:t>
          </a:r>
          <a:r>
            <a:rPr kumimoji="1" lang="ja-JP" altLang="ja-JP" sz="1100">
              <a:solidFill>
                <a:schemeClr val="dk1"/>
              </a:solidFill>
              <a:effectLst/>
              <a:latin typeface="+mn-lt"/>
              <a:ea typeface="+mn-ea"/>
              <a:cs typeface="+mn-cs"/>
            </a:rPr>
            <a:t>しかしながら、今後、普通交付税の減、子ども園統合工事等大規模事業実施及び小学校大規模改修等の公共施設整備事業実施等による地方債残高の上昇が予想されていることから、経常的経費の削減を中心とする行財政改革を進めるとともに、安易に地方債に頼ることのないように努めることにより、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11339</xdr:rowOff>
    </xdr:from>
    <xdr:to>
      <xdr:col>73</xdr:col>
      <xdr:colOff>44450</xdr:colOff>
      <xdr:row>17</xdr:row>
      <xdr:rowOff>112939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人件費に係る経常収支比率は、類似団体平均とほぼ同水準で推移している。今後も適正な定員管理に努め、新規採用の抑制、手当の見直し等により人件費の削減に努める。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9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2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物件費に係る経常収支比率は、類似団体平均を下回っており、</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年度は前年度から０．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した。主な要因は、教育費及び総務費における委託料の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によるものである。今後も公共施設の包括管理委託や、ＯＡ機器の包括リース契約等の事務事業の見直しを図り、物件費の削減に努める。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7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13</xdr:row>
      <xdr:rowOff>158750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4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107950</xdr:rowOff>
    </xdr:from>
    <xdr:to>
      <xdr:col>73</xdr:col>
      <xdr:colOff>180975</xdr:colOff>
      <xdr:row>13</xdr:row>
      <xdr:rowOff>120650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36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15</xdr:row>
      <xdr:rowOff>6350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336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57150</xdr:rowOff>
    </xdr:from>
    <xdr:to>
      <xdr:col>69</xdr:col>
      <xdr:colOff>142875</xdr:colOff>
      <xdr:row>13</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扶助費に係る経常収支比率は、平成２９年度までは、類似団体を上回っていたが、</a:t>
          </a:r>
          <a:r>
            <a:rPr kumimoji="1" lang="ja-JP" altLang="en-US" sz="1000">
              <a:solidFill>
                <a:schemeClr val="dk1"/>
              </a:solidFill>
              <a:effectLst/>
              <a:latin typeface="+mn-lt"/>
              <a:ea typeface="+mn-ea"/>
              <a:cs typeface="+mn-cs"/>
            </a:rPr>
            <a:t>平成３０年度は０．１ポイント、令和元</a:t>
          </a:r>
          <a:r>
            <a:rPr kumimoji="1" lang="ja-JP" altLang="ja-JP" sz="1000">
              <a:solidFill>
                <a:schemeClr val="dk1"/>
              </a:solidFill>
              <a:effectLst/>
              <a:latin typeface="+mn-lt"/>
              <a:ea typeface="+mn-ea"/>
              <a:cs typeface="+mn-cs"/>
            </a:rPr>
            <a:t>年度は０．</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ポイント、令和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年度は０．</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ポイント下回った。毎年障害者福祉費の負担増等があることなどから、少子高齢化の進展に対応しつつ、老人福祉、障害者福祉及び児童福祉等の動向に注視しなければならない。さらに、今後も扶助費の増額が予想される中、事務・事業の取捨選択や見直し等を行い、財政を圧迫する一因となっている扶助費の抑制に努め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28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ポイント上回った。主な要因としては、高齢化に伴う介護保険事業特別会計や後期高齢者医療特別会計への繰出金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保険税の適正化等財政基盤の強化を図り、普通会計の負担の抑制に努める。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58</xdr:row>
      <xdr:rowOff>5080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12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5080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、前年度からも０．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した。主な要因は、私立保育所運営費にかかる負担金約１億２千万円の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今後は、行財政改革により補助金及び負担金等の廃止や見直しを行い、単独補助・負担金の整理合理化、優遇措置の見直しを図り、補助費等の抑制に努める。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154432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85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154432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90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122428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1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公債費に係る経常収支比率は、平成２８年度は類似団体平均と同等の１６．３％とな</a:t>
          </a:r>
          <a:r>
            <a:rPr kumimoji="1" lang="ja-JP" altLang="en-US" sz="1000">
              <a:solidFill>
                <a:schemeClr val="dk1"/>
              </a:solidFill>
              <a:effectLst/>
              <a:latin typeface="+mn-lt"/>
              <a:ea typeface="+mn-ea"/>
              <a:cs typeface="+mn-cs"/>
            </a:rPr>
            <a:t>っているものの、その後毎年乖離し、</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年度においては、類似団体を</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ポイント上回っている。主な要因としては、大型事業に伴う合併特例債</a:t>
          </a:r>
          <a:r>
            <a:rPr kumimoji="1" lang="ja-JP" altLang="en-US" sz="1000">
              <a:solidFill>
                <a:schemeClr val="dk1"/>
              </a:solidFill>
              <a:effectLst/>
              <a:latin typeface="+mn-lt"/>
              <a:ea typeface="+mn-ea"/>
              <a:cs typeface="+mn-cs"/>
            </a:rPr>
            <a:t>や過疎債</a:t>
          </a:r>
          <a:r>
            <a:rPr kumimoji="1" lang="ja-JP" altLang="ja-JP" sz="1000">
              <a:solidFill>
                <a:schemeClr val="dk1"/>
              </a:solidFill>
              <a:effectLst/>
              <a:latin typeface="+mn-lt"/>
              <a:ea typeface="+mn-ea"/>
              <a:cs typeface="+mn-cs"/>
            </a:rPr>
            <a:t>の元金償還額の増加によるものである。</a:t>
          </a:r>
          <a:endParaRPr lang="ja-JP" altLang="ja-JP" sz="1000">
            <a:effectLst/>
          </a:endParaRPr>
        </a:p>
        <a:p>
          <a:r>
            <a:rPr kumimoji="1" lang="ja-JP" altLang="ja-JP" sz="1000">
              <a:solidFill>
                <a:schemeClr val="dk1"/>
              </a:solidFill>
              <a:effectLst/>
              <a:latin typeface="+mn-lt"/>
              <a:ea typeface="+mn-ea"/>
              <a:cs typeface="+mn-cs"/>
            </a:rPr>
            <a:t>　今後は選択と集中により、充当事業を厳選して新規地方債発行を抑制するとともに、合併特例債、辺地・過疎債等の交付税措置される有利な地方債の活用を図り、安易に地方債に頼ることのないよう財政運営に努める。</a:t>
          </a:r>
          <a:endParaRPr lang="ja-JP" altLang="ja-JP" sz="10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7287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80</xdr:row>
      <xdr:rowOff>27939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682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772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105427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148589</xdr:rowOff>
    </xdr:from>
    <xdr:to>
      <xdr:col>20</xdr:col>
      <xdr:colOff>38100</xdr:colOff>
      <xdr:row>80</xdr:row>
      <xdr:rowOff>78739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63516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77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87630</xdr:rowOff>
    </xdr:from>
    <xdr:to>
      <xdr:col>15</xdr:col>
      <xdr:colOff>149225</xdr:colOff>
      <xdr:row>80</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2557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公債費以外に係る経常収支比率は、毎年類似団体平均を下回っており、令和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年度は、類似団体よりも</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ポイント下回った。今後も、人口規模に沿った職員数の適正化を図るとともにＰＦＩ手法の導入、公共施設の包括管理の実施等事務事業の見直しを図り、歳出削減に努める。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67564</xdr:rowOff>
    </xdr:from>
    <xdr:to>
      <xdr:col>82</xdr:col>
      <xdr:colOff>107950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548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140716</xdr:rowOff>
    </xdr:from>
    <xdr:to>
      <xdr:col>78</xdr:col>
      <xdr:colOff>69850</xdr:colOff>
      <xdr:row>75</xdr:row>
      <xdr:rowOff>10414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8280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2801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46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xdr:rowOff>
    </xdr:from>
    <xdr:to>
      <xdr:col>82</xdr:col>
      <xdr:colOff>158750</xdr:colOff>
      <xdr:row>74</xdr:row>
      <xdr:rowOff>118364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33291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4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131064</xdr:rowOff>
    </xdr:from>
    <xdr:to>
      <xdr:col>78</xdr:col>
      <xdr:colOff>120650</xdr:colOff>
      <xdr:row>75</xdr:row>
      <xdr:rowOff>61214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71391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26476</xdr:rowOff>
    </xdr:from>
    <xdr:to>
      <xdr:col>29</xdr:col>
      <xdr:colOff>127000</xdr:colOff>
      <xdr:row>14</xdr:row>
      <xdr:rowOff>67363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74401"/>
          <a:ext cx="6477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67363</xdr:rowOff>
    </xdr:from>
    <xdr:to>
      <xdr:col>26</xdr:col>
      <xdr:colOff>50800</xdr:colOff>
      <xdr:row>14</xdr:row>
      <xdr:rowOff>127599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15288"/>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127599</xdr:rowOff>
    </xdr:from>
    <xdr:to>
      <xdr:col>22</xdr:col>
      <xdr:colOff>114300</xdr:colOff>
      <xdr:row>14</xdr:row>
      <xdr:rowOff>137837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75524"/>
          <a:ext cx="698500" cy="10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137837</xdr:rowOff>
    </xdr:from>
    <xdr:to>
      <xdr:col>18</xdr:col>
      <xdr:colOff>177800</xdr:colOff>
      <xdr:row>15</xdr:row>
      <xdr:rowOff>82924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85762"/>
          <a:ext cx="698500" cy="116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147126</xdr:rowOff>
    </xdr:from>
    <xdr:to>
      <xdr:col>29</xdr:col>
      <xdr:colOff>177800</xdr:colOff>
      <xdr:row>14</xdr:row>
      <xdr:rowOff>77276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23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163653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6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16563</xdr:rowOff>
    </xdr:from>
    <xdr:to>
      <xdr:col>26</xdr:col>
      <xdr:colOff>101600</xdr:colOff>
      <xdr:row>14</xdr:row>
      <xdr:rowOff>118163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6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128340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3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76799</xdr:rowOff>
    </xdr:from>
    <xdr:to>
      <xdr:col>22</xdr:col>
      <xdr:colOff>165100</xdr:colOff>
      <xdr:row>15</xdr:row>
      <xdr:rowOff>6949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24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17126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9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87037</xdr:rowOff>
    </xdr:from>
    <xdr:to>
      <xdr:col>19</xdr:col>
      <xdr:colOff>38100</xdr:colOff>
      <xdr:row>15</xdr:row>
      <xdr:rowOff>17187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3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27364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0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32124</xdr:rowOff>
    </xdr:from>
    <xdr:to>
      <xdr:col>15</xdr:col>
      <xdr:colOff>101600</xdr:colOff>
      <xdr:row>15</xdr:row>
      <xdr:rowOff>133724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5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143901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2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269280</xdr:rowOff>
    </xdr:from>
    <xdr:to>
      <xdr:col>29</xdr:col>
      <xdr:colOff>127000</xdr:colOff>
      <xdr:row>35</xdr:row>
      <xdr:rowOff>323024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79630"/>
          <a:ext cx="647700" cy="5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307802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258011</xdr:rowOff>
    </xdr:from>
    <xdr:to>
      <xdr:col>26</xdr:col>
      <xdr:colOff>50800</xdr:colOff>
      <xdr:row>35</xdr:row>
      <xdr:rowOff>269280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68361"/>
          <a:ext cx="698500" cy="11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258011</xdr:rowOff>
    </xdr:from>
    <xdr:to>
      <xdr:col>22</xdr:col>
      <xdr:colOff>114300</xdr:colOff>
      <xdr:row>36</xdr:row>
      <xdr:rowOff>85509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8361"/>
          <a:ext cx="698500" cy="17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75794</xdr:rowOff>
    </xdr:from>
    <xdr:to>
      <xdr:col>18</xdr:col>
      <xdr:colOff>177800</xdr:colOff>
      <xdr:row>36</xdr:row>
      <xdr:rowOff>85509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29044"/>
          <a:ext cx="698500" cy="9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272224</xdr:rowOff>
    </xdr:from>
    <xdr:to>
      <xdr:col>29</xdr:col>
      <xdr:colOff>177800</xdr:colOff>
      <xdr:row>36</xdr:row>
      <xdr:rowOff>30924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2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117301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218480</xdr:rowOff>
    </xdr:from>
    <xdr:to>
      <xdr:col>26</xdr:col>
      <xdr:colOff>101600</xdr:colOff>
      <xdr:row>35</xdr:row>
      <xdr:rowOff>320080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330257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9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207211</xdr:rowOff>
    </xdr:from>
    <xdr:to>
      <xdr:col>22</xdr:col>
      <xdr:colOff>165100</xdr:colOff>
      <xdr:row>35</xdr:row>
      <xdr:rowOff>308811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318988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34709</xdr:rowOff>
    </xdr:from>
    <xdr:to>
      <xdr:col>19</xdr:col>
      <xdr:colOff>38100</xdr:colOff>
      <xdr:row>36</xdr:row>
      <xdr:rowOff>136309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7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24994</xdr:rowOff>
    </xdr:from>
    <xdr:to>
      <xdr:col>15</xdr:col>
      <xdr:colOff>101600</xdr:colOff>
      <xdr:row>36</xdr:row>
      <xdr:rowOff>126594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8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126833</xdr:rowOff>
    </xdr:from>
    <xdr:to>
      <xdr:col>24</xdr:col>
      <xdr:colOff>63500</xdr:colOff>
      <xdr:row>37</xdr:row>
      <xdr:rowOff>67511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6133"/>
          <a:ext cx="838200" cy="4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11357</xdr:rowOff>
    </xdr:from>
    <xdr:to>
      <xdr:col>19</xdr:col>
      <xdr:colOff>177800</xdr:colOff>
      <xdr:row>37</xdr:row>
      <xdr:rowOff>67511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55007"/>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11357</xdr:rowOff>
    </xdr:from>
    <xdr:to>
      <xdr:col>15</xdr:col>
      <xdr:colOff>50800</xdr:colOff>
      <xdr:row>37</xdr:row>
      <xdr:rowOff>50954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500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50954</xdr:rowOff>
    </xdr:from>
    <xdr:to>
      <xdr:col>10</xdr:col>
      <xdr:colOff>114300</xdr:colOff>
      <xdr:row>37</xdr:row>
      <xdr:rowOff>92608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94604"/>
          <a:ext cx="889000" cy="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76033</xdr:rowOff>
    </xdr:from>
    <xdr:to>
      <xdr:col>24</xdr:col>
      <xdr:colOff>114300</xdr:colOff>
      <xdr:row>35</xdr:row>
      <xdr:rowOff>6183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98910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16711</xdr:rowOff>
    </xdr:from>
    <xdr:to>
      <xdr:col>20</xdr:col>
      <xdr:colOff>38100</xdr:colOff>
      <xdr:row>37</xdr:row>
      <xdr:rowOff>118311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109438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132007</xdr:rowOff>
    </xdr:from>
    <xdr:to>
      <xdr:col>15</xdr:col>
      <xdr:colOff>101600</xdr:colOff>
      <xdr:row>37</xdr:row>
      <xdr:rowOff>62157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78684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xdr:rowOff>
    </xdr:from>
    <xdr:to>
      <xdr:col>10</xdr:col>
      <xdr:colOff>165100</xdr:colOff>
      <xdr:row>37</xdr:row>
      <xdr:rowOff>101754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118281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41808</xdr:rowOff>
    </xdr:from>
    <xdr:to>
      <xdr:col>6</xdr:col>
      <xdr:colOff>38100</xdr:colOff>
      <xdr:row>37</xdr:row>
      <xdr:rowOff>143408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159935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129184</xdr:rowOff>
    </xdr:from>
    <xdr:to>
      <xdr:col>24</xdr:col>
      <xdr:colOff>63500</xdr:colOff>
      <xdr:row>56</xdr:row>
      <xdr:rowOff>46797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387484"/>
          <a:ext cx="838200" cy="2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129184</xdr:rowOff>
    </xdr:from>
    <xdr:to>
      <xdr:col>19</xdr:col>
      <xdr:colOff>177800</xdr:colOff>
      <xdr:row>54</xdr:row>
      <xdr:rowOff>144714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87484"/>
          <a:ext cx="889000" cy="1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129916</xdr:rowOff>
    </xdr:from>
    <xdr:to>
      <xdr:col>15</xdr:col>
      <xdr:colOff>50800</xdr:colOff>
      <xdr:row>54</xdr:row>
      <xdr:rowOff>144714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88216"/>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129916</xdr:rowOff>
    </xdr:from>
    <xdr:to>
      <xdr:col>10</xdr:col>
      <xdr:colOff>114300</xdr:colOff>
      <xdr:row>55</xdr:row>
      <xdr:rowOff>152471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88216"/>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167447</xdr:rowOff>
    </xdr:from>
    <xdr:to>
      <xdr:col>24</xdr:col>
      <xdr:colOff>114300</xdr:colOff>
      <xdr:row>56</xdr:row>
      <xdr:rowOff>97597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145874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78384</xdr:rowOff>
    </xdr:from>
    <xdr:to>
      <xdr:col>20</xdr:col>
      <xdr:colOff>38100</xdr:colOff>
      <xdr:row>55</xdr:row>
      <xdr:rowOff>8534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25061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11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93914</xdr:rowOff>
    </xdr:from>
    <xdr:to>
      <xdr:col>15</xdr:col>
      <xdr:colOff>101600</xdr:colOff>
      <xdr:row>55</xdr:row>
      <xdr:rowOff>24064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40591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79116</xdr:rowOff>
    </xdr:from>
    <xdr:to>
      <xdr:col>10</xdr:col>
      <xdr:colOff>165100</xdr:colOff>
      <xdr:row>55</xdr:row>
      <xdr:rowOff>9266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25793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11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101671</xdr:rowOff>
    </xdr:from>
    <xdr:to>
      <xdr:col>6</xdr:col>
      <xdr:colOff>38100</xdr:colOff>
      <xdr:row>56</xdr:row>
      <xdr:rowOff>31821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3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48348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117145</xdr:rowOff>
    </xdr:from>
    <xdr:to>
      <xdr:col>24</xdr:col>
      <xdr:colOff>63500</xdr:colOff>
      <xdr:row>76</xdr:row>
      <xdr:rowOff>142139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47345"/>
          <a:ext cx="8382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117145</xdr:rowOff>
    </xdr:from>
    <xdr:to>
      <xdr:col>19</xdr:col>
      <xdr:colOff>177800</xdr:colOff>
      <xdr:row>76</xdr:row>
      <xdr:rowOff>132651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473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121526</xdr:rowOff>
    </xdr:from>
    <xdr:to>
      <xdr:col>15</xdr:col>
      <xdr:colOff>50800</xdr:colOff>
      <xdr:row>76</xdr:row>
      <xdr:rowOff>132651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51726"/>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168254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121526</xdr:rowOff>
    </xdr:from>
    <xdr:to>
      <xdr:col>10</xdr:col>
      <xdr:colOff>114300</xdr:colOff>
      <xdr:row>76</xdr:row>
      <xdr:rowOff>157378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51726"/>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105770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91339</xdr:rowOff>
    </xdr:from>
    <xdr:to>
      <xdr:col>24</xdr:col>
      <xdr:colOff>114300</xdr:colOff>
      <xdr:row>77</xdr:row>
      <xdr:rowOff>21489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114216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66345</xdr:rowOff>
    </xdr:from>
    <xdr:to>
      <xdr:col>20</xdr:col>
      <xdr:colOff>38100</xdr:colOff>
      <xdr:row>76</xdr:row>
      <xdr:rowOff>167945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8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81851</xdr:rowOff>
    </xdr:from>
    <xdr:to>
      <xdr:col>15</xdr:col>
      <xdr:colOff>101600</xdr:colOff>
      <xdr:row>77</xdr:row>
      <xdr:rowOff>12001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28529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70726</xdr:rowOff>
    </xdr:from>
    <xdr:to>
      <xdr:col>10</xdr:col>
      <xdr:colOff>165100</xdr:colOff>
      <xdr:row>77</xdr:row>
      <xdr:rowOff>876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17403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106578</xdr:rowOff>
    </xdr:from>
    <xdr:to>
      <xdr:col>6</xdr:col>
      <xdr:colOff>38100</xdr:colOff>
      <xdr:row>77</xdr:row>
      <xdr:rowOff>36728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53256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1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134260</xdr:rowOff>
    </xdr:from>
    <xdr:to>
      <xdr:col>24</xdr:col>
      <xdr:colOff>63500</xdr:colOff>
      <xdr:row>96</xdr:row>
      <xdr:rowOff>59621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50560"/>
          <a:ext cx="838200" cy="2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59621</xdr:rowOff>
    </xdr:from>
    <xdr:to>
      <xdr:col>19</xdr:col>
      <xdr:colOff>177800</xdr:colOff>
      <xdr:row>96</xdr:row>
      <xdr:rowOff>79259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8821"/>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152958</xdr:rowOff>
    </xdr:from>
    <xdr:to>
      <xdr:col>15</xdr:col>
      <xdr:colOff>50800</xdr:colOff>
      <xdr:row>96</xdr:row>
      <xdr:rowOff>79259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40708"/>
          <a:ext cx="889000" cy="9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152958</xdr:rowOff>
    </xdr:from>
    <xdr:to>
      <xdr:col>10</xdr:col>
      <xdr:colOff>114300</xdr:colOff>
      <xdr:row>95</xdr:row>
      <xdr:rowOff>161531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4070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83460</xdr:rowOff>
    </xdr:from>
    <xdr:to>
      <xdr:col>24</xdr:col>
      <xdr:colOff>114300</xdr:colOff>
      <xdr:row>95</xdr:row>
      <xdr:rowOff>13610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106337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8821</xdr:rowOff>
    </xdr:from>
    <xdr:to>
      <xdr:col>20</xdr:col>
      <xdr:colOff>38100</xdr:colOff>
      <xdr:row>96</xdr:row>
      <xdr:rowOff>110421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101548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56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28459</xdr:rowOff>
    </xdr:from>
    <xdr:to>
      <xdr:col>15</xdr:col>
      <xdr:colOff>101600</xdr:colOff>
      <xdr:row>96</xdr:row>
      <xdr:rowOff>130059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121186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102158</xdr:rowOff>
    </xdr:from>
    <xdr:to>
      <xdr:col>10</xdr:col>
      <xdr:colOff>165100</xdr:colOff>
      <xdr:row>96</xdr:row>
      <xdr:rowOff>32308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48835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110731</xdr:rowOff>
    </xdr:from>
    <xdr:to>
      <xdr:col>6</xdr:col>
      <xdr:colOff>38100</xdr:colOff>
      <xdr:row>96</xdr:row>
      <xdr:rowOff>40881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57408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126990</xdr:rowOff>
    </xdr:from>
    <xdr:to>
      <xdr:col>55</xdr:col>
      <xdr:colOff>0</xdr:colOff>
      <xdr:row>36</xdr:row>
      <xdr:rowOff>104875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784840"/>
          <a:ext cx="838200" cy="49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104875</xdr:rowOff>
    </xdr:from>
    <xdr:to>
      <xdr:col>50</xdr:col>
      <xdr:colOff>114300</xdr:colOff>
      <xdr:row>36</xdr:row>
      <xdr:rowOff>140020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277075"/>
          <a:ext cx="889000" cy="3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124850</xdr:rowOff>
    </xdr:from>
    <xdr:to>
      <xdr:col>45</xdr:col>
      <xdr:colOff>177800</xdr:colOff>
      <xdr:row>36</xdr:row>
      <xdr:rowOff>140020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297050"/>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124850</xdr:rowOff>
    </xdr:from>
    <xdr:to>
      <xdr:col>41</xdr:col>
      <xdr:colOff>50800</xdr:colOff>
      <xdr:row>36</xdr:row>
      <xdr:rowOff>168106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297050"/>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76190</xdr:rowOff>
    </xdr:from>
    <xdr:to>
      <xdr:col>55</xdr:col>
      <xdr:colOff>50800</xdr:colOff>
      <xdr:row>34</xdr:row>
      <xdr:rowOff>6340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54617</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54075</xdr:rowOff>
    </xdr:from>
    <xdr:to>
      <xdr:col>50</xdr:col>
      <xdr:colOff>165100</xdr:colOff>
      <xdr:row>36</xdr:row>
      <xdr:rowOff>155675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146802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3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89220</xdr:rowOff>
    </xdr:from>
    <xdr:to>
      <xdr:col>46</xdr:col>
      <xdr:colOff>38100</xdr:colOff>
      <xdr:row>37</xdr:row>
      <xdr:rowOff>19370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10497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74050</xdr:rowOff>
    </xdr:from>
    <xdr:to>
      <xdr:col>41</xdr:col>
      <xdr:colOff>101600</xdr:colOff>
      <xdr:row>37</xdr:row>
      <xdr:rowOff>4200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166777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3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117306</xdr:rowOff>
    </xdr:from>
    <xdr:to>
      <xdr:col>36</xdr:col>
      <xdr:colOff>165100</xdr:colOff>
      <xdr:row>37</xdr:row>
      <xdr:rowOff>47456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38583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38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116209</xdr:rowOff>
    </xdr:from>
    <xdr:to>
      <xdr:col>55</xdr:col>
      <xdr:colOff>0</xdr:colOff>
      <xdr:row>56</xdr:row>
      <xdr:rowOff>67449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545959"/>
          <a:ext cx="838200" cy="1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67449</xdr:rowOff>
    </xdr:from>
    <xdr:to>
      <xdr:col>50</xdr:col>
      <xdr:colOff>114300</xdr:colOff>
      <xdr:row>56</xdr:row>
      <xdr:rowOff>136545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668649"/>
          <a:ext cx="889000" cy="6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144580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43423</xdr:rowOff>
    </xdr:from>
    <xdr:to>
      <xdr:col>45</xdr:col>
      <xdr:colOff>177800</xdr:colOff>
      <xdr:row>56</xdr:row>
      <xdr:rowOff>136545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644623"/>
          <a:ext cx="889000" cy="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43423</xdr:rowOff>
    </xdr:from>
    <xdr:to>
      <xdr:col>41</xdr:col>
      <xdr:colOff>50800</xdr:colOff>
      <xdr:row>56</xdr:row>
      <xdr:rowOff>159419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44623"/>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65409</xdr:rowOff>
    </xdr:from>
    <xdr:to>
      <xdr:col>55</xdr:col>
      <xdr:colOff>50800</xdr:colOff>
      <xdr:row>55</xdr:row>
      <xdr:rowOff>167009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88286</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34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16649</xdr:rowOff>
    </xdr:from>
    <xdr:to>
      <xdr:col>50</xdr:col>
      <xdr:colOff>165100</xdr:colOff>
      <xdr:row>56</xdr:row>
      <xdr:rowOff>118249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6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134776</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85745</xdr:rowOff>
    </xdr:from>
    <xdr:to>
      <xdr:col>46</xdr:col>
      <xdr:colOff>38100</xdr:colOff>
      <xdr:row>57</xdr:row>
      <xdr:rowOff>15895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164073</xdr:rowOff>
    </xdr:from>
    <xdr:to>
      <xdr:col>41</xdr:col>
      <xdr:colOff>101600</xdr:colOff>
      <xdr:row>56</xdr:row>
      <xdr:rowOff>94223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59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85350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8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108619</xdr:rowOff>
    </xdr:from>
    <xdr:to>
      <xdr:col>36</xdr:col>
      <xdr:colOff>165100</xdr:colOff>
      <xdr:row>57</xdr:row>
      <xdr:rowOff>38769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29896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111925</xdr:rowOff>
    </xdr:from>
    <xdr:to>
      <xdr:col>55</xdr:col>
      <xdr:colOff>0</xdr:colOff>
      <xdr:row>73</xdr:row>
      <xdr:rowOff>167704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113425"/>
          <a:ext cx="838200" cy="5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106134</xdr:rowOff>
    </xdr:from>
    <xdr:to>
      <xdr:col>50</xdr:col>
      <xdr:colOff>114300</xdr:colOff>
      <xdr:row>73</xdr:row>
      <xdr:rowOff>167704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621984"/>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160253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106134</xdr:rowOff>
    </xdr:from>
    <xdr:to>
      <xdr:col>45</xdr:col>
      <xdr:colOff>177800</xdr:colOff>
      <xdr:row>77</xdr:row>
      <xdr:rowOff>143433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621984"/>
          <a:ext cx="889000" cy="7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73175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76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82150</xdr:rowOff>
    </xdr:from>
    <xdr:to>
      <xdr:col>41</xdr:col>
      <xdr:colOff>50800</xdr:colOff>
      <xdr:row>77</xdr:row>
      <xdr:rowOff>143433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940900"/>
          <a:ext cx="889000" cy="40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61125</xdr:rowOff>
    </xdr:from>
    <xdr:to>
      <xdr:col>55</xdr:col>
      <xdr:colOff>50800</xdr:colOff>
      <xdr:row>70</xdr:row>
      <xdr:rowOff>162725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0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14152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0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116904</xdr:rowOff>
    </xdr:from>
    <xdr:to>
      <xdr:col>50</xdr:col>
      <xdr:colOff>165100</xdr:colOff>
      <xdr:row>74</xdr:row>
      <xdr:rowOff>47054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63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63581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40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55334</xdr:rowOff>
    </xdr:from>
    <xdr:to>
      <xdr:col>46</xdr:col>
      <xdr:colOff>38100</xdr:colOff>
      <xdr:row>73</xdr:row>
      <xdr:rowOff>156934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5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2011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3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92633</xdr:rowOff>
    </xdr:from>
    <xdr:to>
      <xdr:col>41</xdr:col>
      <xdr:colOff>101600</xdr:colOff>
      <xdr:row>78</xdr:row>
      <xdr:rowOff>22783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9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31350</xdr:rowOff>
    </xdr:from>
    <xdr:to>
      <xdr:col>36</xdr:col>
      <xdr:colOff>165100</xdr:colOff>
      <xdr:row>75</xdr:row>
      <xdr:rowOff>132950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8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124077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1960</xdr:rowOff>
    </xdr:from>
    <xdr:to>
      <xdr:col>55</xdr:col>
      <xdr:colOff>0</xdr:colOff>
      <xdr:row>98</xdr:row>
      <xdr:rowOff>29318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804060"/>
          <a:ext cx="8382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29318</xdr:rowOff>
    </xdr:from>
    <xdr:to>
      <xdr:col>50</xdr:col>
      <xdr:colOff>114300</xdr:colOff>
      <xdr:row>98</xdr:row>
      <xdr:rowOff>60545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831418"/>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139463</xdr:rowOff>
    </xdr:from>
    <xdr:to>
      <xdr:col>45</xdr:col>
      <xdr:colOff>177800</xdr:colOff>
      <xdr:row>98</xdr:row>
      <xdr:rowOff>60545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598663"/>
          <a:ext cx="889000" cy="2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139463</xdr:rowOff>
    </xdr:from>
    <xdr:to>
      <xdr:col>41</xdr:col>
      <xdr:colOff>50800</xdr:colOff>
      <xdr:row>98</xdr:row>
      <xdr:rowOff>2316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598663"/>
          <a:ext cx="889000" cy="20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122610</xdr:rowOff>
    </xdr:from>
    <xdr:to>
      <xdr:col>55</xdr:col>
      <xdr:colOff>50800</xdr:colOff>
      <xdr:row>98</xdr:row>
      <xdr:rowOff>52760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37537</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6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149968</xdr:rowOff>
    </xdr:from>
    <xdr:to>
      <xdr:col>50</xdr:col>
      <xdr:colOff>165100</xdr:colOff>
      <xdr:row>98</xdr:row>
      <xdr:rowOff>80118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7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71245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87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9745</xdr:rowOff>
    </xdr:from>
    <xdr:to>
      <xdr:col>46</xdr:col>
      <xdr:colOff>38100</xdr:colOff>
      <xdr:row>98</xdr:row>
      <xdr:rowOff>111345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102472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9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88663</xdr:rowOff>
    </xdr:from>
    <xdr:to>
      <xdr:col>41</xdr:col>
      <xdr:colOff>101600</xdr:colOff>
      <xdr:row>97</xdr:row>
      <xdr:rowOff>18813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35340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3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122966</xdr:rowOff>
    </xdr:from>
    <xdr:to>
      <xdr:col>36</xdr:col>
      <xdr:colOff>165100</xdr:colOff>
      <xdr:row>98</xdr:row>
      <xdr:rowOff>53116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52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6492</xdr:rowOff>
    </xdr:from>
    <xdr:to>
      <xdr:col>85</xdr:col>
      <xdr:colOff>127000</xdr:colOff>
      <xdr:row>39</xdr:row>
      <xdr:rowOff>89033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93042"/>
          <a:ext cx="838200" cy="8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6492</xdr:rowOff>
    </xdr:from>
    <xdr:to>
      <xdr:col>81</xdr:col>
      <xdr:colOff>50800</xdr:colOff>
      <xdr:row>39</xdr:row>
      <xdr:rowOff>24045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3042"/>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12011</xdr:rowOff>
    </xdr:from>
    <xdr:to>
      <xdr:col>76</xdr:col>
      <xdr:colOff>114300</xdr:colOff>
      <xdr:row>39</xdr:row>
      <xdr:rowOff>24045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98561"/>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12011</xdr:rowOff>
    </xdr:from>
    <xdr:to>
      <xdr:col>71</xdr:col>
      <xdr:colOff>177800</xdr:colOff>
      <xdr:row>39</xdr:row>
      <xdr:rowOff>35132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9856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38233</xdr:rowOff>
    </xdr:from>
    <xdr:to>
      <xdr:col>85</xdr:col>
      <xdr:colOff>177800</xdr:colOff>
      <xdr:row>39</xdr:row>
      <xdr:rowOff>139833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124610</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9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127142</xdr:rowOff>
    </xdr:from>
    <xdr:to>
      <xdr:col>81</xdr:col>
      <xdr:colOff>101600</xdr:colOff>
      <xdr:row>39</xdr:row>
      <xdr:rowOff>57292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48419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3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144695</xdr:rowOff>
    </xdr:from>
    <xdr:to>
      <xdr:col>76</xdr:col>
      <xdr:colOff>165100</xdr:colOff>
      <xdr:row>39</xdr:row>
      <xdr:rowOff>74845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65972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132661</xdr:rowOff>
    </xdr:from>
    <xdr:to>
      <xdr:col>72</xdr:col>
      <xdr:colOff>38100</xdr:colOff>
      <xdr:row>39</xdr:row>
      <xdr:rowOff>62811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53938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4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155782</xdr:rowOff>
    </xdr:from>
    <xdr:to>
      <xdr:col>67</xdr:col>
      <xdr:colOff>101600</xdr:colOff>
      <xdr:row>39</xdr:row>
      <xdr:rowOff>85932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77059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6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68007</xdr:rowOff>
    </xdr:from>
    <xdr:to>
      <xdr:col>85</xdr:col>
      <xdr:colOff>127000</xdr:colOff>
      <xdr:row>74</xdr:row>
      <xdr:rowOff>92652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755307"/>
          <a:ext cx="8382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92652</xdr:rowOff>
    </xdr:from>
    <xdr:to>
      <xdr:col>81</xdr:col>
      <xdr:colOff>50800</xdr:colOff>
      <xdr:row>74</xdr:row>
      <xdr:rowOff>133549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79952"/>
          <a:ext cx="8890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133549</xdr:rowOff>
    </xdr:from>
    <xdr:to>
      <xdr:col>76</xdr:col>
      <xdr:colOff>114300</xdr:colOff>
      <xdr:row>75</xdr:row>
      <xdr:rowOff>123023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20849"/>
          <a:ext cx="889000" cy="16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123023</xdr:rowOff>
    </xdr:from>
    <xdr:to>
      <xdr:col>71</xdr:col>
      <xdr:colOff>177800</xdr:colOff>
      <xdr:row>76</xdr:row>
      <xdr:rowOff>4674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81773"/>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17207</xdr:rowOff>
    </xdr:from>
    <xdr:to>
      <xdr:col>85</xdr:col>
      <xdr:colOff>177800</xdr:colOff>
      <xdr:row>74</xdr:row>
      <xdr:rowOff>118807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40084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55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41852</xdr:rowOff>
    </xdr:from>
    <xdr:to>
      <xdr:col>81</xdr:col>
      <xdr:colOff>101600</xdr:colOff>
      <xdr:row>74</xdr:row>
      <xdr:rowOff>143452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159979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82749</xdr:rowOff>
    </xdr:from>
    <xdr:to>
      <xdr:col>76</xdr:col>
      <xdr:colOff>165100</xdr:colOff>
      <xdr:row>75</xdr:row>
      <xdr:rowOff>12899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7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29426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5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72223</xdr:rowOff>
    </xdr:from>
    <xdr:to>
      <xdr:col>72</xdr:col>
      <xdr:colOff>38100</xdr:colOff>
      <xdr:row>76</xdr:row>
      <xdr:rowOff>2372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30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0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125323</xdr:rowOff>
    </xdr:from>
    <xdr:to>
      <xdr:col>67</xdr:col>
      <xdr:colOff>101600</xdr:colOff>
      <xdr:row>76</xdr:row>
      <xdr:rowOff>55473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72000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91825</xdr:rowOff>
    </xdr:from>
    <xdr:to>
      <xdr:col>85</xdr:col>
      <xdr:colOff>127000</xdr:colOff>
      <xdr:row>97</xdr:row>
      <xdr:rowOff>144942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22475"/>
          <a:ext cx="8382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91825</xdr:rowOff>
    </xdr:from>
    <xdr:to>
      <xdr:col>81</xdr:col>
      <xdr:colOff>50800</xdr:colOff>
      <xdr:row>98</xdr:row>
      <xdr:rowOff>126457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22475"/>
          <a:ext cx="889000" cy="2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67740</xdr:rowOff>
    </xdr:from>
    <xdr:to>
      <xdr:col>76</xdr:col>
      <xdr:colOff>114300</xdr:colOff>
      <xdr:row>98</xdr:row>
      <xdr:rowOff>126457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698390"/>
          <a:ext cx="889000" cy="23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67740</xdr:rowOff>
    </xdr:from>
    <xdr:to>
      <xdr:col>71</xdr:col>
      <xdr:colOff>177800</xdr:colOff>
      <xdr:row>98</xdr:row>
      <xdr:rowOff>41320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98390"/>
          <a:ext cx="889000" cy="1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94142</xdr:rowOff>
    </xdr:from>
    <xdr:to>
      <xdr:col>85</xdr:col>
      <xdr:colOff>177800</xdr:colOff>
      <xdr:row>98</xdr:row>
      <xdr:rowOff>24292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2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72569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0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41025</xdr:rowOff>
    </xdr:from>
    <xdr:to>
      <xdr:col>81</xdr:col>
      <xdr:colOff>101600</xdr:colOff>
      <xdr:row>97</xdr:row>
      <xdr:rowOff>142625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159152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75657</xdr:rowOff>
    </xdr:from>
    <xdr:to>
      <xdr:col>76</xdr:col>
      <xdr:colOff>165100</xdr:colOff>
      <xdr:row>99</xdr:row>
      <xdr:rowOff>5807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168384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16940</xdr:rowOff>
    </xdr:from>
    <xdr:to>
      <xdr:col>72</xdr:col>
      <xdr:colOff>38100</xdr:colOff>
      <xdr:row>97</xdr:row>
      <xdr:rowOff>118540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135067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161970</xdr:rowOff>
    </xdr:from>
    <xdr:to>
      <xdr:col>67</xdr:col>
      <xdr:colOff>101600</xdr:colOff>
      <xdr:row>98</xdr:row>
      <xdr:rowOff>92120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83247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107513</xdr:rowOff>
    </xdr:from>
    <xdr:to>
      <xdr:col>116</xdr:col>
      <xdr:colOff>63500</xdr:colOff>
      <xdr:row>58</xdr:row>
      <xdr:rowOff>108153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5161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106965</xdr:rowOff>
    </xdr:from>
    <xdr:to>
      <xdr:col>111</xdr:col>
      <xdr:colOff>177800</xdr:colOff>
      <xdr:row>58</xdr:row>
      <xdr:rowOff>107513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5106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106965</xdr:rowOff>
    </xdr:from>
    <xdr:to>
      <xdr:col>107</xdr:col>
      <xdr:colOff>50800</xdr:colOff>
      <xdr:row>58</xdr:row>
      <xdr:rowOff>108885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51065"/>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106096</xdr:rowOff>
    </xdr:from>
    <xdr:to>
      <xdr:col>102</xdr:col>
      <xdr:colOff>114300</xdr:colOff>
      <xdr:row>58</xdr:row>
      <xdr:rowOff>108885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5019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57353</xdr:rowOff>
    </xdr:from>
    <xdr:to>
      <xdr:col>116</xdr:col>
      <xdr:colOff>114300</xdr:colOff>
      <xdr:row>58</xdr:row>
      <xdr:rowOff>158953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143730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6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56713</xdr:rowOff>
    </xdr:from>
    <xdr:to>
      <xdr:col>112</xdr:col>
      <xdr:colOff>38100</xdr:colOff>
      <xdr:row>58</xdr:row>
      <xdr:rowOff>158313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149440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56165</xdr:rowOff>
    </xdr:from>
    <xdr:to>
      <xdr:col>107</xdr:col>
      <xdr:colOff>101600</xdr:colOff>
      <xdr:row>58</xdr:row>
      <xdr:rowOff>157765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148892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092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58085</xdr:rowOff>
    </xdr:from>
    <xdr:to>
      <xdr:col>102</xdr:col>
      <xdr:colOff>165100</xdr:colOff>
      <xdr:row>58</xdr:row>
      <xdr:rowOff>159685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150812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09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55296</xdr:rowOff>
    </xdr:from>
    <xdr:to>
      <xdr:col>98</xdr:col>
      <xdr:colOff>38100</xdr:colOff>
      <xdr:row>58</xdr:row>
      <xdr:rowOff>156896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148023</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7017" y="10092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1512</xdr:rowOff>
    </xdr:from>
    <xdr:to>
      <xdr:col>116</xdr:col>
      <xdr:colOff>63500</xdr:colOff>
      <xdr:row>74</xdr:row>
      <xdr:rowOff>40925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688812"/>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40925</xdr:rowOff>
    </xdr:from>
    <xdr:to>
      <xdr:col>111</xdr:col>
      <xdr:colOff>177800</xdr:colOff>
      <xdr:row>74</xdr:row>
      <xdr:rowOff>117678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28225"/>
          <a:ext cx="889000" cy="7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60890</xdr:rowOff>
    </xdr:from>
    <xdr:to>
      <xdr:col>107</xdr:col>
      <xdr:colOff>50800</xdr:colOff>
      <xdr:row>74</xdr:row>
      <xdr:rowOff>117678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748190"/>
          <a:ext cx="889000" cy="5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60890</xdr:rowOff>
    </xdr:from>
    <xdr:to>
      <xdr:col>102</xdr:col>
      <xdr:colOff>114300</xdr:colOff>
      <xdr:row>74</xdr:row>
      <xdr:rowOff>91046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748190"/>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122162</xdr:rowOff>
    </xdr:from>
    <xdr:to>
      <xdr:col>116</xdr:col>
      <xdr:colOff>114300</xdr:colOff>
      <xdr:row>74</xdr:row>
      <xdr:rowOff>52312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145039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48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161575</xdr:rowOff>
    </xdr:from>
    <xdr:to>
      <xdr:col>112</xdr:col>
      <xdr:colOff>38100</xdr:colOff>
      <xdr:row>74</xdr:row>
      <xdr:rowOff>91725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108252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5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66878</xdr:rowOff>
    </xdr:from>
    <xdr:to>
      <xdr:col>107</xdr:col>
      <xdr:colOff>101600</xdr:colOff>
      <xdr:row>74</xdr:row>
      <xdr:rowOff>168478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13555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2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10090</xdr:rowOff>
    </xdr:from>
    <xdr:to>
      <xdr:col>102</xdr:col>
      <xdr:colOff>165100</xdr:colOff>
      <xdr:row>74</xdr:row>
      <xdr:rowOff>111690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128217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7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40246</xdr:rowOff>
    </xdr:from>
    <xdr:to>
      <xdr:col>98</xdr:col>
      <xdr:colOff>38100</xdr:colOff>
      <xdr:row>74</xdr:row>
      <xdr:rowOff>141846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158373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756,787</a:t>
          </a:r>
          <a:r>
            <a:rPr kumimoji="1" lang="ja-JP" altLang="ja-JP" sz="1050">
              <a:solidFill>
                <a:schemeClr val="dk1"/>
              </a:solidFill>
              <a:effectLst/>
              <a:latin typeface="+mn-lt"/>
              <a:ea typeface="+mn-ea"/>
              <a:cs typeface="+mn-cs"/>
            </a:rPr>
            <a:t>円となって</a:t>
          </a:r>
          <a:r>
            <a:rPr kumimoji="1" lang="ja-JP" altLang="en-US" sz="1050">
              <a:solidFill>
                <a:schemeClr val="dk1"/>
              </a:solidFill>
              <a:effectLst/>
              <a:latin typeface="+mn-lt"/>
              <a:ea typeface="+mn-ea"/>
              <a:cs typeface="+mn-cs"/>
            </a:rPr>
            <a:t>おり、前年度より</a:t>
          </a:r>
          <a:r>
            <a:rPr kumimoji="1" lang="en-US" altLang="ja-JP" sz="1050">
              <a:solidFill>
                <a:schemeClr val="dk1"/>
              </a:solidFill>
              <a:effectLst/>
              <a:latin typeface="+mn-lt"/>
              <a:ea typeface="+mn-ea"/>
              <a:cs typeface="+mn-cs"/>
            </a:rPr>
            <a:t>152,359</a:t>
          </a:r>
          <a:r>
            <a:rPr kumimoji="1" lang="ja-JP" altLang="en-US" sz="1050">
              <a:solidFill>
                <a:schemeClr val="dk1"/>
              </a:solidFill>
              <a:effectLst/>
              <a:latin typeface="+mn-lt"/>
              <a:ea typeface="+mn-ea"/>
              <a:cs typeface="+mn-cs"/>
            </a:rPr>
            <a:t>円増加している</a:t>
          </a:r>
          <a:r>
            <a:rPr kumimoji="1" lang="ja-JP" altLang="ja-JP" sz="1050">
              <a:solidFill>
                <a:schemeClr val="dk1"/>
              </a:solidFill>
              <a:effectLst/>
              <a:latin typeface="+mn-lt"/>
              <a:ea typeface="+mn-ea"/>
              <a:cs typeface="+mn-cs"/>
            </a:rPr>
            <a:t>。人件費は、住民一人当たり</a:t>
          </a:r>
          <a:r>
            <a:rPr kumimoji="1" lang="en-US" altLang="ja-JP" sz="1050">
              <a:solidFill>
                <a:schemeClr val="dk1"/>
              </a:solidFill>
              <a:effectLst/>
              <a:latin typeface="+mn-lt"/>
              <a:ea typeface="+mn-ea"/>
              <a:cs typeface="+mn-cs"/>
            </a:rPr>
            <a:t>110,788</a:t>
          </a:r>
          <a:r>
            <a:rPr kumimoji="1" lang="ja-JP" altLang="ja-JP" sz="1050">
              <a:solidFill>
                <a:schemeClr val="dk1"/>
              </a:solidFill>
              <a:effectLst/>
              <a:latin typeface="+mn-lt"/>
              <a:ea typeface="+mn-ea"/>
              <a:cs typeface="+mn-cs"/>
            </a:rPr>
            <a:t>円となっており、</a:t>
          </a:r>
          <a:r>
            <a:rPr kumimoji="1" lang="ja-JP" altLang="en-US"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27,867</a:t>
          </a:r>
          <a:r>
            <a:rPr kumimoji="1" lang="ja-JP" altLang="en-US" sz="1050">
              <a:solidFill>
                <a:schemeClr val="dk1"/>
              </a:solidFill>
              <a:effectLst/>
              <a:latin typeface="+mn-lt"/>
              <a:ea typeface="+mn-ea"/>
              <a:cs typeface="+mn-cs"/>
            </a:rPr>
            <a:t>円増加、類似団体を</a:t>
          </a:r>
          <a:r>
            <a:rPr kumimoji="1" lang="en-US" altLang="ja-JP" sz="1050">
              <a:solidFill>
                <a:schemeClr val="dk1"/>
              </a:solidFill>
              <a:effectLst/>
              <a:latin typeface="+mn-lt"/>
              <a:ea typeface="+mn-ea"/>
              <a:cs typeface="+mn-cs"/>
            </a:rPr>
            <a:t>18,499</a:t>
          </a:r>
          <a:r>
            <a:rPr kumimoji="1" lang="ja-JP" altLang="en-US" sz="1050">
              <a:solidFill>
                <a:schemeClr val="dk1"/>
              </a:solidFill>
              <a:effectLst/>
              <a:latin typeface="+mn-lt"/>
              <a:ea typeface="+mn-ea"/>
              <a:cs typeface="+mn-cs"/>
            </a:rPr>
            <a:t>円上回っている。令和元年度までは類似団体とほぼ同額であったが、制度改正により会計年度任用職員の報酬等が人件費に加算することとなった為、大幅に増加している。これは、類似団体と比べて特にこども園の保育士等の会計年度任用職員が多い事</a:t>
          </a:r>
          <a:r>
            <a:rPr kumimoji="1" lang="ja-JP" altLang="ja-JP" sz="1050">
              <a:solidFill>
                <a:schemeClr val="dk1"/>
              </a:solidFill>
              <a:effectLst/>
              <a:latin typeface="+mn-lt"/>
              <a:ea typeface="+mn-ea"/>
              <a:cs typeface="+mn-cs"/>
            </a:rPr>
            <a:t>が要因と考えられるが、今後も引き続き事務事業の見直しや職員の適正配置など、定員の適正化に努めていく。</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・補助費等は住民一人当たり</a:t>
          </a:r>
          <a:r>
            <a:rPr kumimoji="1" lang="en-US" altLang="ja-JP" sz="1050">
              <a:solidFill>
                <a:schemeClr val="dk1"/>
              </a:solidFill>
              <a:effectLst/>
              <a:latin typeface="+mn-lt"/>
              <a:ea typeface="+mn-ea"/>
              <a:cs typeface="+mn-cs"/>
            </a:rPr>
            <a:t>190,280</a:t>
          </a:r>
          <a:r>
            <a:rPr kumimoji="1" lang="ja-JP" altLang="en-US"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107,663</a:t>
          </a:r>
          <a:r>
            <a:rPr kumimoji="1" lang="ja-JP" altLang="en-US" sz="1050">
              <a:solidFill>
                <a:schemeClr val="dk1"/>
              </a:solidFill>
              <a:effectLst/>
              <a:latin typeface="+mn-lt"/>
              <a:ea typeface="+mn-ea"/>
              <a:cs typeface="+mn-cs"/>
            </a:rPr>
            <a:t>円と大幅に増加している。これは、住民一人当たり</a:t>
          </a:r>
          <a:r>
            <a:rPr kumimoji="1" lang="en-US" altLang="ja-JP" sz="1050">
              <a:solidFill>
                <a:schemeClr val="dk1"/>
              </a:solidFill>
              <a:effectLst/>
              <a:latin typeface="+mn-lt"/>
              <a:ea typeface="+mn-ea"/>
              <a:cs typeface="+mn-cs"/>
            </a:rPr>
            <a:t>10</a:t>
          </a:r>
          <a:r>
            <a:rPr kumimoji="1" lang="ja-JP" altLang="en-US" sz="1050">
              <a:solidFill>
                <a:schemeClr val="dk1"/>
              </a:solidFill>
              <a:effectLst/>
              <a:latin typeface="+mn-lt"/>
              <a:ea typeface="+mn-ea"/>
              <a:cs typeface="+mn-cs"/>
            </a:rPr>
            <a:t>万円を給付した特別定額給付金事業があった為である。</a:t>
          </a:r>
          <a:endParaRPr lang="ja-JP" altLang="ja-JP" sz="1050">
            <a:effectLst/>
          </a:endParaRPr>
        </a:p>
        <a:p>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繰出金は</a:t>
          </a:r>
          <a:r>
            <a:rPr kumimoji="1" lang="ja-JP" altLang="ja-JP" sz="1050">
              <a:solidFill>
                <a:schemeClr val="dk1"/>
              </a:solidFill>
              <a:effectLst/>
              <a:latin typeface="+mn-lt"/>
              <a:ea typeface="+mn-ea"/>
              <a:cs typeface="+mn-cs"/>
            </a:rPr>
            <a:t>住民一人当たり</a:t>
          </a:r>
          <a:r>
            <a:rPr kumimoji="1" lang="en-US" altLang="ja-JP" sz="1050">
              <a:solidFill>
                <a:schemeClr val="dk1"/>
              </a:solidFill>
              <a:effectLst/>
              <a:latin typeface="+mn-lt"/>
              <a:ea typeface="+mn-ea"/>
              <a:cs typeface="+mn-cs"/>
            </a:rPr>
            <a:t>67,254</a:t>
          </a:r>
          <a:r>
            <a:rPr kumimoji="1" lang="ja-JP" altLang="ja-JP" sz="1050">
              <a:solidFill>
                <a:schemeClr val="dk1"/>
              </a:solidFill>
              <a:effectLst/>
              <a:latin typeface="+mn-lt"/>
              <a:ea typeface="+mn-ea"/>
              <a:cs typeface="+mn-cs"/>
            </a:rPr>
            <a:t>円となっており、前年度より</a:t>
          </a:r>
          <a:r>
            <a:rPr kumimoji="1" lang="en-US" altLang="ja-JP" sz="1050">
              <a:solidFill>
                <a:schemeClr val="dk1"/>
              </a:solidFill>
              <a:effectLst/>
              <a:latin typeface="+mn-lt"/>
              <a:ea typeface="+mn-ea"/>
              <a:cs typeface="+mn-cs"/>
            </a:rPr>
            <a:t>2,069</a:t>
          </a:r>
          <a:r>
            <a:rPr kumimoji="1" lang="ja-JP" altLang="ja-JP" sz="1050">
              <a:solidFill>
                <a:schemeClr val="dk1"/>
              </a:solidFill>
              <a:effectLst/>
              <a:latin typeface="+mn-lt"/>
              <a:ea typeface="+mn-ea"/>
              <a:cs typeface="+mn-cs"/>
            </a:rPr>
            <a:t>円増加</a:t>
          </a:r>
          <a:r>
            <a:rPr kumimoji="1" lang="ja-JP" altLang="en-US" sz="1050">
              <a:solidFill>
                <a:schemeClr val="dk1"/>
              </a:solidFill>
              <a:effectLst/>
              <a:latin typeface="+mn-lt"/>
              <a:ea typeface="+mn-ea"/>
              <a:cs typeface="+mn-cs"/>
            </a:rPr>
            <a:t>しており</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と比較しても</a:t>
          </a:r>
          <a:r>
            <a:rPr kumimoji="1" lang="ja-JP" altLang="ja-JP" sz="1050">
              <a:solidFill>
                <a:schemeClr val="dk1"/>
              </a:solidFill>
              <a:effectLst/>
              <a:latin typeface="+mn-lt"/>
              <a:ea typeface="+mn-ea"/>
              <a:cs typeface="+mn-cs"/>
            </a:rPr>
            <a:t>高い数値となっている。主な要因として、</a:t>
          </a:r>
          <a:r>
            <a:rPr kumimoji="1" lang="ja-JP" altLang="en-US" sz="1050">
              <a:solidFill>
                <a:schemeClr val="dk1"/>
              </a:solidFill>
              <a:effectLst/>
              <a:latin typeface="+mn-lt"/>
              <a:ea typeface="+mn-ea"/>
              <a:cs typeface="+mn-cs"/>
            </a:rPr>
            <a:t>介護保険特別会計、後期高齢者医療医療特別会計等への繰出金が増加した為</a:t>
          </a:r>
          <a:r>
            <a:rPr kumimoji="1" lang="ja-JP" altLang="ja-JP" sz="1050">
              <a:solidFill>
                <a:schemeClr val="dk1"/>
              </a:solidFill>
              <a:effectLst/>
              <a:latin typeface="+mn-lt"/>
              <a:ea typeface="+mn-ea"/>
              <a:cs typeface="+mn-cs"/>
            </a:rPr>
            <a:t>である。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・公債費は住民一人当たり</a:t>
          </a:r>
          <a:r>
            <a:rPr kumimoji="1" lang="en-US" altLang="ja-JP" sz="1050">
              <a:solidFill>
                <a:schemeClr val="dk1"/>
              </a:solidFill>
              <a:effectLst/>
              <a:latin typeface="+mn-lt"/>
              <a:ea typeface="+mn-ea"/>
              <a:cs typeface="+mn-cs"/>
            </a:rPr>
            <a:t>81,586</a:t>
          </a:r>
          <a:r>
            <a:rPr kumimoji="1" lang="ja-JP" altLang="ja-JP" sz="1050">
              <a:solidFill>
                <a:schemeClr val="dk1"/>
              </a:solidFill>
              <a:effectLst/>
              <a:latin typeface="+mn-lt"/>
              <a:ea typeface="+mn-ea"/>
              <a:cs typeface="+mn-cs"/>
            </a:rPr>
            <a:t>円となっており、</a:t>
          </a:r>
          <a:r>
            <a:rPr kumimoji="1" lang="ja-JP" altLang="en-US"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2,264</a:t>
          </a:r>
          <a:r>
            <a:rPr kumimoji="1" lang="ja-JP" altLang="en-US" sz="1050">
              <a:solidFill>
                <a:schemeClr val="dk1"/>
              </a:solidFill>
              <a:effectLst/>
              <a:latin typeface="+mn-lt"/>
              <a:ea typeface="+mn-ea"/>
              <a:cs typeface="+mn-cs"/>
            </a:rPr>
            <a:t>円増加、</a:t>
          </a:r>
          <a:r>
            <a:rPr kumimoji="1" lang="ja-JP" altLang="ja-JP" sz="1050">
              <a:solidFill>
                <a:schemeClr val="dk1"/>
              </a:solidFill>
              <a:effectLst/>
              <a:latin typeface="+mn-lt"/>
              <a:ea typeface="+mn-ea"/>
              <a:cs typeface="+mn-cs"/>
            </a:rPr>
            <a:t>類似団体を</a:t>
          </a:r>
          <a:r>
            <a:rPr kumimoji="1" lang="ja-JP" altLang="en-US" sz="1050">
              <a:solidFill>
                <a:schemeClr val="dk1"/>
              </a:solidFill>
              <a:effectLst/>
              <a:latin typeface="+mn-lt"/>
              <a:ea typeface="+mn-ea"/>
              <a:cs typeface="+mn-cs"/>
            </a:rPr>
            <a:t>大きく</a:t>
          </a:r>
          <a:r>
            <a:rPr kumimoji="1" lang="ja-JP" altLang="ja-JP" sz="1050">
              <a:solidFill>
                <a:schemeClr val="dk1"/>
              </a:solidFill>
              <a:effectLst/>
              <a:latin typeface="+mn-lt"/>
              <a:ea typeface="+mn-ea"/>
              <a:cs typeface="+mn-cs"/>
            </a:rPr>
            <a:t>上回っている。これは、合併後の大型事業に伴う合併特例債</a:t>
          </a:r>
          <a:r>
            <a:rPr kumimoji="1" lang="ja-JP" altLang="en-US" sz="1050">
              <a:solidFill>
                <a:schemeClr val="dk1"/>
              </a:solidFill>
              <a:effectLst/>
              <a:latin typeface="+mn-lt"/>
              <a:ea typeface="+mn-ea"/>
              <a:cs typeface="+mn-cs"/>
            </a:rPr>
            <a:t>や過疎債</a:t>
          </a:r>
          <a:r>
            <a:rPr kumimoji="1" lang="ja-JP" altLang="ja-JP" sz="1050">
              <a:solidFill>
                <a:schemeClr val="dk1"/>
              </a:solidFill>
              <a:effectLst/>
              <a:latin typeface="+mn-lt"/>
              <a:ea typeface="+mn-ea"/>
              <a:cs typeface="+mn-cs"/>
            </a:rPr>
            <a:t>などの元利償還金が多額になっている</a:t>
          </a:r>
          <a:r>
            <a:rPr kumimoji="1" lang="ja-JP" altLang="en-US" sz="1050">
              <a:solidFill>
                <a:schemeClr val="dk1"/>
              </a:solidFill>
              <a:effectLst/>
              <a:latin typeface="+mn-lt"/>
              <a:ea typeface="+mn-ea"/>
              <a:cs typeface="+mn-cs"/>
            </a:rPr>
            <a:t>為</a:t>
          </a:r>
          <a:r>
            <a:rPr kumimoji="1" lang="ja-JP" altLang="ja-JP" sz="1050">
              <a:solidFill>
                <a:schemeClr val="dk1"/>
              </a:solidFill>
              <a:effectLst/>
              <a:latin typeface="+mn-lt"/>
              <a:ea typeface="+mn-ea"/>
              <a:cs typeface="+mn-cs"/>
            </a:rPr>
            <a:t>である。</a:t>
          </a:r>
          <a:endParaRPr lang="ja-JP" altLang="ja-JP" sz="1050">
            <a:effectLst/>
          </a:endParaRPr>
        </a:p>
        <a:p>
          <a:r>
            <a:rPr kumimoji="1" lang="ja-JP" altLang="ja-JP" sz="1050">
              <a:solidFill>
                <a:schemeClr val="dk1"/>
              </a:solidFill>
              <a:effectLst/>
              <a:latin typeface="+mn-lt"/>
              <a:ea typeface="+mn-ea"/>
              <a:cs typeface="+mn-cs"/>
            </a:rPr>
            <a:t>・普通建設事業費（うち</a:t>
          </a:r>
          <a:r>
            <a:rPr kumimoji="1" lang="ja-JP" altLang="en-US" sz="1050">
              <a:solidFill>
                <a:schemeClr val="dk1"/>
              </a:solidFill>
              <a:effectLst/>
              <a:latin typeface="+mn-lt"/>
              <a:ea typeface="+mn-ea"/>
              <a:cs typeface="+mn-cs"/>
            </a:rPr>
            <a:t>新規</a:t>
          </a:r>
          <a:r>
            <a:rPr kumimoji="1" lang="ja-JP" altLang="ja-JP" sz="1050">
              <a:solidFill>
                <a:schemeClr val="dk1"/>
              </a:solidFill>
              <a:effectLst/>
              <a:latin typeface="+mn-lt"/>
              <a:ea typeface="+mn-ea"/>
              <a:cs typeface="+mn-cs"/>
            </a:rPr>
            <a:t>整備）は住民一人当たり</a:t>
          </a:r>
          <a:r>
            <a:rPr kumimoji="1" lang="en-US" altLang="ja-JP" sz="1050">
              <a:solidFill>
                <a:schemeClr val="dk1"/>
              </a:solidFill>
              <a:effectLst/>
              <a:latin typeface="+mn-lt"/>
              <a:ea typeface="+mn-ea"/>
              <a:cs typeface="+mn-cs"/>
            </a:rPr>
            <a:t>77,458</a:t>
          </a:r>
          <a:r>
            <a:rPr kumimoji="1" lang="ja-JP" altLang="ja-JP" sz="1050">
              <a:solidFill>
                <a:schemeClr val="dk1"/>
              </a:solidFill>
              <a:effectLst/>
              <a:latin typeface="+mn-lt"/>
              <a:ea typeface="+mn-ea"/>
              <a:cs typeface="+mn-cs"/>
            </a:rPr>
            <a:t>円となっており、</a:t>
          </a:r>
          <a:r>
            <a:rPr kumimoji="1" lang="ja-JP" altLang="en-US" sz="1050">
              <a:solidFill>
                <a:schemeClr val="dk1"/>
              </a:solidFill>
              <a:effectLst/>
              <a:latin typeface="+mn-lt"/>
              <a:ea typeface="+mn-ea"/>
              <a:cs typeface="+mn-cs"/>
            </a:rPr>
            <a:t>前年度より</a:t>
          </a:r>
          <a:r>
            <a:rPr kumimoji="1" lang="en-US" altLang="ja-JP" sz="1050">
              <a:solidFill>
                <a:schemeClr val="dk1"/>
              </a:solidFill>
              <a:effectLst/>
              <a:latin typeface="+mn-lt"/>
              <a:ea typeface="+mn-ea"/>
              <a:cs typeface="+mn-cs"/>
            </a:rPr>
            <a:t>29,928</a:t>
          </a:r>
          <a:r>
            <a:rPr kumimoji="1" lang="ja-JP" altLang="en-US" sz="1050">
              <a:solidFill>
                <a:schemeClr val="dk1"/>
              </a:solidFill>
              <a:effectLst/>
              <a:latin typeface="+mn-lt"/>
              <a:ea typeface="+mn-ea"/>
              <a:cs typeface="+mn-cs"/>
            </a:rPr>
            <a:t>円増加、</a:t>
          </a:r>
          <a:r>
            <a:rPr kumimoji="1" lang="ja-JP" altLang="ja-JP" sz="1050">
              <a:solidFill>
                <a:schemeClr val="dk1"/>
              </a:solidFill>
              <a:effectLst/>
              <a:latin typeface="+mn-lt"/>
              <a:ea typeface="+mn-ea"/>
              <a:cs typeface="+mn-cs"/>
            </a:rPr>
            <a:t>類似団体</a:t>
          </a:r>
          <a:r>
            <a:rPr kumimoji="1" lang="ja-JP" altLang="en-US" sz="1050">
              <a:solidFill>
                <a:schemeClr val="dk1"/>
              </a:solidFill>
              <a:effectLst/>
              <a:latin typeface="+mn-lt"/>
              <a:ea typeface="+mn-ea"/>
              <a:cs typeface="+mn-cs"/>
            </a:rPr>
            <a:t>中１番高い数値となっている。</a:t>
          </a:r>
          <a:r>
            <a:rPr kumimoji="1" lang="ja-JP" altLang="ja-JP" sz="1050">
              <a:solidFill>
                <a:schemeClr val="dk1"/>
              </a:solidFill>
              <a:effectLst/>
              <a:latin typeface="+mn-lt"/>
              <a:ea typeface="+mn-ea"/>
              <a:cs typeface="+mn-cs"/>
            </a:rPr>
            <a:t>主な要因として、</a:t>
          </a:r>
          <a:r>
            <a:rPr kumimoji="1" lang="ja-JP" altLang="en-US" sz="1050">
              <a:solidFill>
                <a:schemeClr val="dk1"/>
              </a:solidFill>
              <a:effectLst/>
              <a:latin typeface="+mn-lt"/>
              <a:ea typeface="+mn-ea"/>
              <a:cs typeface="+mn-cs"/>
            </a:rPr>
            <a:t>琴南総合センター新築事業などがあった為である。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香川県まんのう町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18,243
18,018
194.45
14,253,273
13,806,070
367,448
7,014,461
12,737,454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155321</xdr:rowOff>
    </xdr:from>
    <xdr:to>
      <xdr:col>24</xdr:col>
      <xdr:colOff>63500</xdr:colOff>
      <xdr:row>32</xdr:row>
      <xdr:rowOff>113792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70271"/>
          <a:ext cx="8382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155321</xdr:rowOff>
    </xdr:from>
    <xdr:to>
      <xdr:col>19</xdr:col>
      <xdr:colOff>177800</xdr:colOff>
      <xdr:row>32</xdr:row>
      <xdr:rowOff>90932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70271"/>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90932</xdr:rowOff>
    </xdr:from>
    <xdr:to>
      <xdr:col>15</xdr:col>
      <xdr:colOff>50800</xdr:colOff>
      <xdr:row>33</xdr:row>
      <xdr:rowOff>58928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77332"/>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58928</xdr:rowOff>
    </xdr:from>
    <xdr:to>
      <xdr:col>10</xdr:col>
      <xdr:colOff>114300</xdr:colOff>
      <xdr:row>33</xdr:row>
      <xdr:rowOff>64262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1677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62992</xdr:rowOff>
    </xdr:from>
    <xdr:to>
      <xdr:col>24</xdr:col>
      <xdr:colOff>114300</xdr:colOff>
      <xdr:row>32</xdr:row>
      <xdr:rowOff>164592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85869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104521</xdr:rowOff>
    </xdr:from>
    <xdr:to>
      <xdr:col>20</xdr:col>
      <xdr:colOff>38100</xdr:colOff>
      <xdr:row>32</xdr:row>
      <xdr:rowOff>34671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51198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40132</xdr:rowOff>
    </xdr:from>
    <xdr:to>
      <xdr:col>15</xdr:col>
      <xdr:colOff>101600</xdr:colOff>
      <xdr:row>32</xdr:row>
      <xdr:rowOff>141732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158259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8128</xdr:rowOff>
    </xdr:from>
    <xdr:to>
      <xdr:col>10</xdr:col>
      <xdr:colOff>165100</xdr:colOff>
      <xdr:row>33</xdr:row>
      <xdr:rowOff>109728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126255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13462</xdr:rowOff>
    </xdr:from>
    <xdr:to>
      <xdr:col>6</xdr:col>
      <xdr:colOff>38100</xdr:colOff>
      <xdr:row>33</xdr:row>
      <xdr:rowOff>115062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131589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57701</xdr:rowOff>
    </xdr:from>
    <xdr:to>
      <xdr:col>24</xdr:col>
      <xdr:colOff>63500</xdr:colOff>
      <xdr:row>58</xdr:row>
      <xdr:rowOff>12290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316001"/>
          <a:ext cx="838200" cy="64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94113</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52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12290</xdr:rowOff>
    </xdr:from>
    <xdr:to>
      <xdr:col>19</xdr:col>
      <xdr:colOff>177800</xdr:colOff>
      <xdr:row>58</xdr:row>
      <xdr:rowOff>154850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6390"/>
          <a:ext cx="889000" cy="1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114373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100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92540</xdr:rowOff>
    </xdr:from>
    <xdr:to>
      <xdr:col>15</xdr:col>
      <xdr:colOff>50800</xdr:colOff>
      <xdr:row>58</xdr:row>
      <xdr:rowOff>154850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65190"/>
          <a:ext cx="889000" cy="23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79314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92540</xdr:rowOff>
    </xdr:from>
    <xdr:to>
      <xdr:col>10</xdr:col>
      <xdr:colOff>114300</xdr:colOff>
      <xdr:row>58</xdr:row>
      <xdr:rowOff>148633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65190"/>
          <a:ext cx="889000" cy="2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111075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49019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6901</xdr:rowOff>
    </xdr:from>
    <xdr:to>
      <xdr:col>24</xdr:col>
      <xdr:colOff>114300</xdr:colOff>
      <xdr:row>54</xdr:row>
      <xdr:rowOff>108501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2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29778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11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132940</xdr:rowOff>
    </xdr:from>
    <xdr:to>
      <xdr:col>20</xdr:col>
      <xdr:colOff>38100</xdr:colOff>
      <xdr:row>58</xdr:row>
      <xdr:rowOff>63090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79617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8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104050</xdr:rowOff>
    </xdr:from>
    <xdr:to>
      <xdr:col>15</xdr:col>
      <xdr:colOff>101600</xdr:colOff>
      <xdr:row>59</xdr:row>
      <xdr:rowOff>34200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100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25327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1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41740</xdr:rowOff>
    </xdr:from>
    <xdr:to>
      <xdr:col>10</xdr:col>
      <xdr:colOff>165100</xdr:colOff>
      <xdr:row>57</xdr:row>
      <xdr:rowOff>143340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159867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8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97833</xdr:rowOff>
    </xdr:from>
    <xdr:to>
      <xdr:col>6</xdr:col>
      <xdr:colOff>38100</xdr:colOff>
      <xdr:row>59</xdr:row>
      <xdr:rowOff>27983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100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19110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1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1495</xdr:rowOff>
    </xdr:from>
    <xdr:to>
      <xdr:col>24</xdr:col>
      <xdr:colOff>63500</xdr:colOff>
      <xdr:row>72</xdr:row>
      <xdr:rowOff>66956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45895"/>
          <a:ext cx="8382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66956</xdr:rowOff>
    </xdr:from>
    <xdr:to>
      <xdr:col>19</xdr:col>
      <xdr:colOff>177800</xdr:colOff>
      <xdr:row>73</xdr:row>
      <xdr:rowOff>161695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11356"/>
          <a:ext cx="889000" cy="26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154118</xdr:rowOff>
    </xdr:from>
    <xdr:to>
      <xdr:col>15</xdr:col>
      <xdr:colOff>50800</xdr:colOff>
      <xdr:row>73</xdr:row>
      <xdr:rowOff>161695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669968"/>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154118</xdr:rowOff>
    </xdr:from>
    <xdr:to>
      <xdr:col>10</xdr:col>
      <xdr:colOff>114300</xdr:colOff>
      <xdr:row>75</xdr:row>
      <xdr:rowOff>57534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69968"/>
          <a:ext cx="889000" cy="2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122145</xdr:rowOff>
    </xdr:from>
    <xdr:to>
      <xdr:col>24</xdr:col>
      <xdr:colOff>114300</xdr:colOff>
      <xdr:row>72</xdr:row>
      <xdr:rowOff>52295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145022</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4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16156</xdr:rowOff>
    </xdr:from>
    <xdr:to>
      <xdr:col>20</xdr:col>
      <xdr:colOff>38100</xdr:colOff>
      <xdr:row>72</xdr:row>
      <xdr:rowOff>117756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3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134283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13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110895</xdr:rowOff>
    </xdr:from>
    <xdr:to>
      <xdr:col>15</xdr:col>
      <xdr:colOff>101600</xdr:colOff>
      <xdr:row>74</xdr:row>
      <xdr:rowOff>41045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57572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103318</xdr:rowOff>
    </xdr:from>
    <xdr:to>
      <xdr:col>10</xdr:col>
      <xdr:colOff>165100</xdr:colOff>
      <xdr:row>74</xdr:row>
      <xdr:rowOff>33468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6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49995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6734</xdr:rowOff>
    </xdr:from>
    <xdr:to>
      <xdr:col>6</xdr:col>
      <xdr:colOff>38100</xdr:colOff>
      <xdr:row>75</xdr:row>
      <xdr:rowOff>108334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124861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69825</xdr:rowOff>
    </xdr:from>
    <xdr:to>
      <xdr:col>24</xdr:col>
      <xdr:colOff>63500</xdr:colOff>
      <xdr:row>97</xdr:row>
      <xdr:rowOff>131135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00475"/>
          <a:ext cx="838200" cy="6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131135</xdr:rowOff>
    </xdr:from>
    <xdr:to>
      <xdr:col>19</xdr:col>
      <xdr:colOff>177800</xdr:colOff>
      <xdr:row>97</xdr:row>
      <xdr:rowOff>136537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61785"/>
          <a:ext cx="889000" cy="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136537</xdr:rowOff>
    </xdr:from>
    <xdr:to>
      <xdr:col>15</xdr:col>
      <xdr:colOff>50800</xdr:colOff>
      <xdr:row>97</xdr:row>
      <xdr:rowOff>141467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67187"/>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141467</xdr:rowOff>
    </xdr:from>
    <xdr:to>
      <xdr:col>10</xdr:col>
      <xdr:colOff>114300</xdr:colOff>
      <xdr:row>97</xdr:row>
      <xdr:rowOff>155603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72117"/>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19025</xdr:rowOff>
    </xdr:from>
    <xdr:to>
      <xdr:col>24</xdr:col>
      <xdr:colOff>114300</xdr:colOff>
      <xdr:row>97</xdr:row>
      <xdr:rowOff>120625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168902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80335</xdr:rowOff>
    </xdr:from>
    <xdr:to>
      <xdr:col>20</xdr:col>
      <xdr:colOff>38100</xdr:colOff>
      <xdr:row>98</xdr:row>
      <xdr:rowOff>10485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85737</xdr:rowOff>
    </xdr:from>
    <xdr:to>
      <xdr:col>15</xdr:col>
      <xdr:colOff>101600</xdr:colOff>
      <xdr:row>98</xdr:row>
      <xdr:rowOff>15887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7014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90667</xdr:rowOff>
    </xdr:from>
    <xdr:to>
      <xdr:col>10</xdr:col>
      <xdr:colOff>165100</xdr:colOff>
      <xdr:row>98</xdr:row>
      <xdr:rowOff>20817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104803</xdr:rowOff>
    </xdr:from>
    <xdr:to>
      <xdr:col>6</xdr:col>
      <xdr:colOff>38100</xdr:colOff>
      <xdr:row>98</xdr:row>
      <xdr:rowOff>34953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26080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59233</xdr:rowOff>
    </xdr:from>
    <xdr:to>
      <xdr:col>55</xdr:col>
      <xdr:colOff>0</xdr:colOff>
      <xdr:row>38</xdr:row>
      <xdr:rowOff>61061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7433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33172</xdr:rowOff>
    </xdr:from>
    <xdr:to>
      <xdr:col>50</xdr:col>
      <xdr:colOff>114300</xdr:colOff>
      <xdr:row>38</xdr:row>
      <xdr:rowOff>59233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4827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xdr:rowOff>
    </xdr:from>
    <xdr:to>
      <xdr:col>45</xdr:col>
      <xdr:colOff>177800</xdr:colOff>
      <xdr:row>38</xdr:row>
      <xdr:rowOff>33172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276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12598</xdr:rowOff>
    </xdr:from>
    <xdr:to>
      <xdr:col>41</xdr:col>
      <xdr:colOff>50800</xdr:colOff>
      <xdr:row>38</xdr:row>
      <xdr:rowOff>84836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27698"/>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10261</xdr:rowOff>
    </xdr:from>
    <xdr:to>
      <xdr:col>55</xdr:col>
      <xdr:colOff>50800</xdr:colOff>
      <xdr:row>38</xdr:row>
      <xdr:rowOff>111861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96639</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8433</xdr:rowOff>
    </xdr:from>
    <xdr:to>
      <xdr:col>50</xdr:col>
      <xdr:colOff>165100</xdr:colOff>
      <xdr:row>38</xdr:row>
      <xdr:rowOff>110033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101160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153822</xdr:rowOff>
    </xdr:from>
    <xdr:to>
      <xdr:col>46</xdr:col>
      <xdr:colOff>38100</xdr:colOff>
      <xdr:row>38</xdr:row>
      <xdr:rowOff>83972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75099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133248</xdr:rowOff>
    </xdr:from>
    <xdr:to>
      <xdr:col>41</xdr:col>
      <xdr:colOff>101600</xdr:colOff>
      <xdr:row>38</xdr:row>
      <xdr:rowOff>63398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54525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9790</xdr:rowOff>
    </xdr:from>
    <xdr:to>
      <xdr:col>55</xdr:col>
      <xdr:colOff>0</xdr:colOff>
      <xdr:row>55</xdr:row>
      <xdr:rowOff>38512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439540"/>
          <a:ext cx="8382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38512</xdr:rowOff>
    </xdr:from>
    <xdr:to>
      <xdr:col>50</xdr:col>
      <xdr:colOff>114300</xdr:colOff>
      <xdr:row>55</xdr:row>
      <xdr:rowOff>50644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468262"/>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129882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37793</xdr:rowOff>
    </xdr:from>
    <xdr:to>
      <xdr:col>45</xdr:col>
      <xdr:colOff>177800</xdr:colOff>
      <xdr:row>55</xdr:row>
      <xdr:rowOff>50644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124643"/>
          <a:ext cx="889000" cy="3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92946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37793</xdr:rowOff>
    </xdr:from>
    <xdr:to>
      <xdr:col>41</xdr:col>
      <xdr:colOff>50800</xdr:colOff>
      <xdr:row>55</xdr:row>
      <xdr:rowOff>54285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124643"/>
          <a:ext cx="889000" cy="35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130440</xdr:rowOff>
    </xdr:from>
    <xdr:to>
      <xdr:col>55</xdr:col>
      <xdr:colOff>50800</xdr:colOff>
      <xdr:row>55</xdr:row>
      <xdr:rowOff>60590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153317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159162</xdr:rowOff>
    </xdr:from>
    <xdr:to>
      <xdr:col>50</xdr:col>
      <xdr:colOff>165100</xdr:colOff>
      <xdr:row>55</xdr:row>
      <xdr:rowOff>89312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105839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171294</xdr:rowOff>
    </xdr:from>
    <xdr:to>
      <xdr:col>46</xdr:col>
      <xdr:colOff>38100</xdr:colOff>
      <xdr:row>55</xdr:row>
      <xdr:rowOff>101444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117971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20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158443</xdr:rowOff>
    </xdr:from>
    <xdr:to>
      <xdr:col>41</xdr:col>
      <xdr:colOff>101600</xdr:colOff>
      <xdr:row>53</xdr:row>
      <xdr:rowOff>88593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105120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8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3485</xdr:rowOff>
    </xdr:from>
    <xdr:to>
      <xdr:col>36</xdr:col>
      <xdr:colOff>165100</xdr:colOff>
      <xdr:row>55</xdr:row>
      <xdr:rowOff>105085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121612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2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143521</xdr:rowOff>
    </xdr:from>
    <xdr:to>
      <xdr:col>55</xdr:col>
      <xdr:colOff>0</xdr:colOff>
      <xdr:row>77</xdr:row>
      <xdr:rowOff>18314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830821"/>
          <a:ext cx="838200" cy="3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15962</xdr:rowOff>
    </xdr:from>
    <xdr:to>
      <xdr:col>50</xdr:col>
      <xdr:colOff>114300</xdr:colOff>
      <xdr:row>77</xdr:row>
      <xdr:rowOff>18314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17612"/>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8026</xdr:rowOff>
    </xdr:from>
    <xdr:to>
      <xdr:col>45</xdr:col>
      <xdr:colOff>177800</xdr:colOff>
      <xdr:row>77</xdr:row>
      <xdr:rowOff>15962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09676"/>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8026</xdr:rowOff>
    </xdr:from>
    <xdr:to>
      <xdr:col>41</xdr:col>
      <xdr:colOff>50800</xdr:colOff>
      <xdr:row>77</xdr:row>
      <xdr:rowOff>35001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0967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92721</xdr:rowOff>
    </xdr:from>
    <xdr:to>
      <xdr:col>55</xdr:col>
      <xdr:colOff>50800</xdr:colOff>
      <xdr:row>75</xdr:row>
      <xdr:rowOff>22871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7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115598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6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138964</xdr:rowOff>
    </xdr:from>
    <xdr:to>
      <xdr:col>50</xdr:col>
      <xdr:colOff>165100</xdr:colOff>
      <xdr:row>77</xdr:row>
      <xdr:rowOff>69114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60241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136612</xdr:rowOff>
    </xdr:from>
    <xdr:to>
      <xdr:col>46</xdr:col>
      <xdr:colOff>38100</xdr:colOff>
      <xdr:row>77</xdr:row>
      <xdr:rowOff>66762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57889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128676</xdr:rowOff>
    </xdr:from>
    <xdr:to>
      <xdr:col>41</xdr:col>
      <xdr:colOff>101600</xdr:colOff>
      <xdr:row>77</xdr:row>
      <xdr:rowOff>58826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49953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155651</xdr:rowOff>
    </xdr:from>
    <xdr:to>
      <xdr:col>36</xdr:col>
      <xdr:colOff>165100</xdr:colOff>
      <xdr:row>77</xdr:row>
      <xdr:rowOff>85801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76928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62254</xdr:rowOff>
    </xdr:from>
    <xdr:to>
      <xdr:col>55</xdr:col>
      <xdr:colOff>0</xdr:colOff>
      <xdr:row>98</xdr:row>
      <xdr:rowOff>71887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64354"/>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62254</xdr:rowOff>
    </xdr:from>
    <xdr:to>
      <xdr:col>50</xdr:col>
      <xdr:colOff>114300</xdr:colOff>
      <xdr:row>98</xdr:row>
      <xdr:rowOff>89081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64354"/>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14345</xdr:rowOff>
    </xdr:from>
    <xdr:to>
      <xdr:col>45</xdr:col>
      <xdr:colOff>177800</xdr:colOff>
      <xdr:row>98</xdr:row>
      <xdr:rowOff>89081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16445"/>
          <a:ext cx="8890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14345</xdr:rowOff>
    </xdr:from>
    <xdr:to>
      <xdr:col>41</xdr:col>
      <xdr:colOff>50800</xdr:colOff>
      <xdr:row>98</xdr:row>
      <xdr:rowOff>79398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6445"/>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21087</xdr:rowOff>
    </xdr:from>
    <xdr:to>
      <xdr:col>55</xdr:col>
      <xdr:colOff>50800</xdr:colOff>
      <xdr:row>98</xdr:row>
      <xdr:rowOff>122687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107464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11454</xdr:rowOff>
    </xdr:from>
    <xdr:to>
      <xdr:col>50</xdr:col>
      <xdr:colOff>165100</xdr:colOff>
      <xdr:row>98</xdr:row>
      <xdr:rowOff>113054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104181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38281</xdr:rowOff>
    </xdr:from>
    <xdr:to>
      <xdr:col>46</xdr:col>
      <xdr:colOff>38100</xdr:colOff>
      <xdr:row>98</xdr:row>
      <xdr:rowOff>139881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131008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3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134995</xdr:rowOff>
    </xdr:from>
    <xdr:to>
      <xdr:col>41</xdr:col>
      <xdr:colOff>101600</xdr:colOff>
      <xdr:row>98</xdr:row>
      <xdr:rowOff>65145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56272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28598</xdr:rowOff>
    </xdr:from>
    <xdr:to>
      <xdr:col>36</xdr:col>
      <xdr:colOff>165100</xdr:colOff>
      <xdr:row>98</xdr:row>
      <xdr:rowOff>130198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121325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2805</xdr:rowOff>
    </xdr:from>
    <xdr:to>
      <xdr:col>85</xdr:col>
      <xdr:colOff>127000</xdr:colOff>
      <xdr:row>38</xdr:row>
      <xdr:rowOff>6257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17905"/>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168942</xdr:rowOff>
    </xdr:from>
    <xdr:to>
      <xdr:col>81</xdr:col>
      <xdr:colOff>50800</xdr:colOff>
      <xdr:row>38</xdr:row>
      <xdr:rowOff>6257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512592"/>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168942</xdr:rowOff>
    </xdr:from>
    <xdr:to>
      <xdr:col>76</xdr:col>
      <xdr:colOff>114300</xdr:colOff>
      <xdr:row>38</xdr:row>
      <xdr:rowOff>21866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12592"/>
          <a:ext cx="889000" cy="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5809</xdr:rowOff>
    </xdr:from>
    <xdr:to>
      <xdr:col>71</xdr:col>
      <xdr:colOff>177800</xdr:colOff>
      <xdr:row>38</xdr:row>
      <xdr:rowOff>21866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20909"/>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123455</xdr:rowOff>
    </xdr:from>
    <xdr:to>
      <xdr:col>85</xdr:col>
      <xdr:colOff>177800</xdr:colOff>
      <xdr:row>38</xdr:row>
      <xdr:rowOff>53605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126907</xdr:rowOff>
    </xdr:from>
    <xdr:to>
      <xdr:col>81</xdr:col>
      <xdr:colOff>101600</xdr:colOff>
      <xdr:row>38</xdr:row>
      <xdr:rowOff>57057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73584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24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118142</xdr:rowOff>
    </xdr:from>
    <xdr:to>
      <xdr:col>76</xdr:col>
      <xdr:colOff>165100</xdr:colOff>
      <xdr:row>38</xdr:row>
      <xdr:rowOff>48292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64819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142516</xdr:rowOff>
    </xdr:from>
    <xdr:to>
      <xdr:col>72</xdr:col>
      <xdr:colOff>38100</xdr:colOff>
      <xdr:row>38</xdr:row>
      <xdr:rowOff>72665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86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89193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126459</xdr:rowOff>
    </xdr:from>
    <xdr:to>
      <xdr:col>67</xdr:col>
      <xdr:colOff>101600</xdr:colOff>
      <xdr:row>38</xdr:row>
      <xdr:rowOff>56609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73136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155854</xdr:rowOff>
    </xdr:from>
    <xdr:to>
      <xdr:col>85</xdr:col>
      <xdr:colOff>127000</xdr:colOff>
      <xdr:row>54</xdr:row>
      <xdr:rowOff>147130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071254"/>
          <a:ext cx="838200" cy="3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65424</xdr:rowOff>
    </xdr:from>
    <xdr:to>
      <xdr:col>81</xdr:col>
      <xdr:colOff>50800</xdr:colOff>
      <xdr:row>54</xdr:row>
      <xdr:rowOff>147130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323724"/>
          <a:ext cx="889000" cy="8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65424</xdr:rowOff>
    </xdr:from>
    <xdr:to>
      <xdr:col>76</xdr:col>
      <xdr:colOff>114300</xdr:colOff>
      <xdr:row>56</xdr:row>
      <xdr:rowOff>62205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323724"/>
          <a:ext cx="889000" cy="3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54413</xdr:rowOff>
    </xdr:from>
    <xdr:to>
      <xdr:col>71</xdr:col>
      <xdr:colOff>177800</xdr:colOff>
      <xdr:row>56</xdr:row>
      <xdr:rowOff>62205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312713"/>
          <a:ext cx="889000" cy="3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105054</xdr:rowOff>
    </xdr:from>
    <xdr:to>
      <xdr:col>85</xdr:col>
      <xdr:colOff>177800</xdr:colOff>
      <xdr:row>53</xdr:row>
      <xdr:rowOff>35204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0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127931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8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96330</xdr:rowOff>
    </xdr:from>
    <xdr:to>
      <xdr:col>81</xdr:col>
      <xdr:colOff>101600</xdr:colOff>
      <xdr:row>55</xdr:row>
      <xdr:rowOff>26480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3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43007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12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14624</xdr:rowOff>
    </xdr:from>
    <xdr:to>
      <xdr:col>76</xdr:col>
      <xdr:colOff>165100</xdr:colOff>
      <xdr:row>54</xdr:row>
      <xdr:rowOff>116224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2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132751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04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11405</xdr:rowOff>
    </xdr:from>
    <xdr:to>
      <xdr:col>72</xdr:col>
      <xdr:colOff>38100</xdr:colOff>
      <xdr:row>56</xdr:row>
      <xdr:rowOff>113005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129532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3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3613</xdr:rowOff>
    </xdr:from>
    <xdr:to>
      <xdr:col>67</xdr:col>
      <xdr:colOff>101600</xdr:colOff>
      <xdr:row>54</xdr:row>
      <xdr:rowOff>105213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2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121740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0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6491</xdr:rowOff>
    </xdr:from>
    <xdr:to>
      <xdr:col>85</xdr:col>
      <xdr:colOff>127000</xdr:colOff>
      <xdr:row>79</xdr:row>
      <xdr:rowOff>89032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51041"/>
          <a:ext cx="838200" cy="8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6491</xdr:rowOff>
    </xdr:from>
    <xdr:to>
      <xdr:col>81</xdr:col>
      <xdr:colOff>50800</xdr:colOff>
      <xdr:row>79</xdr:row>
      <xdr:rowOff>23947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51041"/>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11912</xdr:rowOff>
    </xdr:from>
    <xdr:to>
      <xdr:col>76</xdr:col>
      <xdr:colOff>114300</xdr:colOff>
      <xdr:row>79</xdr:row>
      <xdr:rowOff>23947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56462"/>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11912</xdr:rowOff>
    </xdr:from>
    <xdr:to>
      <xdr:col>71</xdr:col>
      <xdr:colOff>177800</xdr:colOff>
      <xdr:row>79</xdr:row>
      <xdr:rowOff>35131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56462"/>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38232</xdr:rowOff>
    </xdr:from>
    <xdr:to>
      <xdr:col>85</xdr:col>
      <xdr:colOff>177800</xdr:colOff>
      <xdr:row>79</xdr:row>
      <xdr:rowOff>139832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124609</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9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127141</xdr:rowOff>
    </xdr:from>
    <xdr:to>
      <xdr:col>81</xdr:col>
      <xdr:colOff>101600</xdr:colOff>
      <xdr:row>79</xdr:row>
      <xdr:rowOff>57291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48418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5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144597</xdr:rowOff>
    </xdr:from>
    <xdr:to>
      <xdr:col>76</xdr:col>
      <xdr:colOff>165100</xdr:colOff>
      <xdr:row>79</xdr:row>
      <xdr:rowOff>74747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65874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132562</xdr:rowOff>
    </xdr:from>
    <xdr:to>
      <xdr:col>72</xdr:col>
      <xdr:colOff>38100</xdr:colOff>
      <xdr:row>79</xdr:row>
      <xdr:rowOff>62712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53839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5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155781</xdr:rowOff>
    </xdr:from>
    <xdr:to>
      <xdr:col>67</xdr:col>
      <xdr:colOff>101600</xdr:colOff>
      <xdr:row>79</xdr:row>
      <xdr:rowOff>85931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77058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2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68007</xdr:rowOff>
    </xdr:from>
    <xdr:to>
      <xdr:col>85</xdr:col>
      <xdr:colOff>127000</xdr:colOff>
      <xdr:row>94</xdr:row>
      <xdr:rowOff>92652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184307"/>
          <a:ext cx="8382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92652</xdr:rowOff>
    </xdr:from>
    <xdr:to>
      <xdr:col>81</xdr:col>
      <xdr:colOff>50800</xdr:colOff>
      <xdr:row>94</xdr:row>
      <xdr:rowOff>133550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208952"/>
          <a:ext cx="889000" cy="4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133550</xdr:rowOff>
    </xdr:from>
    <xdr:to>
      <xdr:col>76</xdr:col>
      <xdr:colOff>114300</xdr:colOff>
      <xdr:row>95</xdr:row>
      <xdr:rowOff>123023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249850"/>
          <a:ext cx="889000" cy="16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123023</xdr:rowOff>
    </xdr:from>
    <xdr:to>
      <xdr:col>71</xdr:col>
      <xdr:colOff>177800</xdr:colOff>
      <xdr:row>96</xdr:row>
      <xdr:rowOff>4674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410773"/>
          <a:ext cx="889000" cy="5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17207</xdr:rowOff>
    </xdr:from>
    <xdr:to>
      <xdr:col>85</xdr:col>
      <xdr:colOff>177800</xdr:colOff>
      <xdr:row>94</xdr:row>
      <xdr:rowOff>118807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40084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9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41852</xdr:rowOff>
    </xdr:from>
    <xdr:to>
      <xdr:col>81</xdr:col>
      <xdr:colOff>101600</xdr:colOff>
      <xdr:row>94</xdr:row>
      <xdr:rowOff>143452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159979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9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82750</xdr:rowOff>
    </xdr:from>
    <xdr:to>
      <xdr:col>76</xdr:col>
      <xdr:colOff>165100</xdr:colOff>
      <xdr:row>95</xdr:row>
      <xdr:rowOff>12900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29427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97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72223</xdr:rowOff>
    </xdr:from>
    <xdr:to>
      <xdr:col>72</xdr:col>
      <xdr:colOff>38100</xdr:colOff>
      <xdr:row>96</xdr:row>
      <xdr:rowOff>2373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35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13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125324</xdr:rowOff>
    </xdr:from>
    <xdr:to>
      <xdr:col>67</xdr:col>
      <xdr:colOff>101600</xdr:colOff>
      <xdr:row>96</xdr:row>
      <xdr:rowOff>55474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72001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1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67310</xdr:rowOff>
    </xdr:from>
    <xdr:to>
      <xdr:col>116</xdr:col>
      <xdr:colOff>63500</xdr:colOff>
      <xdr:row>38</xdr:row>
      <xdr:rowOff>68834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658241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97426</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12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68834</xdr:rowOff>
    </xdr:from>
    <xdr:to>
      <xdr:col>111</xdr:col>
      <xdr:colOff>177800</xdr:colOff>
      <xdr:row>38</xdr:row>
      <xdr:rowOff>70358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65839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70358</xdr:rowOff>
    </xdr:from>
    <xdr:to>
      <xdr:col>107</xdr:col>
      <xdr:colOff>50800</xdr:colOff>
      <xdr:row>38</xdr:row>
      <xdr:rowOff>72644</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5854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130573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72644</xdr:rowOff>
    </xdr:from>
    <xdr:to>
      <xdr:col>102</xdr:col>
      <xdr:colOff>114300</xdr:colOff>
      <xdr:row>38</xdr:row>
      <xdr:rowOff>74168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5877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xdr:rowOff>
    </xdr:from>
    <xdr:to>
      <xdr:col>116</xdr:col>
      <xdr:colOff>114300</xdr:colOff>
      <xdr:row>38</xdr:row>
      <xdr:rowOff>118110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39387</xdr:rowOff>
    </xdr:from>
    <xdr:ext cx="378565"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38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18034</xdr:rowOff>
    </xdr:from>
    <xdr:to>
      <xdr:col>112</xdr:col>
      <xdr:colOff>38100</xdr:colOff>
      <xdr:row>38</xdr:row>
      <xdr:rowOff>119634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136161</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4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19558</xdr:rowOff>
    </xdr:from>
    <xdr:to>
      <xdr:col>107</xdr:col>
      <xdr:colOff>101600</xdr:colOff>
      <xdr:row>38</xdr:row>
      <xdr:rowOff>121158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137685</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5017" y="6309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21844</xdr:rowOff>
    </xdr:from>
    <xdr:to>
      <xdr:col>102</xdr:col>
      <xdr:colOff>165100</xdr:colOff>
      <xdr:row>38</xdr:row>
      <xdr:rowOff>123444</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5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114571</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6629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23368</xdr:rowOff>
    </xdr:from>
    <xdr:to>
      <xdr:col>98</xdr:col>
      <xdr:colOff>38100</xdr:colOff>
      <xdr:row>38</xdr:row>
      <xdr:rowOff>124968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116095</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7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97,152</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17,542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類似団体平均を上回っており高い状況である。</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年度が突出しているのは、高篠公民館</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改築した事</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小学校における改修事業があった事などが主な要因である。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総務費は</a:t>
          </a:r>
          <a:r>
            <a:rPr kumimoji="1" lang="ja-JP" altLang="ja-JP" sz="1100">
              <a:solidFill>
                <a:sysClr val="windowText" lastClr="000000"/>
              </a:solidFill>
              <a:effectLst/>
              <a:latin typeface="+mn-lt"/>
              <a:ea typeface="+mn-ea"/>
              <a:cs typeface="+mn-cs"/>
            </a:rPr>
            <a:t>住民一人当たり</a:t>
          </a:r>
          <a:r>
            <a:rPr kumimoji="1" lang="en-US" altLang="ja-JP" sz="1100">
              <a:solidFill>
                <a:sysClr val="windowText" lastClr="000000"/>
              </a:solidFill>
              <a:effectLst/>
              <a:latin typeface="+mn-lt"/>
              <a:ea typeface="+mn-ea"/>
              <a:cs typeface="+mn-cs"/>
            </a:rPr>
            <a:t>214,348</a:t>
          </a:r>
          <a:r>
            <a:rPr kumimoji="1" lang="ja-JP" altLang="ja-JP" sz="1100">
              <a:solidFill>
                <a:sysClr val="windowText" lastClr="000000"/>
              </a:solidFill>
              <a:effectLst/>
              <a:latin typeface="+mn-lt"/>
              <a:ea typeface="+mn-ea"/>
              <a:cs typeface="+mn-cs"/>
            </a:rPr>
            <a:t>円となっており、前年度に比べて</a:t>
          </a:r>
          <a:r>
            <a:rPr kumimoji="1" lang="en-US" altLang="ja-JP" sz="1100">
              <a:solidFill>
                <a:sysClr val="windowText" lastClr="000000"/>
              </a:solidFill>
              <a:effectLst/>
              <a:latin typeface="+mn-lt"/>
              <a:ea typeface="+mn-ea"/>
              <a:cs typeface="+mn-cs"/>
            </a:rPr>
            <a:t>112,054</a:t>
          </a:r>
          <a:r>
            <a:rPr kumimoji="1" lang="ja-JP" altLang="ja-JP" sz="1100">
              <a:solidFill>
                <a:sysClr val="windowText" lastClr="000000"/>
              </a:solidFill>
              <a:effectLst/>
              <a:latin typeface="+mn-lt"/>
              <a:ea typeface="+mn-ea"/>
              <a:cs typeface="+mn-cs"/>
            </a:rPr>
            <a:t>円増、類似団体平均を上回っており高い状況である。令和２年度が突出しているのは、</a:t>
          </a:r>
          <a:r>
            <a:rPr kumimoji="1" lang="ja-JP" altLang="en-US" sz="1100">
              <a:solidFill>
                <a:sysClr val="windowText" lastClr="000000"/>
              </a:solidFill>
              <a:effectLst/>
              <a:latin typeface="+mn-lt"/>
              <a:ea typeface="+mn-ea"/>
              <a:cs typeface="+mn-cs"/>
            </a:rPr>
            <a:t>特別定額給付金事業及び琴南総合センター新築事業があった事などが主な要因である。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179,464</a:t>
          </a:r>
          <a:r>
            <a:rPr kumimoji="1" lang="ja-JP" altLang="ja-JP" sz="1100">
              <a:solidFill>
                <a:schemeClr val="dk1"/>
              </a:solidFill>
              <a:effectLst/>
              <a:latin typeface="+mn-lt"/>
              <a:ea typeface="+mn-ea"/>
              <a:cs typeface="+mn-cs"/>
            </a:rPr>
            <a:t>円となっており、前年度に比べて</a:t>
          </a:r>
          <a:r>
            <a:rPr kumimoji="1" lang="en-US" altLang="ja-JP" sz="1100">
              <a:solidFill>
                <a:schemeClr val="dk1"/>
              </a:solidFill>
              <a:effectLst/>
              <a:latin typeface="+mn-lt"/>
              <a:ea typeface="+mn-ea"/>
              <a:cs typeface="+mn-cs"/>
            </a:rPr>
            <a:t>4,009</a:t>
          </a:r>
          <a:r>
            <a:rPr kumimoji="1" lang="ja-JP" altLang="ja-JP" sz="1100">
              <a:solidFill>
                <a:schemeClr val="dk1"/>
              </a:solidFill>
              <a:effectLst/>
              <a:latin typeface="+mn-lt"/>
              <a:ea typeface="+mn-ea"/>
              <a:cs typeface="+mn-cs"/>
            </a:rPr>
            <a:t>円増、類似団体平均を上回っており高い状況である。</a:t>
          </a:r>
          <a:r>
            <a:rPr kumimoji="1" lang="ja-JP" altLang="en-US" sz="1100">
              <a:solidFill>
                <a:schemeClr val="dk1"/>
              </a:solidFill>
              <a:effectLst/>
              <a:latin typeface="+mn-lt"/>
              <a:ea typeface="+mn-ea"/>
              <a:cs typeface="+mn-cs"/>
            </a:rPr>
            <a:t>前年度に比べて</a:t>
          </a:r>
          <a:r>
            <a:rPr kumimoji="1" lang="ja-JP" altLang="ja-JP" sz="1100">
              <a:solidFill>
                <a:schemeClr val="dk1"/>
              </a:solidFill>
              <a:effectLst/>
              <a:latin typeface="+mn-lt"/>
              <a:ea typeface="+mn-ea"/>
              <a:cs typeface="+mn-cs"/>
            </a:rPr>
            <a:t>令和２年度が</a:t>
          </a:r>
          <a:r>
            <a:rPr kumimoji="1" lang="ja-JP" altLang="en-US" sz="1100">
              <a:solidFill>
                <a:schemeClr val="dk1"/>
              </a:solidFill>
              <a:effectLst/>
              <a:latin typeface="+mn-lt"/>
              <a:ea typeface="+mn-ea"/>
              <a:cs typeface="+mn-cs"/>
            </a:rPr>
            <a:t>増加した要因は、コロナ臨時交付金を活用した子育て応援給付金事業や児童手当給付金（町単独上乗せ）事業があったことによるものである。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24,883</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令和２年度で前年度を</a:t>
          </a:r>
          <a:r>
            <a:rPr kumimoji="1" lang="en-US" altLang="ja-JP" sz="1100">
              <a:solidFill>
                <a:schemeClr val="dk1"/>
              </a:solidFill>
              <a:effectLst/>
              <a:latin typeface="+mn-lt"/>
              <a:ea typeface="+mn-ea"/>
              <a:cs typeface="+mn-cs"/>
            </a:rPr>
            <a:t>11,916</a:t>
          </a:r>
          <a:r>
            <a:rPr kumimoji="1" lang="ja-JP" altLang="en-US" sz="1100">
              <a:solidFill>
                <a:schemeClr val="dk1"/>
              </a:solidFill>
              <a:effectLst/>
              <a:latin typeface="+mn-lt"/>
              <a:ea typeface="+mn-ea"/>
              <a:cs typeface="+mn-cs"/>
            </a:rPr>
            <a:t>円上回ったのは、コロナ臨時交付金を活用した</a:t>
          </a:r>
          <a:r>
            <a:rPr kumimoji="1" lang="ja-JP" altLang="ja-JP" sz="1100">
              <a:solidFill>
                <a:schemeClr val="dk1"/>
              </a:solidFill>
              <a:effectLst/>
              <a:latin typeface="+mn-lt"/>
              <a:ea typeface="+mn-ea"/>
              <a:cs typeface="+mn-cs"/>
            </a:rPr>
            <a:t>プレミアム</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付商品券発行事業や</a:t>
          </a:r>
          <a:r>
            <a:rPr kumimoji="1" lang="ja-JP" altLang="en-US" sz="1100">
              <a:solidFill>
                <a:schemeClr val="dk1"/>
              </a:solidFill>
              <a:effectLst/>
              <a:latin typeface="+mn-lt"/>
              <a:ea typeface="+mn-ea"/>
              <a:cs typeface="+mn-cs"/>
            </a:rPr>
            <a:t>持続化給付金事業</a:t>
          </a:r>
          <a:r>
            <a:rPr kumimoji="1" lang="ja-JP" altLang="ja-JP" sz="1100">
              <a:solidFill>
                <a:schemeClr val="dk1"/>
              </a:solidFill>
              <a:effectLst/>
              <a:latin typeface="+mn-lt"/>
              <a:ea typeface="+mn-ea"/>
              <a:cs typeface="+mn-cs"/>
            </a:rPr>
            <a:t>等があった事によるものである。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a:t>
          </a:r>
          <a:r>
            <a:rPr kumimoji="1" lang="ja-JP" altLang="ja-JP" sz="1100">
              <a:solidFill>
                <a:sysClr val="windowText" lastClr="000000"/>
              </a:solidFill>
              <a:effectLst/>
              <a:latin typeface="+mn-lt"/>
              <a:ea typeface="+mn-ea"/>
              <a:cs typeface="+mn-cs"/>
            </a:rPr>
            <a:t>おいて、</a:t>
          </a:r>
          <a:r>
            <a:rPr kumimoji="1" lang="ja-JP" altLang="en-US" sz="1100">
              <a:solidFill>
                <a:sysClr val="windowText" lastClr="000000"/>
              </a:solidFill>
              <a:effectLst/>
              <a:latin typeface="+mn-lt"/>
              <a:ea typeface="+mn-ea"/>
              <a:cs typeface="+mn-cs"/>
            </a:rPr>
            <a:t>令和２</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赤字とな</a:t>
          </a:r>
          <a:r>
            <a:rPr kumimoji="1" lang="ja-JP" altLang="en-US" sz="1100">
              <a:solidFill>
                <a:sysClr val="windowText" lastClr="000000"/>
              </a:solidFill>
              <a:effectLst/>
              <a:latin typeface="+mn-lt"/>
              <a:ea typeface="+mn-ea"/>
              <a:cs typeface="+mn-cs"/>
            </a:rPr>
            <a:t>った。要因としては財源調整の為、財政調整基金を５億円取り崩したことによるものである。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今後、普通交付税は国の財政状況の悪化や人口減少の影響により、下降気味に推移すると思わ</a:t>
          </a:r>
          <a:r>
            <a:rPr kumimoji="1" lang="ja-JP" altLang="en-US" sz="1100">
              <a:solidFill>
                <a:schemeClr val="dk1"/>
              </a:solidFill>
              <a:effectLst/>
              <a:latin typeface="+mn-lt"/>
              <a:ea typeface="+mn-ea"/>
              <a:cs typeface="+mn-cs"/>
            </a:rPr>
            <a:t>れる。</a:t>
          </a:r>
          <a:r>
            <a:rPr kumimoji="1" lang="ja-JP" altLang="ja-JP" sz="1100">
              <a:solidFill>
                <a:schemeClr val="dk1"/>
              </a:solidFill>
              <a:effectLst/>
              <a:latin typeface="+mn-lt"/>
              <a:ea typeface="+mn-ea"/>
              <a:cs typeface="+mn-cs"/>
            </a:rPr>
            <a:t>さらに財政調整基金を始めとする各種基金の運用による財政運営が求められてくることから、国の動き等を注視していく必要がある。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香川県まんのう町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となり赤字比率はない。今後も、各特別会計においては、独立採算の原則を念頭に、安易に一般会計からの繰り入れに依存することなく、長期的な経営視点に立ってなお一層の経費の削減・合理化や使用料等の改定も含めた積極的な収入確保に努める。また一般会計においては、実質収支比率同様に今後は、地方交付税の減少等一般財源の確保が厳しい状況となると思われ、財政調整基金を始めとする各種基金の運用による財政運営が求められることから、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14253273</v>
      </c>
      <c r="BO4" s="426"/>
      <c r="BP4" s="426"/>
      <c r="BQ4" s="426"/>
      <c r="BR4" s="426"/>
      <c r="BS4" s="426"/>
      <c r="BT4" s="426"/>
      <c r="BU4" s="427"/>
      <c r="BV4" s="425">
        <v>11530174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5.2</v>
      </c>
      <c r="CU4" s="610"/>
      <c r="CV4" s="610"/>
      <c r="CW4" s="610"/>
      <c r="CX4" s="610"/>
      <c r="CY4" s="610"/>
      <c r="CZ4" s="610"/>
      <c r="DA4" s="611"/>
      <c r="DB4" s="609">
        <v>4.3</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13806070</v>
      </c>
      <c r="BO5" s="431"/>
      <c r="BP5" s="431"/>
      <c r="BQ5" s="431"/>
      <c r="BR5" s="431"/>
      <c r="BS5" s="431"/>
      <c r="BT5" s="431"/>
      <c r="BU5" s="432"/>
      <c r="BV5" s="430">
        <v>11161969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84.7</v>
      </c>
      <c r="CU5" s="401"/>
      <c r="CV5" s="401"/>
      <c r="CW5" s="401"/>
      <c r="CX5" s="401"/>
      <c r="CY5" s="401"/>
      <c r="CZ5" s="401"/>
      <c r="DA5" s="402"/>
      <c r="DB5" s="400">
        <v>87.4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447203</v>
      </c>
      <c r="BO6" s="431"/>
      <c r="BP6" s="431"/>
      <c r="BQ6" s="431"/>
      <c r="BR6" s="431"/>
      <c r="BS6" s="431"/>
      <c r="BT6" s="431"/>
      <c r="BU6" s="432"/>
      <c r="BV6" s="430">
        <v>368205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87.6</v>
      </c>
      <c r="CU6" s="584"/>
      <c r="CV6" s="584"/>
      <c r="CW6" s="584"/>
      <c r="CX6" s="584"/>
      <c r="CY6" s="584"/>
      <c r="CZ6" s="584"/>
      <c r="DA6" s="585"/>
      <c r="DB6" s="583">
        <v>90.5</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79755</v>
      </c>
      <c r="BO7" s="431"/>
      <c r="BP7" s="431"/>
      <c r="BQ7" s="431"/>
      <c r="BR7" s="431"/>
      <c r="BS7" s="431"/>
      <c r="BT7" s="431"/>
      <c r="BU7" s="432"/>
      <c r="BV7" s="430">
        <v>78812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7014461</v>
      </c>
      <c r="CU7" s="431"/>
      <c r="CV7" s="431"/>
      <c r="CW7" s="431"/>
      <c r="CX7" s="431"/>
      <c r="CY7" s="431"/>
      <c r="CZ7" s="431"/>
      <c r="DA7" s="432"/>
      <c r="DB7" s="430">
        <v>6775578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367448</v>
      </c>
      <c r="BO8" s="431"/>
      <c r="BP8" s="431"/>
      <c r="BQ8" s="431"/>
      <c r="BR8" s="431"/>
      <c r="BS8" s="431"/>
      <c r="BT8" s="431"/>
      <c r="BU8" s="432"/>
      <c r="BV8" s="430">
        <v>289393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0.34</v>
      </c>
      <c r="CU8" s="544"/>
      <c r="CV8" s="544"/>
      <c r="CW8" s="544"/>
      <c r="CX8" s="544"/>
      <c r="CY8" s="544"/>
      <c r="CZ8" s="544"/>
      <c r="DA8" s="545"/>
      <c r="DB8" s="543">
        <v>0.35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17401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78055</v>
      </c>
      <c r="BO9" s="431"/>
      <c r="BP9" s="431"/>
      <c r="BQ9" s="431"/>
      <c r="BR9" s="431"/>
      <c r="BS9" s="431"/>
      <c r="BT9" s="431"/>
      <c r="BU9" s="432"/>
      <c r="BV9" s="430">
        <v>-113912</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17.399999999999999</v>
      </c>
      <c r="CU9" s="401"/>
      <c r="CV9" s="401"/>
      <c r="CW9" s="401"/>
      <c r="CX9" s="401"/>
      <c r="CY9" s="401"/>
      <c r="CZ9" s="401"/>
      <c r="DA9" s="402"/>
      <c r="DB9" s="400">
        <v>18.2</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18377</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43830</v>
      </c>
      <c r="BO10" s="431"/>
      <c r="BP10" s="431"/>
      <c r="BQ10" s="431"/>
      <c r="BR10" s="431"/>
      <c r="BS10" s="431"/>
      <c r="BT10" s="431"/>
      <c r="BU10" s="432"/>
      <c r="BV10" s="430">
        <v>268187</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18243</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105</v>
      </c>
      <c r="AV12" s="488"/>
      <c r="AW12" s="488"/>
      <c r="AX12" s="488"/>
      <c r="AY12" s="410" t="s">
        <v>137</v>
      </c>
      <c r="AZ12" s="411"/>
      <c r="BA12" s="411"/>
      <c r="BB12" s="411"/>
      <c r="BC12" s="411"/>
      <c r="BD12" s="411"/>
      <c r="BE12" s="411"/>
      <c r="BF12" s="411"/>
      <c r="BG12" s="411"/>
      <c r="BH12" s="411"/>
      <c r="BI12" s="411"/>
      <c r="BJ12" s="411"/>
      <c r="BK12" s="411"/>
      <c r="BL12" s="411"/>
      <c r="BM12" s="412"/>
      <c r="BN12" s="430">
        <v>500000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18018</v>
      </c>
      <c r="S13" s="534"/>
      <c r="T13" s="534"/>
      <c r="U13" s="534"/>
      <c r="V13" s="535"/>
      <c r="W13" s="521" t="s">
        <v>141</v>
      </c>
      <c r="X13" s="443"/>
      <c r="Y13" s="443"/>
      <c r="Z13" s="443"/>
      <c r="AA13" s="443"/>
      <c r="AB13" s="444"/>
      <c r="AC13" s="406">
        <v>1134</v>
      </c>
      <c r="AD13" s="407"/>
      <c r="AE13" s="407"/>
      <c r="AF13" s="407"/>
      <c r="AG13" s="408"/>
      <c r="AH13" s="406">
        <v>1332</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-378115</v>
      </c>
      <c r="BO13" s="431"/>
      <c r="BP13" s="431"/>
      <c r="BQ13" s="431"/>
      <c r="BR13" s="431"/>
      <c r="BS13" s="431"/>
      <c r="BT13" s="431"/>
      <c r="BU13" s="432"/>
      <c r="BV13" s="430">
        <v>154275</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8.3000000000000007</v>
      </c>
      <c r="CU13" s="401"/>
      <c r="CV13" s="401"/>
      <c r="CW13" s="401"/>
      <c r="CX13" s="401"/>
      <c r="CY13" s="401"/>
      <c r="CZ13" s="401"/>
      <c r="DA13" s="402"/>
      <c r="DB13" s="400">
        <v>7.9</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18467</v>
      </c>
      <c r="S14" s="534"/>
      <c r="T14" s="534"/>
      <c r="U14" s="534"/>
      <c r="V14" s="535"/>
      <c r="W14" s="536"/>
      <c r="X14" s="446"/>
      <c r="Y14" s="446"/>
      <c r="Z14" s="446"/>
      <c r="AA14" s="446"/>
      <c r="AB14" s="447"/>
      <c r="AC14" s="526">
        <v>13</v>
      </c>
      <c r="AD14" s="527"/>
      <c r="AE14" s="527"/>
      <c r="AF14" s="527"/>
      <c r="AG14" s="528"/>
      <c r="AH14" s="526">
        <v>14.7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18217</v>
      </c>
      <c r="S15" s="534"/>
      <c r="T15" s="534"/>
      <c r="U15" s="534"/>
      <c r="V15" s="535"/>
      <c r="W15" s="521" t="s">
        <v>148</v>
      </c>
      <c r="X15" s="443"/>
      <c r="Y15" s="443"/>
      <c r="Z15" s="443"/>
      <c r="AA15" s="443"/>
      <c r="AB15" s="444"/>
      <c r="AC15" s="406">
        <v>2501</v>
      </c>
      <c r="AD15" s="407"/>
      <c r="AE15" s="407"/>
      <c r="AF15" s="407"/>
      <c r="AG15" s="408"/>
      <c r="AH15" s="406">
        <v>2523</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2106205</v>
      </c>
      <c r="BO15" s="426"/>
      <c r="BP15" s="426"/>
      <c r="BQ15" s="426"/>
      <c r="BR15" s="426"/>
      <c r="BS15" s="426"/>
      <c r="BT15" s="426"/>
      <c r="BU15" s="427"/>
      <c r="BV15" s="425">
        <v>2005506</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28.8</v>
      </c>
      <c r="AD16" s="527"/>
      <c r="AE16" s="527"/>
      <c r="AF16" s="527"/>
      <c r="AG16" s="528"/>
      <c r="AH16" s="526">
        <v>27.8</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6184386</v>
      </c>
      <c r="BO16" s="431"/>
      <c r="BP16" s="431"/>
      <c r="BQ16" s="431"/>
      <c r="BR16" s="431"/>
      <c r="BS16" s="431"/>
      <c r="BT16" s="431"/>
      <c r="BU16" s="432"/>
      <c r="BV16" s="430">
        <v>5857630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5064</v>
      </c>
      <c r="AD17" s="407"/>
      <c r="AE17" s="407"/>
      <c r="AF17" s="407"/>
      <c r="AG17" s="408"/>
      <c r="AH17" s="406">
        <v>5213</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2634286</v>
      </c>
      <c r="BO17" s="431"/>
      <c r="BP17" s="431"/>
      <c r="BQ17" s="431"/>
      <c r="BR17" s="431"/>
      <c r="BS17" s="431"/>
      <c r="BT17" s="431"/>
      <c r="BU17" s="432"/>
      <c r="BV17" s="430">
        <v>2529783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194.45</v>
      </c>
      <c r="M18" s="495"/>
      <c r="N18" s="495"/>
      <c r="O18" s="495"/>
      <c r="P18" s="495"/>
      <c r="Q18" s="495"/>
      <c r="R18" s="496"/>
      <c r="S18" s="496"/>
      <c r="T18" s="496"/>
      <c r="U18" s="496"/>
      <c r="V18" s="497"/>
      <c r="W18" s="511"/>
      <c r="X18" s="512"/>
      <c r="Y18" s="512"/>
      <c r="Z18" s="512"/>
      <c r="AA18" s="512"/>
      <c r="AB18" s="522"/>
      <c r="AC18" s="394">
        <v>58.2</v>
      </c>
      <c r="AD18" s="395"/>
      <c r="AE18" s="395"/>
      <c r="AF18" s="395"/>
      <c r="AG18" s="498"/>
      <c r="AH18" s="394">
        <v>57.5</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5959926</v>
      </c>
      <c r="BO18" s="431"/>
      <c r="BP18" s="431"/>
      <c r="BQ18" s="431"/>
      <c r="BR18" s="431"/>
      <c r="BS18" s="431"/>
      <c r="BT18" s="431"/>
      <c r="BU18" s="432"/>
      <c r="BV18" s="430">
        <v>5994315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89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8530301</v>
      </c>
      <c r="BO19" s="431"/>
      <c r="BP19" s="431"/>
      <c r="BQ19" s="431"/>
      <c r="BR19" s="431"/>
      <c r="BS19" s="431"/>
      <c r="BT19" s="431"/>
      <c r="BU19" s="432"/>
      <c r="BV19" s="430">
        <v>7984727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6531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12737454</v>
      </c>
      <c r="BO23" s="431"/>
      <c r="BP23" s="431"/>
      <c r="BQ23" s="431"/>
      <c r="BR23" s="431"/>
      <c r="BS23" s="431"/>
      <c r="BT23" s="431"/>
      <c r="BU23" s="432"/>
      <c r="BV23" s="430">
        <v>12437258</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7740</v>
      </c>
      <c r="R24" s="407"/>
      <c r="S24" s="407"/>
      <c r="T24" s="407"/>
      <c r="U24" s="407"/>
      <c r="V24" s="408"/>
      <c r="W24" s="472"/>
      <c r="X24" s="463"/>
      <c r="Y24" s="464"/>
      <c r="Z24" s="403" t="s">
        <v>172</v>
      </c>
      <c r="AA24" s="404"/>
      <c r="AB24" s="404"/>
      <c r="AC24" s="404"/>
      <c r="AD24" s="404"/>
      <c r="AE24" s="404"/>
      <c r="AF24" s="404"/>
      <c r="AG24" s="405"/>
      <c r="AH24" s="406">
        <v>150</v>
      </c>
      <c r="AI24" s="407"/>
      <c r="AJ24" s="407"/>
      <c r="AK24" s="407"/>
      <c r="AL24" s="408"/>
      <c r="AM24" s="406">
        <v>475500</v>
      </c>
      <c r="AN24" s="407"/>
      <c r="AO24" s="407"/>
      <c r="AP24" s="407"/>
      <c r="AQ24" s="407"/>
      <c r="AR24" s="408"/>
      <c r="AS24" s="406">
        <v>3170</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7468537</v>
      </c>
      <c r="BO24" s="431"/>
      <c r="BP24" s="431"/>
      <c r="BQ24" s="431"/>
      <c r="BR24" s="431"/>
      <c r="BS24" s="431"/>
      <c r="BT24" s="431"/>
      <c r="BU24" s="432"/>
      <c r="BV24" s="430">
        <v>7542392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5980</v>
      </c>
      <c r="R25" s="407"/>
      <c r="S25" s="407"/>
      <c r="T25" s="407"/>
      <c r="U25" s="407"/>
      <c r="V25" s="408"/>
      <c r="W25" s="472"/>
      <c r="X25" s="463"/>
      <c r="Y25" s="464"/>
      <c r="Z25" s="403" t="s">
        <v>175</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4524973</v>
      </c>
      <c r="BO25" s="426"/>
      <c r="BP25" s="426"/>
      <c r="BQ25" s="426"/>
      <c r="BR25" s="426"/>
      <c r="BS25" s="426"/>
      <c r="BT25" s="426"/>
      <c r="BU25" s="427"/>
      <c r="BV25" s="425">
        <v>4678873</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5640</v>
      </c>
      <c r="R26" s="407"/>
      <c r="S26" s="407"/>
      <c r="T26" s="407"/>
      <c r="U26" s="407"/>
      <c r="V26" s="408"/>
      <c r="W26" s="472"/>
      <c r="X26" s="463"/>
      <c r="Y26" s="464"/>
      <c r="Z26" s="403" t="s">
        <v>178</v>
      </c>
      <c r="AA26" s="485"/>
      <c r="AB26" s="485"/>
      <c r="AC26" s="485"/>
      <c r="AD26" s="485"/>
      <c r="AE26" s="485"/>
      <c r="AF26" s="485"/>
      <c r="AG26" s="486"/>
      <c r="AH26" s="406">
        <v>8</v>
      </c>
      <c r="AI26" s="407"/>
      <c r="AJ26" s="407"/>
      <c r="AK26" s="407"/>
      <c r="AL26" s="408"/>
      <c r="AM26" s="406">
        <v>24664</v>
      </c>
      <c r="AN26" s="407"/>
      <c r="AO26" s="407"/>
      <c r="AP26" s="407"/>
      <c r="AQ26" s="407"/>
      <c r="AR26" s="408"/>
      <c r="AS26" s="406">
        <v>3083</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46065</v>
      </c>
      <c r="BO26" s="431"/>
      <c r="BP26" s="431"/>
      <c r="BQ26" s="431"/>
      <c r="BR26" s="431"/>
      <c r="BS26" s="431"/>
      <c r="BT26" s="431"/>
      <c r="BU26" s="432"/>
      <c r="BV26" s="430">
        <v>25067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3280</v>
      </c>
      <c r="R27" s="407"/>
      <c r="S27" s="407"/>
      <c r="T27" s="407"/>
      <c r="U27" s="407"/>
      <c r="V27" s="408"/>
      <c r="W27" s="472"/>
      <c r="X27" s="463"/>
      <c r="Y27" s="464"/>
      <c r="Z27" s="403" t="s">
        <v>181</v>
      </c>
      <c r="AA27" s="404"/>
      <c r="AB27" s="404"/>
      <c r="AC27" s="404"/>
      <c r="AD27" s="404"/>
      <c r="AE27" s="404"/>
      <c r="AF27" s="404"/>
      <c r="AG27" s="405"/>
      <c r="AH27" s="406">
        <v>36</v>
      </c>
      <c r="AI27" s="407"/>
      <c r="AJ27" s="407"/>
      <c r="AK27" s="407"/>
      <c r="AL27" s="408"/>
      <c r="AM27" s="406">
        <v>102748</v>
      </c>
      <c r="AN27" s="407"/>
      <c r="AO27" s="407"/>
      <c r="AP27" s="407"/>
      <c r="AQ27" s="407"/>
      <c r="AR27" s="408"/>
      <c r="AS27" s="406">
        <v>2854</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281104</v>
      </c>
      <c r="BO27" s="434"/>
      <c r="BP27" s="434"/>
      <c r="BQ27" s="434"/>
      <c r="BR27" s="434"/>
      <c r="BS27" s="434"/>
      <c r="BT27" s="434"/>
      <c r="BU27" s="435"/>
      <c r="BV27" s="433">
        <v>280718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2990</v>
      </c>
      <c r="R28" s="407"/>
      <c r="S28" s="407"/>
      <c r="T28" s="407"/>
      <c r="U28" s="407"/>
      <c r="V28" s="408"/>
      <c r="W28" s="472"/>
      <c r="X28" s="463"/>
      <c r="Y28" s="464"/>
      <c r="Z28" s="403" t="s">
        <v>184</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2757336</v>
      </c>
      <c r="BO28" s="426"/>
      <c r="BP28" s="426"/>
      <c r="BQ28" s="426"/>
      <c r="BR28" s="426"/>
      <c r="BS28" s="426"/>
      <c r="BT28" s="426"/>
      <c r="BU28" s="427"/>
      <c r="BV28" s="425">
        <v>3213506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14</v>
      </c>
      <c r="M29" s="407"/>
      <c r="N29" s="407"/>
      <c r="O29" s="407"/>
      <c r="P29" s="408"/>
      <c r="Q29" s="406">
        <v>2840</v>
      </c>
      <c r="R29" s="407"/>
      <c r="S29" s="407"/>
      <c r="T29" s="407"/>
      <c r="U29" s="407"/>
      <c r="V29" s="408"/>
      <c r="W29" s="473"/>
      <c r="X29" s="474"/>
      <c r="Y29" s="475"/>
      <c r="Z29" s="403" t="s">
        <v>187</v>
      </c>
      <c r="AA29" s="404"/>
      <c r="AB29" s="404"/>
      <c r="AC29" s="404"/>
      <c r="AD29" s="404"/>
      <c r="AE29" s="404"/>
      <c r="AF29" s="404"/>
      <c r="AG29" s="405"/>
      <c r="AH29" s="406">
        <v>186</v>
      </c>
      <c r="AI29" s="407"/>
      <c r="AJ29" s="407"/>
      <c r="AK29" s="407"/>
      <c r="AL29" s="408"/>
      <c r="AM29" s="406">
        <v>578248</v>
      </c>
      <c r="AN29" s="407"/>
      <c r="AO29" s="407"/>
      <c r="AP29" s="407"/>
      <c r="AQ29" s="407"/>
      <c r="AR29" s="408"/>
      <c r="AS29" s="406">
        <v>3109</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576742</v>
      </c>
      <c r="BO29" s="431"/>
      <c r="BP29" s="431"/>
      <c r="BQ29" s="431"/>
      <c r="BR29" s="431"/>
      <c r="BS29" s="431"/>
      <c r="BT29" s="431"/>
      <c r="BU29" s="432"/>
      <c r="BV29" s="430">
        <v>376246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2972966</v>
      </c>
      <c r="BO30" s="434"/>
      <c r="BP30" s="434"/>
      <c r="BQ30" s="434"/>
      <c r="BR30" s="434"/>
      <c r="BS30" s="434"/>
      <c r="BT30" s="434"/>
      <c r="BU30" s="435"/>
      <c r="BV30" s="433">
        <v>2963038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下水道特別会計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仲多度南部消防組合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（一財）ことなみ振興公社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農業集落排水特別会計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香川県市町総合事務組合</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㈲仲南振興公社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7</v>
      </c>
      <c r="BF36" s="389"/>
      <c r="BG36" s="388" t="str">
        <f>IF('各会計、関係団体の財政状況及び健全化判断比率'!B33="","",'各会計、関係団体の財政状況及び健全化判断比率'!B33)</f>
        <v>浄化槽整備推進事業特別会計</v>
      </c>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香川県後期高齢者医療広域連合（一般会計）</v>
      </c>
      <c r="BZ36" s="388"/>
      <c r="CA36" s="388"/>
      <c r="CB36" s="388"/>
      <c r="CC36" s="388"/>
      <c r="CD36" s="388"/>
      <c r="CE36" s="388"/>
      <c r="CF36" s="388"/>
      <c r="CG36" s="388"/>
      <c r="CH36" s="388"/>
      <c r="CI36" s="388"/>
      <c r="CJ36" s="388"/>
      <c r="CK36" s="388"/>
      <c r="CL36" s="388"/>
      <c r="CM36" s="388"/>
      <c r="CN36" s="214"/>
      <c r="CO36" s="389">
        <f t="shared" si="3"/>
        <v>20</v>
      </c>
      <c r="CP36" s="389"/>
      <c r="CQ36" s="388" t="str">
        <f>IF('各会計、関係団体の財政状況及び健全化判断比率'!BS9="","",'各会計、関係団体の財政状況及び健全化判断比率'!BS9)</f>
        <v>㈱グリーンパークまんのう</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香川県後期高齢者医療広域連合（後期高齢者医療事業）</v>
      </c>
      <c r="BZ37" s="388"/>
      <c r="CA37" s="388"/>
      <c r="CB37" s="388"/>
      <c r="CC37" s="388"/>
      <c r="CD37" s="388"/>
      <c r="CE37" s="388"/>
      <c r="CF37" s="388"/>
      <c r="CG37" s="388"/>
      <c r="CH37" s="388"/>
      <c r="CI37" s="388"/>
      <c r="CJ37" s="388"/>
      <c r="CK37" s="388"/>
      <c r="CL37" s="388"/>
      <c r="CM37" s="388"/>
      <c r="CN37" s="214"/>
      <c r="CO37" s="389">
        <f t="shared" si="3"/>
        <v>21</v>
      </c>
      <c r="CP37" s="389"/>
      <c r="CQ37" s="388" t="str">
        <f>IF('各会計、関係団体の財政状況及び健全化判断比率'!BS10="","",'各会計、関係団体の財政状況及び健全化判断比率'!BS10)</f>
        <v>まんのう町土地開発公社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〇</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香川県中部広域競艇事業組合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中讃広域行政事務組合（一般会計）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中讃広域行政事務組合（仲善クリーンセンター）</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中讃広域行政事務組合（瀬戸グリーンセンター）</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中讃広域行政事務組合（クリントピア丸亀）</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まんのう町外二ヶ市町(十郷地区)山林組合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chN7lh1P7NdA2O3MVewRIPyGSdUoJ+N+PUwmCsYLsErw0gSQiLD3MJElMp27VCf5TBDE6W/Svhfo0/8qewvyw==" saltValue="iCQPMx/uMiwG8ZlorkdY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563</v>
      </c>
      <c r="D34" s="1212"/>
      <c r="E34" s="1213"/>
      <c r="F34" s="32">
        <v>8.98</v>
      </c>
      <c r="G34" s="33">
        <v>5.44</v>
      </c>
      <c r="H34" s="33">
        <v>7.08</v>
      </c>
      <c r="I34" s="33">
        <v>5.62</v>
      </c>
      <c r="J34" s="34">
        <v>6.66</v>
      </c>
      <c r="K34" s="22"/>
      <c r="L34" s="22"/>
      <c r="M34" s="22"/>
      <c r="N34" s="22"/>
      <c r="O34" s="22"/>
      <c r="P34" s="22"/>
    </row>
    <row r="35" spans="1:16" ht="39" customHeight="1" x14ac:dyDescent="0.15">
      <c r="A35" s="22"/>
      <c r="B35" s="35"/>
      <c r="C35" s="1206" t="s">
        <v>564</v>
      </c>
      <c r="D35" s="1207"/>
      <c r="E35" s="1208"/>
      <c r="F35" s="36">
        <v>0.85</v>
      </c>
      <c r="G35" s="37">
        <v>2.2200000000000002</v>
      </c>
      <c r="H35" s="37">
        <v>2.2400000000000002</v>
      </c>
      <c r="I35" s="37">
        <v>2.4500000000000002</v>
      </c>
      <c r="J35" s="38">
        <v>1.44</v>
      </c>
      <c r="K35" s="22"/>
      <c r="L35" s="22"/>
      <c r="M35" s="22"/>
      <c r="N35" s="22"/>
      <c r="O35" s="22"/>
      <c r="P35" s="22"/>
    </row>
    <row r="36" spans="1:16" ht="39" customHeight="1" x14ac:dyDescent="0.15">
      <c r="A36" s="22"/>
      <c r="B36" s="35"/>
      <c r="C36" s="1206" t="s">
        <v>565</v>
      </c>
      <c r="D36" s="1207"/>
      <c r="E36" s="1208"/>
      <c r="F36" s="36">
        <v>0.11</v>
      </c>
      <c r="G36" s="37">
        <v>7.0000000000000007E-2</v>
      </c>
      <c r="H36" s="37">
        <v>0.02</v>
      </c>
      <c r="I36" s="37">
        <v>0</v>
      </c>
      <c r="J36" s="38">
        <v>0.09</v>
      </c>
      <c r="K36" s="22"/>
      <c r="L36" s="22"/>
      <c r="M36" s="22"/>
      <c r="N36" s="22"/>
      <c r="O36" s="22"/>
      <c r="P36" s="22"/>
    </row>
    <row r="37" spans="1:16" ht="39" customHeight="1" x14ac:dyDescent="0.15">
      <c r="A37" s="22"/>
      <c r="B37" s="35"/>
      <c r="C37" s="1206" t="s">
        <v>566</v>
      </c>
      <c r="D37" s="1207"/>
      <c r="E37" s="1208"/>
      <c r="F37" s="36">
        <v>0.02</v>
      </c>
      <c r="G37" s="37">
        <v>7.0000000000000007E-2</v>
      </c>
      <c r="H37" s="37">
        <v>0.15</v>
      </c>
      <c r="I37" s="37">
        <v>0.13</v>
      </c>
      <c r="J37" s="38">
        <v>0.09</v>
      </c>
      <c r="K37" s="22"/>
      <c r="L37" s="22"/>
      <c r="M37" s="22"/>
      <c r="N37" s="22"/>
      <c r="O37" s="22"/>
      <c r="P37" s="22"/>
    </row>
    <row r="38" spans="1:16" ht="39" customHeight="1" x14ac:dyDescent="0.15">
      <c r="A38" s="22"/>
      <c r="B38" s="35"/>
      <c r="C38" s="1206" t="s">
        <v>567</v>
      </c>
      <c r="D38" s="1207"/>
      <c r="E38" s="1208"/>
      <c r="F38" s="36">
        <v>1.31</v>
      </c>
      <c r="G38" s="37">
        <v>0.01</v>
      </c>
      <c r="H38" s="37">
        <v>0.33</v>
      </c>
      <c r="I38" s="37">
        <v>0.06</v>
      </c>
      <c r="J38" s="38">
        <v>0.05</v>
      </c>
      <c r="K38" s="22"/>
      <c r="L38" s="22"/>
      <c r="M38" s="22"/>
      <c r="N38" s="22"/>
      <c r="O38" s="22"/>
      <c r="P38" s="22"/>
    </row>
    <row r="39" spans="1:16" ht="39" customHeight="1" x14ac:dyDescent="0.15">
      <c r="A39" s="22"/>
      <c r="B39" s="35"/>
      <c r="C39" s="1206" t="s">
        <v>568</v>
      </c>
      <c r="D39" s="1207"/>
      <c r="E39" s="1208"/>
      <c r="F39" s="36">
        <v>0.02</v>
      </c>
      <c r="G39" s="37">
        <v>0.02</v>
      </c>
      <c r="H39" s="37">
        <v>0.02</v>
      </c>
      <c r="I39" s="37">
        <v>0.01</v>
      </c>
      <c r="J39" s="38">
        <v>0.01</v>
      </c>
      <c r="K39" s="22"/>
      <c r="L39" s="22"/>
      <c r="M39" s="22"/>
      <c r="N39" s="22"/>
      <c r="O39" s="22"/>
      <c r="P39" s="22"/>
    </row>
    <row r="40" spans="1:16" ht="39" customHeight="1" x14ac:dyDescent="0.15">
      <c r="A40" s="22"/>
      <c r="B40" s="35"/>
      <c r="C40" s="1206" t="s">
        <v>569</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571</v>
      </c>
      <c r="D43" s="1210"/>
      <c r="E43" s="1211"/>
      <c r="F43" s="41">
        <v>8.5</v>
      </c>
      <c r="G43" s="42">
        <v>8.1300000000000008</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jnSDLXpHJs4/EZTregjFJMlAsWaj+5OVbs6KNpUZ7l5J2VSv27mQBicZCvljMJjsXvl7HJqNHRCsne0sogetw==" saltValue="eX/tsRCTZJqGJSw0hcJu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1075</v>
      </c>
      <c r="L45" s="60">
        <v>1151</v>
      </c>
      <c r="M45" s="60">
        <v>1410</v>
      </c>
      <c r="N45" s="60">
        <v>1465</v>
      </c>
      <c r="O45" s="61">
        <v>1488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211</v>
      </c>
      <c r="L48" s="64">
        <v>203</v>
      </c>
      <c r="M48" s="64">
        <v>135</v>
      </c>
      <c r="N48" s="64">
        <v>127</v>
      </c>
      <c r="O48" s="65">
        <v>126</v>
      </c>
      <c r="P48" s="48"/>
      <c r="Q48" s="48"/>
      <c r="R48" s="48"/>
      <c r="S48" s="48"/>
      <c r="T48" s="48"/>
      <c r="U48" s="48"/>
    </row>
    <row r="49" spans="1:21" ht="30.75" customHeight="1" x14ac:dyDescent="0.15">
      <c r="A49" s="48"/>
      <c r="B49" s="1234"/>
      <c r="C49" s="1235"/>
      <c r="D49" s="62"/>
      <c r="E49" s="1216" t="s">
        <v>16</v>
      </c>
      <c r="F49" s="1216"/>
      <c r="G49" s="1216"/>
      <c r="H49" s="1216"/>
      <c r="I49" s="1216"/>
      <c r="J49" s="1217"/>
      <c r="K49" s="63">
        <v>31</v>
      </c>
      <c r="L49" s="64">
        <v>22</v>
      </c>
      <c r="M49" s="64">
        <v>119</v>
      </c>
      <c r="N49" s="64">
        <v>97</v>
      </c>
      <c r="O49" s="65">
        <v>97</v>
      </c>
      <c r="P49" s="48"/>
      <c r="Q49" s="48"/>
      <c r="R49" s="48"/>
      <c r="S49" s="48"/>
      <c r="T49" s="48"/>
      <c r="U49" s="48"/>
    </row>
    <row r="50" spans="1:21" ht="30.75" customHeight="1" x14ac:dyDescent="0.15">
      <c r="A50" s="48"/>
      <c r="B50" s="1234"/>
      <c r="C50" s="1235"/>
      <c r="D50" s="62"/>
      <c r="E50" s="1216" t="s">
        <v>17</v>
      </c>
      <c r="F50" s="1216"/>
      <c r="G50" s="1216"/>
      <c r="H50" s="1216"/>
      <c r="I50" s="1216"/>
      <c r="J50" s="1217"/>
      <c r="K50" s="63">
        <v>12</v>
      </c>
      <c r="L50" s="64">
        <v>12</v>
      </c>
      <c r="M50" s="64">
        <v>11</v>
      </c>
      <c r="N50" s="64">
        <v>10</v>
      </c>
      <c r="O50" s="65">
        <v>9</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514</v>
      </c>
      <c r="L51" s="64">
        <v>0</v>
      </c>
      <c r="M51" s="64">
        <v>0</v>
      </c>
      <c r="N51" s="64">
        <v>0</v>
      </c>
      <c r="O51" s="65" t="s">
        <v>514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950</v>
      </c>
      <c r="L52" s="64">
        <v>1021</v>
      </c>
      <c r="M52" s="64">
        <v>1175</v>
      </c>
      <c r="N52" s="64">
        <v>1213</v>
      </c>
      <c r="O52" s="65">
        <v>1284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379</v>
      </c>
      <c r="L53" s="69">
        <v>367</v>
      </c>
      <c r="M53" s="69">
        <v>500</v>
      </c>
      <c r="N53" s="69">
        <v>486</v>
      </c>
      <c r="O53" s="70">
        <v>436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584</v>
      </c>
      <c r="L57" s="84" t="s">
        <v>584</v>
      </c>
      <c r="M57" s="84" t="s">
        <v>584</v>
      </c>
      <c r="N57" s="84" t="s">
        <v>584</v>
      </c>
      <c r="O57" s="85" t="s">
        <v>584</v>
      </c>
    </row>
    <row r="58" spans="1:21" ht="31.5" customHeight="1" thickBot="1" x14ac:dyDescent="0.2">
      <c r="B58" s="1224"/>
      <c r="C58" s="1225"/>
      <c r="D58" s="1229" t="s">
        <v>27</v>
      </c>
      <c r="E58" s="1230"/>
      <c r="F58" s="1230"/>
      <c r="G58" s="1230"/>
      <c r="H58" s="1230"/>
      <c r="I58" s="1230"/>
      <c r="J58" s="1231"/>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YbSZNmu0kN9ZK8ihajehf6OIOgRwL1oyCgehsxwa6ryrwlwg+lE53D3sjxzRqTqct5qSBPWVvJzKpi6AnrNkw==" saltValue="YBaw3s3hCjD6F+z3WF8F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2" t="s">
        <v>30</v>
      </c>
      <c r="C41" s="1253"/>
      <c r="D41" s="102"/>
      <c r="E41" s="1254" t="s">
        <v>31</v>
      </c>
      <c r="F41" s="1254"/>
      <c r="G41" s="1254"/>
      <c r="H41" s="1255"/>
      <c r="I41" s="103">
        <v>12210</v>
      </c>
      <c r="J41" s="104">
        <v>12584</v>
      </c>
      <c r="K41" s="104">
        <v>12464</v>
      </c>
      <c r="L41" s="104">
        <v>12437</v>
      </c>
      <c r="M41" s="105">
        <v>12737</v>
      </c>
    </row>
    <row r="42" spans="2:13" ht="27.75" customHeight="1" x14ac:dyDescent="0.15">
      <c r="B42" s="1242"/>
      <c r="C42" s="1243"/>
      <c r="D42" s="106"/>
      <c r="E42" s="1246" t="s">
        <v>32</v>
      </c>
      <c r="F42" s="1246"/>
      <c r="G42" s="1246"/>
      <c r="H42" s="1247"/>
      <c r="I42" s="107">
        <v>167</v>
      </c>
      <c r="J42" s="108">
        <v>148</v>
      </c>
      <c r="K42" s="108">
        <v>141</v>
      </c>
      <c r="L42" s="108">
        <v>9</v>
      </c>
      <c r="M42" s="109">
        <v>55</v>
      </c>
    </row>
    <row r="43" spans="2:13" ht="27.75" customHeight="1" x14ac:dyDescent="0.15">
      <c r="B43" s="1242"/>
      <c r="C43" s="1243"/>
      <c r="D43" s="106"/>
      <c r="E43" s="1246" t="s">
        <v>33</v>
      </c>
      <c r="F43" s="1246"/>
      <c r="G43" s="1246"/>
      <c r="H43" s="1247"/>
      <c r="I43" s="107">
        <v>1904</v>
      </c>
      <c r="J43" s="108">
        <v>1586</v>
      </c>
      <c r="K43" s="108">
        <v>1247</v>
      </c>
      <c r="L43" s="108">
        <v>1125</v>
      </c>
      <c r="M43" s="109">
        <v>1031</v>
      </c>
    </row>
    <row r="44" spans="2:13" ht="27.75" customHeight="1" x14ac:dyDescent="0.15">
      <c r="B44" s="1242"/>
      <c r="C44" s="1243"/>
      <c r="D44" s="106"/>
      <c r="E44" s="1246" t="s">
        <v>34</v>
      </c>
      <c r="F44" s="1246"/>
      <c r="G44" s="1246"/>
      <c r="H44" s="1247"/>
      <c r="I44" s="107">
        <v>181</v>
      </c>
      <c r="J44" s="108">
        <v>163</v>
      </c>
      <c r="K44" s="108">
        <v>1302</v>
      </c>
      <c r="L44" s="108">
        <v>1169</v>
      </c>
      <c r="M44" s="109">
        <v>1082</v>
      </c>
    </row>
    <row r="45" spans="2:13" ht="27.75" customHeight="1" x14ac:dyDescent="0.15">
      <c r="B45" s="1242"/>
      <c r="C45" s="1243"/>
      <c r="D45" s="106"/>
      <c r="E45" s="1246" t="s">
        <v>35</v>
      </c>
      <c r="F45" s="1246"/>
      <c r="G45" s="1246"/>
      <c r="H45" s="1247"/>
      <c r="I45" s="107">
        <v>1939</v>
      </c>
      <c r="J45" s="108">
        <v>1710</v>
      </c>
      <c r="K45" s="108">
        <v>1535</v>
      </c>
      <c r="L45" s="108">
        <v>1540</v>
      </c>
      <c r="M45" s="109">
        <v>1456</v>
      </c>
    </row>
    <row r="46" spans="2:13" ht="27.75" customHeight="1" x14ac:dyDescent="0.15">
      <c r="B46" s="1242"/>
      <c r="C46" s="1243"/>
      <c r="D46" s="110"/>
      <c r="E46" s="1246" t="s">
        <v>36</v>
      </c>
      <c r="F46" s="1246"/>
      <c r="G46" s="1246"/>
      <c r="H46" s="1247"/>
      <c r="I46" s="107" t="s">
        <v>514</v>
      </c>
      <c r="J46" s="108" t="s">
        <v>514</v>
      </c>
      <c r="K46" s="108">
        <v>46</v>
      </c>
      <c r="L46" s="108" t="s">
        <v>514</v>
      </c>
      <c r="M46" s="109" t="s">
        <v>514</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6845</v>
      </c>
      <c r="J50" s="108">
        <v>6882</v>
      </c>
      <c r="K50" s="108">
        <v>6227</v>
      </c>
      <c r="L50" s="108">
        <v>6098</v>
      </c>
      <c r="M50" s="109">
        <v>5892</v>
      </c>
    </row>
    <row r="51" spans="2:13" ht="27.75" customHeight="1" x14ac:dyDescent="0.15">
      <c r="B51" s="1242"/>
      <c r="C51" s="1243"/>
      <c r="D51" s="106"/>
      <c r="E51" s="1246" t="s">
        <v>42</v>
      </c>
      <c r="F51" s="1246"/>
      <c r="G51" s="1246"/>
      <c r="H51" s="1247"/>
      <c r="I51" s="107">
        <v>21</v>
      </c>
      <c r="J51" s="108">
        <v>11</v>
      </c>
      <c r="K51" s="108">
        <v>165</v>
      </c>
      <c r="L51" s="108">
        <v>5</v>
      </c>
      <c r="M51" s="109">
        <v>6</v>
      </c>
    </row>
    <row r="52" spans="2:13" ht="27.75" customHeight="1" x14ac:dyDescent="0.15">
      <c r="B52" s="1244"/>
      <c r="C52" s="1245"/>
      <c r="D52" s="106"/>
      <c r="E52" s="1246" t="s">
        <v>43</v>
      </c>
      <c r="F52" s="1246"/>
      <c r="G52" s="1246"/>
      <c r="H52" s="1247"/>
      <c r="I52" s="107">
        <v>10719</v>
      </c>
      <c r="J52" s="108">
        <v>11225</v>
      </c>
      <c r="K52" s="108">
        <v>11004</v>
      </c>
      <c r="L52" s="108">
        <v>10787</v>
      </c>
      <c r="M52" s="109">
        <v>11017</v>
      </c>
    </row>
    <row r="53" spans="2:13" ht="27.75" customHeight="1" thickBot="1" x14ac:dyDescent="0.2">
      <c r="B53" s="1248" t="s">
        <v>44</v>
      </c>
      <c r="C53" s="1249"/>
      <c r="D53" s="113"/>
      <c r="E53" s="1250" t="s">
        <v>45</v>
      </c>
      <c r="F53" s="1250"/>
      <c r="G53" s="1250"/>
      <c r="H53" s="1251"/>
      <c r="I53" s="114">
        <v>-1185</v>
      </c>
      <c r="J53" s="115">
        <v>-1928</v>
      </c>
      <c r="K53" s="115">
        <v>-661</v>
      </c>
      <c r="L53" s="115">
        <v>-608</v>
      </c>
      <c r="M53" s="116">
        <v>-552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b1mAep7PM7pXy4USyUGZk9aUsAj9G1s/t2P/FjP1IcJ/OHhHAOQG+xJihkx20bp67dtlVa01Ec9qOflW3MVaA==" saltValue="hPZImFCxvRi65AjZQwoK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48</v>
      </c>
      <c r="D55" s="1267"/>
      <c r="E55" s="1268"/>
      <c r="F55" s="128">
        <v>2945</v>
      </c>
      <c r="G55" s="128">
        <v>3214</v>
      </c>
      <c r="H55" s="129">
        <v>2757</v>
      </c>
    </row>
    <row r="56" spans="2:8" ht="52.5" customHeight="1" x14ac:dyDescent="0.15">
      <c r="B56" s="130"/>
      <c r="C56" s="1269" t="s">
        <v>49</v>
      </c>
      <c r="D56" s="1269"/>
      <c r="E56" s="1270"/>
      <c r="F56" s="131">
        <v>705</v>
      </c>
      <c r="G56" s="131">
        <v>376</v>
      </c>
      <c r="H56" s="132">
        <v>577</v>
      </c>
    </row>
    <row r="57" spans="2:8" ht="53.25" customHeight="1" x14ac:dyDescent="0.15">
      <c r="B57" s="130"/>
      <c r="C57" s="1271" t="s">
        <v>50</v>
      </c>
      <c r="D57" s="1271"/>
      <c r="E57" s="1272"/>
      <c r="F57" s="133">
        <v>2891</v>
      </c>
      <c r="G57" s="133">
        <v>2963</v>
      </c>
      <c r="H57" s="134">
        <v>2973</v>
      </c>
    </row>
    <row r="58" spans="2:8" ht="45.75" customHeight="1" x14ac:dyDescent="0.15">
      <c r="B58" s="135"/>
      <c r="C58" s="1259" t="s">
        <v>601</v>
      </c>
      <c r="D58" s="1260"/>
      <c r="E58" s="1261"/>
      <c r="F58" s="136">
        <v>1112</v>
      </c>
      <c r="G58" s="136">
        <v>1148</v>
      </c>
      <c r="H58" s="137">
        <v>1151</v>
      </c>
    </row>
    <row r="59" spans="2:8" ht="45.75" customHeight="1" x14ac:dyDescent="0.15">
      <c r="B59" s="135"/>
      <c r="C59" s="1259" t="s">
        <v>602</v>
      </c>
      <c r="D59" s="1260"/>
      <c r="E59" s="1261"/>
      <c r="F59" s="136">
        <v>1046</v>
      </c>
      <c r="G59" s="136">
        <v>1046</v>
      </c>
      <c r="H59" s="137">
        <v>1039</v>
      </c>
    </row>
    <row r="60" spans="2:8" ht="45.75" customHeight="1" x14ac:dyDescent="0.15">
      <c r="B60" s="135"/>
      <c r="C60" s="1259" t="s">
        <v>603</v>
      </c>
      <c r="D60" s="1260"/>
      <c r="E60" s="1261"/>
      <c r="F60" s="136">
        <v>525</v>
      </c>
      <c r="G60" s="136">
        <v>532</v>
      </c>
      <c r="H60" s="137">
        <v>519</v>
      </c>
    </row>
    <row r="61" spans="2:8" ht="45.75" customHeight="1" x14ac:dyDescent="0.15">
      <c r="B61" s="135"/>
      <c r="C61" s="1259" t="s">
        <v>605</v>
      </c>
      <c r="D61" s="1260"/>
      <c r="E61" s="1261"/>
      <c r="F61" s="136">
        <v>29</v>
      </c>
      <c r="G61" s="136">
        <v>42</v>
      </c>
      <c r="H61" s="137">
        <v>70</v>
      </c>
    </row>
    <row r="62" spans="2:8" ht="45.75" customHeight="1" thickBot="1" x14ac:dyDescent="0.2">
      <c r="B62" s="138"/>
      <c r="C62" s="1262" t="s">
        <v>604</v>
      </c>
      <c r="D62" s="1263"/>
      <c r="E62" s="1264"/>
      <c r="F62" s="139">
        <v>49</v>
      </c>
      <c r="G62" s="139">
        <v>49</v>
      </c>
      <c r="H62" s="140">
        <v>49</v>
      </c>
    </row>
    <row r="63" spans="2:8" ht="52.5" customHeight="1" thickBot="1" x14ac:dyDescent="0.2">
      <c r="B63" s="141"/>
      <c r="C63" s="1265" t="s">
        <v>51</v>
      </c>
      <c r="D63" s="1265"/>
      <c r="E63" s="1266"/>
      <c r="F63" s="142">
        <v>6542</v>
      </c>
      <c r="G63" s="142">
        <v>6553</v>
      </c>
      <c r="H63" s="143">
        <v>6307</v>
      </c>
    </row>
    <row r="64" spans="2:8" ht="15" customHeight="1" x14ac:dyDescent="0.15"/>
  </sheetData>
  <sheetProtection algorithmName="SHA-512" hashValue="vvu0jpoMM8YuzC6jfBtaHluSH2Wpu08DHGQVyMMwpF27+es5NTSk1enqim/bEZ9L+nvsKqJ1+uhstD1WjZgisg==" saltValue="iaJieXURIYtr4s+m/HOP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70687</v>
      </c>
      <c r="E3" s="162"/>
      <c r="F3" s="163">
        <v>115123</v>
      </c>
      <c r="G3" s="164"/>
      <c r="H3" s="165"/>
    </row>
    <row r="4" spans="1:8" x14ac:dyDescent="0.15">
      <c r="A4" s="166"/>
      <c r="B4" s="167"/>
      <c r="C4" s="168"/>
      <c r="D4" s="169">
        <v>58687</v>
      </c>
      <c r="E4" s="170"/>
      <c r="F4" s="171">
        <v>46026</v>
      </c>
      <c r="G4" s="172"/>
      <c r="H4" s="173"/>
    </row>
    <row r="5" spans="1:8" x14ac:dyDescent="0.15">
      <c r="A5" s="154" t="s">
        <v>548</v>
      </c>
      <c r="B5" s="159"/>
      <c r="C5" s="160"/>
      <c r="D5" s="161">
        <v>96058</v>
      </c>
      <c r="E5" s="162"/>
      <c r="F5" s="163">
        <v>98899</v>
      </c>
      <c r="G5" s="164"/>
      <c r="H5" s="165"/>
    </row>
    <row r="6" spans="1:8" x14ac:dyDescent="0.15">
      <c r="A6" s="166"/>
      <c r="B6" s="167"/>
      <c r="C6" s="168"/>
      <c r="D6" s="169">
        <v>73883</v>
      </c>
      <c r="E6" s="170"/>
      <c r="F6" s="171">
        <v>43734</v>
      </c>
      <c r="G6" s="172"/>
      <c r="H6" s="173"/>
    </row>
    <row r="7" spans="1:8" x14ac:dyDescent="0.15">
      <c r="A7" s="154" t="s">
        <v>549</v>
      </c>
      <c r="B7" s="159"/>
      <c r="C7" s="160"/>
      <c r="D7" s="161">
        <v>75690</v>
      </c>
      <c r="E7" s="162"/>
      <c r="F7" s="163">
        <v>96462</v>
      </c>
      <c r="G7" s="164"/>
      <c r="H7" s="165"/>
    </row>
    <row r="8" spans="1:8" x14ac:dyDescent="0.15">
      <c r="A8" s="166"/>
      <c r="B8" s="167"/>
      <c r="C8" s="168"/>
      <c r="D8" s="169">
        <v>67633</v>
      </c>
      <c r="E8" s="170"/>
      <c r="F8" s="171">
        <v>39886</v>
      </c>
      <c r="G8" s="172"/>
      <c r="H8" s="173"/>
    </row>
    <row r="9" spans="1:8" x14ac:dyDescent="0.15">
      <c r="A9" s="154" t="s">
        <v>550</v>
      </c>
      <c r="B9" s="159"/>
      <c r="C9" s="160"/>
      <c r="D9" s="161">
        <v>90803</v>
      </c>
      <c r="E9" s="162"/>
      <c r="F9" s="163">
        <v>83103</v>
      </c>
      <c r="G9" s="164"/>
      <c r="H9" s="165"/>
    </row>
    <row r="10" spans="1:8" x14ac:dyDescent="0.15">
      <c r="A10" s="166"/>
      <c r="B10" s="167"/>
      <c r="C10" s="168"/>
      <c r="D10" s="169">
        <v>75482</v>
      </c>
      <c r="E10" s="170"/>
      <c r="F10" s="171">
        <v>41378</v>
      </c>
      <c r="G10" s="172"/>
      <c r="H10" s="173"/>
    </row>
    <row r="11" spans="1:8" x14ac:dyDescent="0.15">
      <c r="A11" s="154" t="s">
        <v>551</v>
      </c>
      <c r="B11" s="159"/>
      <c r="C11" s="160"/>
      <c r="D11" s="161">
        <v>117638</v>
      </c>
      <c r="E11" s="162"/>
      <c r="F11" s="163">
        <v>84459</v>
      </c>
      <c r="G11" s="164"/>
      <c r="H11" s="165"/>
    </row>
    <row r="12" spans="1:8" x14ac:dyDescent="0.15">
      <c r="A12" s="166"/>
      <c r="B12" s="167"/>
      <c r="C12" s="174"/>
      <c r="D12" s="169">
        <v>95159</v>
      </c>
      <c r="E12" s="170"/>
      <c r="F12" s="171">
        <v>47314</v>
      </c>
      <c r="G12" s="172"/>
      <c r="H12" s="173"/>
    </row>
    <row r="13" spans="1:8" x14ac:dyDescent="0.15">
      <c r="A13" s="154"/>
      <c r="B13" s="159"/>
      <c r="C13" s="175"/>
      <c r="D13" s="176">
        <v>90175</v>
      </c>
      <c r="E13" s="177"/>
      <c r="F13" s="178">
        <v>95609</v>
      </c>
      <c r="G13" s="179"/>
      <c r="H13" s="165"/>
    </row>
    <row r="14" spans="1:8" x14ac:dyDescent="0.15">
      <c r="A14" s="166"/>
      <c r="B14" s="167"/>
      <c r="C14" s="168"/>
      <c r="D14" s="169">
        <v>74169</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8.0299999999999994</v>
      </c>
      <c r="C19" s="180">
        <f>ROUND(VALUE(SUBSTITUTE(実質収支比率等に係る経年分析!G$48,"▲","-")),2)</f>
        <v>4.3499999999999996</v>
      </c>
      <c r="D19" s="180">
        <f>ROUND(VALUE(SUBSTITUTE(実質収支比率等に係る経年分析!H$48,"▲","-")),2)</f>
        <v>5.87</v>
      </c>
      <c r="E19" s="180">
        <f>ROUND(VALUE(SUBSTITUTE(実質収支比率等に係る経年分析!I$48,"▲","-")),2)</f>
        <v>4.2699999999999996</v>
      </c>
      <c r="F19" s="180">
        <f>ROUND(VALUE(SUBSTITUTE(実質収支比率等に係る経年分析!J$48,"▲","-")),2)</f>
        <v>5.24</v>
      </c>
    </row>
    <row r="20" spans="1:11" x14ac:dyDescent="0.15">
      <c r="A20" s="180" t="s">
        <v>55</v>
      </c>
      <c r="B20" s="180">
        <f>ROUND(VALUE(SUBSTITUTE(実質収支比率等に係る経年分析!F$47,"▲","-")),2)</f>
        <v>49.15</v>
      </c>
      <c r="C20" s="180">
        <f>ROUND(VALUE(SUBSTITUTE(実質収支比率等に係る経年分析!G$47,"▲","-")),2)</f>
        <v>44.87</v>
      </c>
      <c r="D20" s="180">
        <f>ROUND(VALUE(SUBSTITUTE(実質収支比率等に係る経年分析!H$47,"▲","-")),2)</f>
        <v>43.08</v>
      </c>
      <c r="E20" s="180">
        <f>ROUND(VALUE(SUBSTITUTE(実質収支比率等に係る経年分析!I$47,"▲","-")),2)</f>
        <v>47.43</v>
      </c>
      <c r="F20" s="180">
        <f>ROUND(VALUE(SUBSTITUTE(実質収支比率等に係る経年分析!J$47,"▲","-")),2)</f>
        <v>39.31</v>
      </c>
    </row>
    <row r="21" spans="1:11" x14ac:dyDescent="0.15">
      <c r="A21" s="180" t="s">
        <v>56</v>
      </c>
      <c r="B21" s="180">
        <f>IF(ISNUMBER(VALUE(SUBSTITUTE(実質収支比率等に係る経年分析!F$49,"▲","-"))),ROUND(VALUE(SUBSTITUTE(実質収支比率等に係る経年分析!F$49,"▲","-")),2),NA())</f>
        <v>1.53</v>
      </c>
      <c r="C21" s="180">
        <f>IF(ISNUMBER(VALUE(SUBSTITUTE(実質収支比率等に係る経年分析!G$49,"▲","-"))),ROUND(VALUE(SUBSTITUTE(実質収支比率等に係る経年分析!G$49,"▲","-")),2),NA())</f>
        <v>-8.6</v>
      </c>
      <c r="D21" s="180">
        <f>IF(ISNUMBER(VALUE(SUBSTITUTE(実質収支比率等に係る経年分析!H$49,"▲","-"))),ROUND(VALUE(SUBSTITUTE(実質収支比率等に係る経年分析!H$49,"▲","-")),2),NA())</f>
        <v>1.84</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-5.39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8.1300000000000008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浄化槽整備推進事業特別会計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下水道特別会計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7.0000000000000007E-2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0.09</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2.2200000000000002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2.2400000000000002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2.4500000000000002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950</v>
      </c>
      <c r="E42" s="182"/>
      <c r="F42" s="182"/>
      <c r="G42" s="182">
        <f>'実質公債費比率（分子）の構造'!L$52</f>
        <v>1021</v>
      </c>
      <c r="H42" s="182"/>
      <c r="I42" s="182"/>
      <c r="J42" s="182">
        <f>'実質公債費比率（分子）の構造'!M$52</f>
        <v>1175</v>
      </c>
      <c r="K42" s="182"/>
      <c r="L42" s="182"/>
      <c r="M42" s="182">
        <f>'実質公債費比率（分子）の構造'!N$52</f>
        <v>1213</v>
      </c>
      <c r="N42" s="182"/>
      <c r="O42" s="182"/>
      <c r="P42" s="182">
        <f>'実質公債費比率（分子）の構造'!O$52</f>
        <v>1284</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12</v>
      </c>
      <c r="C44" s="182"/>
      <c r="D44" s="182"/>
      <c r="E44" s="182">
        <f>'実質公債費比率（分子）の構造'!L$50</f>
        <v>12</v>
      </c>
      <c r="F44" s="182"/>
      <c r="G44" s="182"/>
      <c r="H44" s="182">
        <f>'実質公債費比率（分子）の構造'!M$50</f>
        <v>11</v>
      </c>
      <c r="I44" s="182"/>
      <c r="J44" s="182"/>
      <c r="K44" s="182">
        <f>'実質公債費比率（分子）の構造'!N$50</f>
        <v>10</v>
      </c>
      <c r="L44" s="182"/>
      <c r="M44" s="182"/>
      <c r="N44" s="182">
        <f>'実質公債費比率（分子）の構造'!O$50</f>
        <v>9</v>
      </c>
      <c r="O44" s="182"/>
      <c r="P44" s="182"/>
    </row>
    <row r="45" spans="1:16" x14ac:dyDescent="0.15">
      <c r="A45" s="182" t="s">
        <v>66</v>
      </c>
      <c r="B45" s="182">
        <f>'実質公債費比率（分子）の構造'!K$49</f>
        <v>31</v>
      </c>
      <c r="C45" s="182"/>
      <c r="D45" s="182"/>
      <c r="E45" s="182">
        <f>'実質公債費比率（分子）の構造'!L$49</f>
        <v>22</v>
      </c>
      <c r="F45" s="182"/>
      <c r="G45" s="182"/>
      <c r="H45" s="182">
        <f>'実質公債費比率（分子）の構造'!M$49</f>
        <v>119</v>
      </c>
      <c r="I45" s="182"/>
      <c r="J45" s="182"/>
      <c r="K45" s="182">
        <f>'実質公債費比率（分子）の構造'!N$49</f>
        <v>97</v>
      </c>
      <c r="L45" s="182"/>
      <c r="M45" s="182"/>
      <c r="N45" s="182">
        <f>'実質公債費比率（分子）の構造'!O$49</f>
        <v>97</v>
      </c>
      <c r="O45" s="182"/>
      <c r="P45" s="182"/>
    </row>
    <row r="46" spans="1:16" x14ac:dyDescent="0.15">
      <c r="A46" s="182" t="s">
        <v>67</v>
      </c>
      <c r="B46" s="182">
        <f>'実質公債費比率（分子）の構造'!K$48</f>
        <v>211</v>
      </c>
      <c r="C46" s="182"/>
      <c r="D46" s="182"/>
      <c r="E46" s="182">
        <f>'実質公債費比率（分子）の構造'!L$48</f>
        <v>203</v>
      </c>
      <c r="F46" s="182"/>
      <c r="G46" s="182"/>
      <c r="H46" s="182">
        <f>'実質公債費比率（分子）の構造'!M$48</f>
        <v>135</v>
      </c>
      <c r="I46" s="182"/>
      <c r="J46" s="182"/>
      <c r="K46" s="182">
        <f>'実質公債費比率（分子）の構造'!N$48</f>
        <v>127</v>
      </c>
      <c r="L46" s="182"/>
      <c r="M46" s="182"/>
      <c r="N46" s="182">
        <f>'実質公債費比率（分子）の構造'!O$48</f>
        <v>126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1075</v>
      </c>
      <c r="C49" s="182"/>
      <c r="D49" s="182"/>
      <c r="E49" s="182">
        <f>'実質公債費比率（分子）の構造'!L$45</f>
        <v>1151</v>
      </c>
      <c r="F49" s="182"/>
      <c r="G49" s="182"/>
      <c r="H49" s="182">
        <f>'実質公債費比率（分子）の構造'!M$45</f>
        <v>1410</v>
      </c>
      <c r="I49" s="182"/>
      <c r="J49" s="182"/>
      <c r="K49" s="182">
        <f>'実質公債費比率（分子）の構造'!N$45</f>
        <v>1465</v>
      </c>
      <c r="L49" s="182"/>
      <c r="M49" s="182"/>
      <c r="N49" s="182">
        <f>'実質公債費比率（分子）の構造'!O$45</f>
        <v>1488</v>
      </c>
      <c r="O49" s="182"/>
      <c r="P49" s="182"/>
    </row>
    <row r="50" spans="1:16" x14ac:dyDescent="0.15">
      <c r="A50" s="182" t="s">
        <v>71</v>
      </c>
      <c r="B50" s="182" t="e">
        <f>NA()</f>
        <v>#N/A</v>
      </c>
      <c r="C50" s="182">
        <f>IF(ISNUMBER('実質公債費比率（分子）の構造'!K$53),'実質公債費比率（分子）の構造'!K$53,NA())</f>
        <v>379</v>
      </c>
      <c r="D50" s="182" t="e">
        <f>NA()</f>
        <v>#N/A</v>
      </c>
      <c r="E50" s="182" t="e">
        <f>NA()</f>
        <v>#N/A</v>
      </c>
      <c r="F50" s="182">
        <f>IF(ISNUMBER('実質公債費比率（分子）の構造'!L$53),'実質公債費比率（分子）の構造'!L$53,NA())</f>
        <v>367</v>
      </c>
      <c r="G50" s="182" t="e">
        <f>NA()</f>
        <v>#N/A</v>
      </c>
      <c r="H50" s="182" t="e">
        <f>NA()</f>
        <v>#N/A</v>
      </c>
      <c r="I50" s="182">
        <f>IF(ISNUMBER('実質公債費比率（分子）の構造'!M$53),'実質公債費比率（分子）の構造'!M$53,NA())</f>
        <v>500</v>
      </c>
      <c r="J50" s="182" t="e">
        <f>NA()</f>
        <v>#N/A</v>
      </c>
      <c r="K50" s="182" t="e">
        <f>NA()</f>
        <v>#N/A</v>
      </c>
      <c r="L50" s="182">
        <f>IF(ISNUMBER('実質公債費比率（分子）の構造'!N$53),'実質公債費比率（分子）の構造'!N$53,NA())</f>
        <v>486</v>
      </c>
      <c r="M50" s="182" t="e">
        <f>NA()</f>
        <v>#N/A</v>
      </c>
      <c r="N50" s="182" t="e">
        <f>NA()</f>
        <v>#N/A</v>
      </c>
      <c r="O50" s="182">
        <f>IF(ISNUMBER('実質公債費比率（分子）の構造'!O$53),'実質公債費比率（分子）の構造'!O$53,NA())</f>
        <v>436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10719</v>
      </c>
      <c r="E56" s="181"/>
      <c r="F56" s="181"/>
      <c r="G56" s="181">
        <f>'将来負担比率（分子）の構造'!J$52</f>
        <v>11225</v>
      </c>
      <c r="H56" s="181"/>
      <c r="I56" s="181"/>
      <c r="J56" s="181">
        <f>'将来負担比率（分子）の構造'!K$52</f>
        <v>11004</v>
      </c>
      <c r="K56" s="181"/>
      <c r="L56" s="181"/>
      <c r="M56" s="181">
        <f>'将来負担比率（分子）の構造'!L$52</f>
        <v>10787</v>
      </c>
      <c r="N56" s="181"/>
      <c r="O56" s="181"/>
      <c r="P56" s="181">
        <f>'将来負担比率（分子）の構造'!M$52</f>
        <v>11017</v>
      </c>
    </row>
    <row r="57" spans="1:16" x14ac:dyDescent="0.15">
      <c r="A57" s="181" t="s">
        <v>42</v>
      </c>
      <c r="B57" s="181"/>
      <c r="C57" s="181"/>
      <c r="D57" s="181">
        <f>'将来負担比率（分子）の構造'!I$51</f>
        <v>21</v>
      </c>
      <c r="E57" s="181"/>
      <c r="F57" s="181"/>
      <c r="G57" s="181">
        <f>'将来負担比率（分子）の構造'!J$51</f>
        <v>11</v>
      </c>
      <c r="H57" s="181"/>
      <c r="I57" s="181"/>
      <c r="J57" s="181">
        <f>'将来負担比率（分子）の構造'!K$51</f>
        <v>165</v>
      </c>
      <c r="K57" s="181"/>
      <c r="L57" s="181"/>
      <c r="M57" s="181">
        <f>'将来負担比率（分子）の構造'!L$51</f>
        <v>5</v>
      </c>
      <c r="N57" s="181"/>
      <c r="O57" s="181"/>
      <c r="P57" s="181">
        <f>'将来負担比率（分子）の構造'!M$51</f>
        <v>6</v>
      </c>
    </row>
    <row r="58" spans="1:16" x14ac:dyDescent="0.15">
      <c r="A58" s="181" t="s">
        <v>41</v>
      </c>
      <c r="B58" s="181"/>
      <c r="C58" s="181"/>
      <c r="D58" s="181">
        <f>'将来負担比率（分子）の構造'!I$50</f>
        <v>6845</v>
      </c>
      <c r="E58" s="181"/>
      <c r="F58" s="181"/>
      <c r="G58" s="181">
        <f>'将来負担比率（分子）の構造'!J$50</f>
        <v>6882</v>
      </c>
      <c r="H58" s="181"/>
      <c r="I58" s="181"/>
      <c r="J58" s="181">
        <f>'将来負担比率（分子）の構造'!K$50</f>
        <v>6227</v>
      </c>
      <c r="K58" s="181"/>
      <c r="L58" s="181"/>
      <c r="M58" s="181">
        <f>'将来負担比率（分子）の構造'!L$50</f>
        <v>6098</v>
      </c>
      <c r="N58" s="181"/>
      <c r="O58" s="181"/>
      <c r="P58" s="181">
        <f>'将来負担比率（分子）の構造'!M$50</f>
        <v>5892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46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1939</v>
      </c>
      <c r="C62" s="181"/>
      <c r="D62" s="181"/>
      <c r="E62" s="181">
        <f>'将来負担比率（分子）の構造'!J$45</f>
        <v>1710</v>
      </c>
      <c r="F62" s="181"/>
      <c r="G62" s="181"/>
      <c r="H62" s="181">
        <f>'将来負担比率（分子）の構造'!K$45</f>
        <v>1535</v>
      </c>
      <c r="I62" s="181"/>
      <c r="J62" s="181"/>
      <c r="K62" s="181">
        <f>'将来負担比率（分子）の構造'!L$45</f>
        <v>1540</v>
      </c>
      <c r="L62" s="181"/>
      <c r="M62" s="181"/>
      <c r="N62" s="181">
        <f>'将来負担比率（分子）の構造'!M$45</f>
        <v>1456</v>
      </c>
      <c r="O62" s="181"/>
      <c r="P62" s="181"/>
    </row>
    <row r="63" spans="1:16" x14ac:dyDescent="0.15">
      <c r="A63" s="181" t="s">
        <v>34</v>
      </c>
      <c r="B63" s="181">
        <f>'将来負担比率（分子）の構造'!I$44</f>
        <v>181</v>
      </c>
      <c r="C63" s="181"/>
      <c r="D63" s="181"/>
      <c r="E63" s="181">
        <f>'将来負担比率（分子）の構造'!J$44</f>
        <v>163</v>
      </c>
      <c r="F63" s="181"/>
      <c r="G63" s="181"/>
      <c r="H63" s="181">
        <f>'将来負担比率（分子）の構造'!K$44</f>
        <v>1302</v>
      </c>
      <c r="I63" s="181"/>
      <c r="J63" s="181"/>
      <c r="K63" s="181">
        <f>'将来負担比率（分子）の構造'!L$44</f>
        <v>1169</v>
      </c>
      <c r="L63" s="181"/>
      <c r="M63" s="181"/>
      <c r="N63" s="181">
        <f>'将来負担比率（分子）の構造'!M$44</f>
        <v>1082</v>
      </c>
      <c r="O63" s="181"/>
      <c r="P63" s="181"/>
    </row>
    <row r="64" spans="1:16" x14ac:dyDescent="0.15">
      <c r="A64" s="181" t="s">
        <v>33</v>
      </c>
      <c r="B64" s="181">
        <f>'将来負担比率（分子）の構造'!I$43</f>
        <v>1904</v>
      </c>
      <c r="C64" s="181"/>
      <c r="D64" s="181"/>
      <c r="E64" s="181">
        <f>'将来負担比率（分子）の構造'!J$43</f>
        <v>1586</v>
      </c>
      <c r="F64" s="181"/>
      <c r="G64" s="181"/>
      <c r="H64" s="181">
        <f>'将来負担比率（分子）の構造'!K$43</f>
        <v>1247</v>
      </c>
      <c r="I64" s="181"/>
      <c r="J64" s="181"/>
      <c r="K64" s="181">
        <f>'将来負担比率（分子）の構造'!L$43</f>
        <v>1125</v>
      </c>
      <c r="L64" s="181"/>
      <c r="M64" s="181"/>
      <c r="N64" s="181">
        <f>'将来負担比率（分子）の構造'!M$43</f>
        <v>1031</v>
      </c>
      <c r="O64" s="181"/>
      <c r="P64" s="181"/>
    </row>
    <row r="65" spans="1:16" x14ac:dyDescent="0.15">
      <c r="A65" s="181" t="s">
        <v>32</v>
      </c>
      <c r="B65" s="181">
        <f>'将来負担比率（分子）の構造'!I$42</f>
        <v>167</v>
      </c>
      <c r="C65" s="181"/>
      <c r="D65" s="181"/>
      <c r="E65" s="181">
        <f>'将来負担比率（分子）の構造'!J$42</f>
        <v>148</v>
      </c>
      <c r="F65" s="181"/>
      <c r="G65" s="181"/>
      <c r="H65" s="181">
        <f>'将来負担比率（分子）の構造'!K$42</f>
        <v>141</v>
      </c>
      <c r="I65" s="181"/>
      <c r="J65" s="181"/>
      <c r="K65" s="181">
        <f>'将来負担比率（分子）の構造'!L$42</f>
        <v>9</v>
      </c>
      <c r="L65" s="181"/>
      <c r="M65" s="181"/>
      <c r="N65" s="181">
        <f>'将来負担比率（分子）の構造'!M$42</f>
        <v>55</v>
      </c>
      <c r="O65" s="181"/>
      <c r="P65" s="181"/>
    </row>
    <row r="66" spans="1:16" x14ac:dyDescent="0.15">
      <c r="A66" s="181" t="s">
        <v>31</v>
      </c>
      <c r="B66" s="181">
        <f>'将来負担比率（分子）の構造'!I$41</f>
        <v>12210</v>
      </c>
      <c r="C66" s="181"/>
      <c r="D66" s="181"/>
      <c r="E66" s="181">
        <f>'将来負担比率（分子）の構造'!J$41</f>
        <v>12584</v>
      </c>
      <c r="F66" s="181"/>
      <c r="G66" s="181"/>
      <c r="H66" s="181">
        <f>'将来負担比率（分子）の構造'!K$41</f>
        <v>12464</v>
      </c>
      <c r="I66" s="181"/>
      <c r="J66" s="181"/>
      <c r="K66" s="181">
        <f>'将来負担比率（分子）の構造'!L$41</f>
        <v>12437</v>
      </c>
      <c r="L66" s="181"/>
      <c r="M66" s="181"/>
      <c r="N66" s="181">
        <f>'将来負担比率（分子）の構造'!M$41</f>
        <v>12737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2945</v>
      </c>
      <c r="C72" s="185">
        <f>基金残高に係る経年分析!G55</f>
        <v>3214</v>
      </c>
      <c r="D72" s="185">
        <f>基金残高に係る経年分析!H55</f>
        <v>2757</v>
      </c>
    </row>
    <row r="73" spans="1:16" x14ac:dyDescent="0.15">
      <c r="A73" s="184" t="s">
        <v>78</v>
      </c>
      <c r="B73" s="185">
        <f>基金残高に係る経年分析!F56</f>
        <v>705</v>
      </c>
      <c r="C73" s="185">
        <f>基金残高に係る経年分析!G56</f>
        <v>376</v>
      </c>
      <c r="D73" s="185">
        <f>基金残高に係る経年分析!H56</f>
        <v>577</v>
      </c>
    </row>
    <row r="74" spans="1:16" x14ac:dyDescent="0.15">
      <c r="A74" s="184" t="s">
        <v>79</v>
      </c>
      <c r="B74" s="185">
        <f>基金残高に係る経年分析!F57</f>
        <v>2891</v>
      </c>
      <c r="C74" s="185">
        <f>基金残高に係る経年分析!G57</f>
        <v>2963</v>
      </c>
      <c r="D74" s="185">
        <f>基金残高に係る経年分析!H57</f>
        <v>2973</v>
      </c>
    </row>
  </sheetData>
  <sheetProtection algorithmName="SHA-512" hashValue="W5uqO3Qo+PCF3N8EXdcFvlrLE7B9/bj2zR0cWK3cEeq4yhI3cp3xzdmq5Wyrf+v73vOpNnCEsUl85I1bvPSaYw==" saltValue="XnzrJ6ZA8axZ9s4wIgb3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2064542</v>
      </c>
      <c r="S5" s="698"/>
      <c r="T5" s="698"/>
      <c r="U5" s="698"/>
      <c r="V5" s="698"/>
      <c r="W5" s="698"/>
      <c r="X5" s="698"/>
      <c r="Y5" s="741"/>
      <c r="Z5" s="759">
        <v>14.5</v>
      </c>
      <c r="AA5" s="759"/>
      <c r="AB5" s="759"/>
      <c r="AC5" s="759"/>
      <c r="AD5" s="760">
        <v>2064542</v>
      </c>
      <c r="AE5" s="760"/>
      <c r="AF5" s="760"/>
      <c r="AG5" s="760"/>
      <c r="AH5" s="760"/>
      <c r="AI5" s="760"/>
      <c r="AJ5" s="760"/>
      <c r="AK5" s="760"/>
      <c r="AL5" s="742">
        <v>30.3</v>
      </c>
      <c r="AM5" s="715"/>
      <c r="AN5" s="715"/>
      <c r="AO5" s="743"/>
      <c r="AP5" s="710" t="s">
        <v>225</v>
      </c>
      <c r="AQ5" s="711"/>
      <c r="AR5" s="711"/>
      <c r="AS5" s="711"/>
      <c r="AT5" s="711"/>
      <c r="AU5" s="711"/>
      <c r="AV5" s="711"/>
      <c r="AW5" s="711"/>
      <c r="AX5" s="711"/>
      <c r="AY5" s="711"/>
      <c r="AZ5" s="711"/>
      <c r="BA5" s="711"/>
      <c r="BB5" s="711"/>
      <c r="BC5" s="711"/>
      <c r="BD5" s="711"/>
      <c r="BE5" s="711"/>
      <c r="BF5" s="712"/>
      <c r="BG5" s="642">
        <v>2062138</v>
      </c>
      <c r="BH5" s="643"/>
      <c r="BI5" s="643"/>
      <c r="BJ5" s="643"/>
      <c r="BK5" s="643"/>
      <c r="BL5" s="643"/>
      <c r="BM5" s="643"/>
      <c r="BN5" s="644"/>
      <c r="BO5" s="675">
        <v>99.9</v>
      </c>
      <c r="BP5" s="675"/>
      <c r="BQ5" s="675"/>
      <c r="BR5" s="675"/>
      <c r="BS5" s="676" t="s">
        <v>226</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111934</v>
      </c>
      <c r="S6" s="643"/>
      <c r="T6" s="643"/>
      <c r="U6" s="643"/>
      <c r="V6" s="643"/>
      <c r="W6" s="643"/>
      <c r="X6" s="643"/>
      <c r="Y6" s="644"/>
      <c r="Z6" s="675">
        <v>0.8</v>
      </c>
      <c r="AA6" s="675"/>
      <c r="AB6" s="675"/>
      <c r="AC6" s="675"/>
      <c r="AD6" s="676">
        <v>111934</v>
      </c>
      <c r="AE6" s="676"/>
      <c r="AF6" s="676"/>
      <c r="AG6" s="676"/>
      <c r="AH6" s="676"/>
      <c r="AI6" s="676"/>
      <c r="AJ6" s="676"/>
      <c r="AK6" s="676"/>
      <c r="AL6" s="645">
        <v>1.6</v>
      </c>
      <c r="AM6" s="646"/>
      <c r="AN6" s="646"/>
      <c r="AO6" s="677"/>
      <c r="AP6" s="639" t="s">
        <v>231</v>
      </c>
      <c r="AQ6" s="640"/>
      <c r="AR6" s="640"/>
      <c r="AS6" s="640"/>
      <c r="AT6" s="640"/>
      <c r="AU6" s="640"/>
      <c r="AV6" s="640"/>
      <c r="AW6" s="640"/>
      <c r="AX6" s="640"/>
      <c r="AY6" s="640"/>
      <c r="AZ6" s="640"/>
      <c r="BA6" s="640"/>
      <c r="BB6" s="640"/>
      <c r="BC6" s="640"/>
      <c r="BD6" s="640"/>
      <c r="BE6" s="640"/>
      <c r="BF6" s="641"/>
      <c r="BG6" s="642">
        <v>2062138</v>
      </c>
      <c r="BH6" s="643"/>
      <c r="BI6" s="643"/>
      <c r="BJ6" s="643"/>
      <c r="BK6" s="643"/>
      <c r="BL6" s="643"/>
      <c r="BM6" s="643"/>
      <c r="BN6" s="644"/>
      <c r="BO6" s="675">
        <v>99.9</v>
      </c>
      <c r="BP6" s="675"/>
      <c r="BQ6" s="675"/>
      <c r="BR6" s="675"/>
      <c r="BS6" s="676" t="s">
        <v>232</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127123</v>
      </c>
      <c r="CS6" s="643"/>
      <c r="CT6" s="643"/>
      <c r="CU6" s="643"/>
      <c r="CV6" s="643"/>
      <c r="CW6" s="643"/>
      <c r="CX6" s="643"/>
      <c r="CY6" s="644"/>
      <c r="CZ6" s="742">
        <v>0.9</v>
      </c>
      <c r="DA6" s="715"/>
      <c r="DB6" s="715"/>
      <c r="DC6" s="745"/>
      <c r="DD6" s="648" t="s">
        <v>226</v>
      </c>
      <c r="DE6" s="643"/>
      <c r="DF6" s="643"/>
      <c r="DG6" s="643"/>
      <c r="DH6" s="643"/>
      <c r="DI6" s="643"/>
      <c r="DJ6" s="643"/>
      <c r="DK6" s="643"/>
      <c r="DL6" s="643"/>
      <c r="DM6" s="643"/>
      <c r="DN6" s="643"/>
      <c r="DO6" s="643"/>
      <c r="DP6" s="644"/>
      <c r="DQ6" s="648">
        <v>127123</v>
      </c>
      <c r="DR6" s="643"/>
      <c r="DS6" s="643"/>
      <c r="DT6" s="643"/>
      <c r="DU6" s="643"/>
      <c r="DV6" s="643"/>
      <c r="DW6" s="643"/>
      <c r="DX6" s="643"/>
      <c r="DY6" s="643"/>
      <c r="DZ6" s="643"/>
      <c r="EA6" s="643"/>
      <c r="EB6" s="643"/>
      <c r="EC6" s="688"/>
    </row>
    <row r="7" spans="2:143" ht="11.25" customHeight="1" x14ac:dyDescent="0.15">
      <c r="B7" s="639" t="s">
        <v>234</v>
      </c>
      <c r="C7" s="640"/>
      <c r="D7" s="640"/>
      <c r="E7" s="640"/>
      <c r="F7" s="640"/>
      <c r="G7" s="640"/>
      <c r="H7" s="640"/>
      <c r="I7" s="640"/>
      <c r="J7" s="640"/>
      <c r="K7" s="640"/>
      <c r="L7" s="640"/>
      <c r="M7" s="640"/>
      <c r="N7" s="640"/>
      <c r="O7" s="640"/>
      <c r="P7" s="640"/>
      <c r="Q7" s="641"/>
      <c r="R7" s="642">
        <v>3181</v>
      </c>
      <c r="S7" s="643"/>
      <c r="T7" s="643"/>
      <c r="U7" s="643"/>
      <c r="V7" s="643"/>
      <c r="W7" s="643"/>
      <c r="X7" s="643"/>
      <c r="Y7" s="644"/>
      <c r="Z7" s="675">
        <v>0</v>
      </c>
      <c r="AA7" s="675"/>
      <c r="AB7" s="675"/>
      <c r="AC7" s="675"/>
      <c r="AD7" s="676">
        <v>3181</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810860</v>
      </c>
      <c r="BH7" s="643"/>
      <c r="BI7" s="643"/>
      <c r="BJ7" s="643"/>
      <c r="BK7" s="643"/>
      <c r="BL7" s="643"/>
      <c r="BM7" s="643"/>
      <c r="BN7" s="644"/>
      <c r="BO7" s="675">
        <v>39.299999999999997</v>
      </c>
      <c r="BP7" s="675"/>
      <c r="BQ7" s="675"/>
      <c r="BR7" s="675"/>
      <c r="BS7" s="676" t="s">
        <v>232</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3910351</v>
      </c>
      <c r="CS7" s="643"/>
      <c r="CT7" s="643"/>
      <c r="CU7" s="643"/>
      <c r="CV7" s="643"/>
      <c r="CW7" s="643"/>
      <c r="CX7" s="643"/>
      <c r="CY7" s="644"/>
      <c r="CZ7" s="675">
        <v>28.3</v>
      </c>
      <c r="DA7" s="675"/>
      <c r="DB7" s="675"/>
      <c r="DC7" s="675"/>
      <c r="DD7" s="648">
        <v>597572</v>
      </c>
      <c r="DE7" s="643"/>
      <c r="DF7" s="643"/>
      <c r="DG7" s="643"/>
      <c r="DH7" s="643"/>
      <c r="DI7" s="643"/>
      <c r="DJ7" s="643"/>
      <c r="DK7" s="643"/>
      <c r="DL7" s="643"/>
      <c r="DM7" s="643"/>
      <c r="DN7" s="643"/>
      <c r="DO7" s="643"/>
      <c r="DP7" s="644"/>
      <c r="DQ7" s="648">
        <v>1230543</v>
      </c>
      <c r="DR7" s="643"/>
      <c r="DS7" s="643"/>
      <c r="DT7" s="643"/>
      <c r="DU7" s="643"/>
      <c r="DV7" s="643"/>
      <c r="DW7" s="643"/>
      <c r="DX7" s="643"/>
      <c r="DY7" s="643"/>
      <c r="DZ7" s="643"/>
      <c r="EA7" s="643"/>
      <c r="EB7" s="643"/>
      <c r="EC7" s="688"/>
    </row>
    <row r="8" spans="2:143" ht="11.25" customHeight="1" x14ac:dyDescent="0.15">
      <c r="B8" s="639" t="s">
        <v>237</v>
      </c>
      <c r="C8" s="640"/>
      <c r="D8" s="640"/>
      <c r="E8" s="640"/>
      <c r="F8" s="640"/>
      <c r="G8" s="640"/>
      <c r="H8" s="640"/>
      <c r="I8" s="640"/>
      <c r="J8" s="640"/>
      <c r="K8" s="640"/>
      <c r="L8" s="640"/>
      <c r="M8" s="640"/>
      <c r="N8" s="640"/>
      <c r="O8" s="640"/>
      <c r="P8" s="640"/>
      <c r="Q8" s="641"/>
      <c r="R8" s="642">
        <v>10603</v>
      </c>
      <c r="S8" s="643"/>
      <c r="T8" s="643"/>
      <c r="U8" s="643"/>
      <c r="V8" s="643"/>
      <c r="W8" s="643"/>
      <c r="X8" s="643"/>
      <c r="Y8" s="644"/>
      <c r="Z8" s="675">
        <v>0.1</v>
      </c>
      <c r="AA8" s="675"/>
      <c r="AB8" s="675"/>
      <c r="AC8" s="675"/>
      <c r="AD8" s="676">
        <v>10603</v>
      </c>
      <c r="AE8" s="676"/>
      <c r="AF8" s="676"/>
      <c r="AG8" s="676"/>
      <c r="AH8" s="676"/>
      <c r="AI8" s="676"/>
      <c r="AJ8" s="676"/>
      <c r="AK8" s="676"/>
      <c r="AL8" s="645">
        <v>0.2</v>
      </c>
      <c r="AM8" s="646"/>
      <c r="AN8" s="646"/>
      <c r="AO8" s="677"/>
      <c r="AP8" s="639" t="s">
        <v>238</v>
      </c>
      <c r="AQ8" s="640"/>
      <c r="AR8" s="640"/>
      <c r="AS8" s="640"/>
      <c r="AT8" s="640"/>
      <c r="AU8" s="640"/>
      <c r="AV8" s="640"/>
      <c r="AW8" s="640"/>
      <c r="AX8" s="640"/>
      <c r="AY8" s="640"/>
      <c r="AZ8" s="640"/>
      <c r="BA8" s="640"/>
      <c r="BB8" s="640"/>
      <c r="BC8" s="640"/>
      <c r="BD8" s="640"/>
      <c r="BE8" s="640"/>
      <c r="BF8" s="641"/>
      <c r="BG8" s="642">
        <v>31826</v>
      </c>
      <c r="BH8" s="643"/>
      <c r="BI8" s="643"/>
      <c r="BJ8" s="643"/>
      <c r="BK8" s="643"/>
      <c r="BL8" s="643"/>
      <c r="BM8" s="643"/>
      <c r="BN8" s="644"/>
      <c r="BO8" s="675">
        <v>1.5</v>
      </c>
      <c r="BP8" s="675"/>
      <c r="BQ8" s="675"/>
      <c r="BR8" s="675"/>
      <c r="BS8" s="648" t="s">
        <v>232</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3273956</v>
      </c>
      <c r="CS8" s="643"/>
      <c r="CT8" s="643"/>
      <c r="CU8" s="643"/>
      <c r="CV8" s="643"/>
      <c r="CW8" s="643"/>
      <c r="CX8" s="643"/>
      <c r="CY8" s="644"/>
      <c r="CZ8" s="675">
        <v>23.7</v>
      </c>
      <c r="DA8" s="675"/>
      <c r="DB8" s="675"/>
      <c r="DC8" s="675"/>
      <c r="DD8" s="648">
        <v>187419</v>
      </c>
      <c r="DE8" s="643"/>
      <c r="DF8" s="643"/>
      <c r="DG8" s="643"/>
      <c r="DH8" s="643"/>
      <c r="DI8" s="643"/>
      <c r="DJ8" s="643"/>
      <c r="DK8" s="643"/>
      <c r="DL8" s="643"/>
      <c r="DM8" s="643"/>
      <c r="DN8" s="643"/>
      <c r="DO8" s="643"/>
      <c r="DP8" s="644"/>
      <c r="DQ8" s="648">
        <v>2130945</v>
      </c>
      <c r="DR8" s="643"/>
      <c r="DS8" s="643"/>
      <c r="DT8" s="643"/>
      <c r="DU8" s="643"/>
      <c r="DV8" s="643"/>
      <c r="DW8" s="643"/>
      <c r="DX8" s="643"/>
      <c r="DY8" s="643"/>
      <c r="DZ8" s="643"/>
      <c r="EA8" s="643"/>
      <c r="EB8" s="643"/>
      <c r="EC8" s="688"/>
    </row>
    <row r="9" spans="2:143" ht="11.25" customHeight="1" x14ac:dyDescent="0.15">
      <c r="B9" s="639" t="s">
        <v>240</v>
      </c>
      <c r="C9" s="640"/>
      <c r="D9" s="640"/>
      <c r="E9" s="640"/>
      <c r="F9" s="640"/>
      <c r="G9" s="640"/>
      <c r="H9" s="640"/>
      <c r="I9" s="640"/>
      <c r="J9" s="640"/>
      <c r="K9" s="640"/>
      <c r="L9" s="640"/>
      <c r="M9" s="640"/>
      <c r="N9" s="640"/>
      <c r="O9" s="640"/>
      <c r="P9" s="640"/>
      <c r="Q9" s="641"/>
      <c r="R9" s="642">
        <v>10607</v>
      </c>
      <c r="S9" s="643"/>
      <c r="T9" s="643"/>
      <c r="U9" s="643"/>
      <c r="V9" s="643"/>
      <c r="W9" s="643"/>
      <c r="X9" s="643"/>
      <c r="Y9" s="644"/>
      <c r="Z9" s="675">
        <v>0.1</v>
      </c>
      <c r="AA9" s="675"/>
      <c r="AB9" s="675"/>
      <c r="AC9" s="675"/>
      <c r="AD9" s="676">
        <v>10607</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685151</v>
      </c>
      <c r="BH9" s="643"/>
      <c r="BI9" s="643"/>
      <c r="BJ9" s="643"/>
      <c r="BK9" s="643"/>
      <c r="BL9" s="643"/>
      <c r="BM9" s="643"/>
      <c r="BN9" s="644"/>
      <c r="BO9" s="675">
        <v>33.200000000000003</v>
      </c>
      <c r="BP9" s="675"/>
      <c r="BQ9" s="675"/>
      <c r="BR9" s="675"/>
      <c r="BS9" s="648" t="s">
        <v>226</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760180</v>
      </c>
      <c r="CS9" s="643"/>
      <c r="CT9" s="643"/>
      <c r="CU9" s="643"/>
      <c r="CV9" s="643"/>
      <c r="CW9" s="643"/>
      <c r="CX9" s="643"/>
      <c r="CY9" s="644"/>
      <c r="CZ9" s="675">
        <v>5.5</v>
      </c>
      <c r="DA9" s="675"/>
      <c r="DB9" s="675"/>
      <c r="DC9" s="675"/>
      <c r="DD9" s="648">
        <v>159917</v>
      </c>
      <c r="DE9" s="643"/>
      <c r="DF9" s="643"/>
      <c r="DG9" s="643"/>
      <c r="DH9" s="643"/>
      <c r="DI9" s="643"/>
      <c r="DJ9" s="643"/>
      <c r="DK9" s="643"/>
      <c r="DL9" s="643"/>
      <c r="DM9" s="643"/>
      <c r="DN9" s="643"/>
      <c r="DO9" s="643"/>
      <c r="DP9" s="644"/>
      <c r="DQ9" s="648">
        <v>521928</v>
      </c>
      <c r="DR9" s="643"/>
      <c r="DS9" s="643"/>
      <c r="DT9" s="643"/>
      <c r="DU9" s="643"/>
      <c r="DV9" s="643"/>
      <c r="DW9" s="643"/>
      <c r="DX9" s="643"/>
      <c r="DY9" s="643"/>
      <c r="DZ9" s="643"/>
      <c r="EA9" s="643"/>
      <c r="EB9" s="643"/>
      <c r="EC9" s="688"/>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226</v>
      </c>
      <c r="AA10" s="675"/>
      <c r="AB10" s="675"/>
      <c r="AC10" s="675"/>
      <c r="AD10" s="676" t="s">
        <v>232</v>
      </c>
      <c r="AE10" s="676"/>
      <c r="AF10" s="676"/>
      <c r="AG10" s="676"/>
      <c r="AH10" s="676"/>
      <c r="AI10" s="676"/>
      <c r="AJ10" s="676"/>
      <c r="AK10" s="676"/>
      <c r="AL10" s="645" t="s">
        <v>226</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41663</v>
      </c>
      <c r="BH10" s="643"/>
      <c r="BI10" s="643"/>
      <c r="BJ10" s="643"/>
      <c r="BK10" s="643"/>
      <c r="BL10" s="643"/>
      <c r="BM10" s="643"/>
      <c r="BN10" s="644"/>
      <c r="BO10" s="675">
        <v>2</v>
      </c>
      <c r="BP10" s="675"/>
      <c r="BQ10" s="675"/>
      <c r="BR10" s="675"/>
      <c r="BS10" s="648" t="s">
        <v>232</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3145</v>
      </c>
      <c r="CS10" s="643"/>
      <c r="CT10" s="643"/>
      <c r="CU10" s="643"/>
      <c r="CV10" s="643"/>
      <c r="CW10" s="643"/>
      <c r="CX10" s="643"/>
      <c r="CY10" s="644"/>
      <c r="CZ10" s="675">
        <v>0</v>
      </c>
      <c r="DA10" s="675"/>
      <c r="DB10" s="675"/>
      <c r="DC10" s="675"/>
      <c r="DD10" s="648" t="s">
        <v>232</v>
      </c>
      <c r="DE10" s="643"/>
      <c r="DF10" s="643"/>
      <c r="DG10" s="643"/>
      <c r="DH10" s="643"/>
      <c r="DI10" s="643"/>
      <c r="DJ10" s="643"/>
      <c r="DK10" s="643"/>
      <c r="DL10" s="643"/>
      <c r="DM10" s="643"/>
      <c r="DN10" s="643"/>
      <c r="DO10" s="643"/>
      <c r="DP10" s="644"/>
      <c r="DQ10" s="648">
        <v>3145</v>
      </c>
      <c r="DR10" s="643"/>
      <c r="DS10" s="643"/>
      <c r="DT10" s="643"/>
      <c r="DU10" s="643"/>
      <c r="DV10" s="643"/>
      <c r="DW10" s="643"/>
      <c r="DX10" s="643"/>
      <c r="DY10" s="643"/>
      <c r="DZ10" s="643"/>
      <c r="EA10" s="643"/>
      <c r="EB10" s="643"/>
      <c r="EC10" s="688"/>
    </row>
    <row r="11" spans="2:143" ht="11.25" customHeight="1" x14ac:dyDescent="0.15">
      <c r="B11" s="639" t="s">
        <v>246</v>
      </c>
      <c r="C11" s="640"/>
      <c r="D11" s="640"/>
      <c r="E11" s="640"/>
      <c r="F11" s="640"/>
      <c r="G11" s="640"/>
      <c r="H11" s="640"/>
      <c r="I11" s="640"/>
      <c r="J11" s="640"/>
      <c r="K11" s="640"/>
      <c r="L11" s="640"/>
      <c r="M11" s="640"/>
      <c r="N11" s="640"/>
      <c r="O11" s="640"/>
      <c r="P11" s="640"/>
      <c r="Q11" s="641"/>
      <c r="R11" s="642">
        <v>378213</v>
      </c>
      <c r="S11" s="643"/>
      <c r="T11" s="643"/>
      <c r="U11" s="643"/>
      <c r="V11" s="643"/>
      <c r="W11" s="643"/>
      <c r="X11" s="643"/>
      <c r="Y11" s="644"/>
      <c r="Z11" s="645">
        <v>2.7</v>
      </c>
      <c r="AA11" s="646"/>
      <c r="AB11" s="646"/>
      <c r="AC11" s="647"/>
      <c r="AD11" s="648">
        <v>378213</v>
      </c>
      <c r="AE11" s="643"/>
      <c r="AF11" s="643"/>
      <c r="AG11" s="643"/>
      <c r="AH11" s="643"/>
      <c r="AI11" s="643"/>
      <c r="AJ11" s="643"/>
      <c r="AK11" s="644"/>
      <c r="AL11" s="645">
        <v>5.6</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52220</v>
      </c>
      <c r="BH11" s="643"/>
      <c r="BI11" s="643"/>
      <c r="BJ11" s="643"/>
      <c r="BK11" s="643"/>
      <c r="BL11" s="643"/>
      <c r="BM11" s="643"/>
      <c r="BN11" s="644"/>
      <c r="BO11" s="675">
        <v>2.5</v>
      </c>
      <c r="BP11" s="675"/>
      <c r="BQ11" s="675"/>
      <c r="BR11" s="675"/>
      <c r="BS11" s="648" t="s">
        <v>139</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865741</v>
      </c>
      <c r="CS11" s="643"/>
      <c r="CT11" s="643"/>
      <c r="CU11" s="643"/>
      <c r="CV11" s="643"/>
      <c r="CW11" s="643"/>
      <c r="CX11" s="643"/>
      <c r="CY11" s="644"/>
      <c r="CZ11" s="675">
        <v>6.3</v>
      </c>
      <c r="DA11" s="675"/>
      <c r="DB11" s="675"/>
      <c r="DC11" s="675"/>
      <c r="DD11" s="648">
        <v>354347</v>
      </c>
      <c r="DE11" s="643"/>
      <c r="DF11" s="643"/>
      <c r="DG11" s="643"/>
      <c r="DH11" s="643"/>
      <c r="DI11" s="643"/>
      <c r="DJ11" s="643"/>
      <c r="DK11" s="643"/>
      <c r="DL11" s="643"/>
      <c r="DM11" s="643"/>
      <c r="DN11" s="643"/>
      <c r="DO11" s="643"/>
      <c r="DP11" s="644"/>
      <c r="DQ11" s="648">
        <v>419906</v>
      </c>
      <c r="DR11" s="643"/>
      <c r="DS11" s="643"/>
      <c r="DT11" s="643"/>
      <c r="DU11" s="643"/>
      <c r="DV11" s="643"/>
      <c r="DW11" s="643"/>
      <c r="DX11" s="643"/>
      <c r="DY11" s="643"/>
      <c r="DZ11" s="643"/>
      <c r="EA11" s="643"/>
      <c r="EB11" s="643"/>
      <c r="EC11" s="688"/>
    </row>
    <row r="12" spans="2:143" ht="11.25" customHeight="1" x14ac:dyDescent="0.15">
      <c r="B12" s="639" t="s">
        <v>249</v>
      </c>
      <c r="C12" s="640"/>
      <c r="D12" s="640"/>
      <c r="E12" s="640"/>
      <c r="F12" s="640"/>
      <c r="G12" s="640"/>
      <c r="H12" s="640"/>
      <c r="I12" s="640"/>
      <c r="J12" s="640"/>
      <c r="K12" s="640"/>
      <c r="L12" s="640"/>
      <c r="M12" s="640"/>
      <c r="N12" s="640"/>
      <c r="O12" s="640"/>
      <c r="P12" s="640"/>
      <c r="Q12" s="641"/>
      <c r="R12" s="642">
        <v>37741</v>
      </c>
      <c r="S12" s="643"/>
      <c r="T12" s="643"/>
      <c r="U12" s="643"/>
      <c r="V12" s="643"/>
      <c r="W12" s="643"/>
      <c r="X12" s="643"/>
      <c r="Y12" s="644"/>
      <c r="Z12" s="675">
        <v>0.3</v>
      </c>
      <c r="AA12" s="675"/>
      <c r="AB12" s="675"/>
      <c r="AC12" s="675"/>
      <c r="AD12" s="676">
        <v>37741</v>
      </c>
      <c r="AE12" s="676"/>
      <c r="AF12" s="676"/>
      <c r="AG12" s="676"/>
      <c r="AH12" s="676"/>
      <c r="AI12" s="676"/>
      <c r="AJ12" s="676"/>
      <c r="AK12" s="676"/>
      <c r="AL12" s="645">
        <v>0.6</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1064613</v>
      </c>
      <c r="BH12" s="643"/>
      <c r="BI12" s="643"/>
      <c r="BJ12" s="643"/>
      <c r="BK12" s="643"/>
      <c r="BL12" s="643"/>
      <c r="BM12" s="643"/>
      <c r="BN12" s="644"/>
      <c r="BO12" s="675">
        <v>51.6</v>
      </c>
      <c r="BP12" s="675"/>
      <c r="BQ12" s="675"/>
      <c r="BR12" s="675"/>
      <c r="BS12" s="648" t="s">
        <v>139</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453943</v>
      </c>
      <c r="CS12" s="643"/>
      <c r="CT12" s="643"/>
      <c r="CU12" s="643"/>
      <c r="CV12" s="643"/>
      <c r="CW12" s="643"/>
      <c r="CX12" s="643"/>
      <c r="CY12" s="644"/>
      <c r="CZ12" s="675">
        <v>3.3</v>
      </c>
      <c r="DA12" s="675"/>
      <c r="DB12" s="675"/>
      <c r="DC12" s="675"/>
      <c r="DD12" s="648">
        <v>2371</v>
      </c>
      <c r="DE12" s="643"/>
      <c r="DF12" s="643"/>
      <c r="DG12" s="643"/>
      <c r="DH12" s="643"/>
      <c r="DI12" s="643"/>
      <c r="DJ12" s="643"/>
      <c r="DK12" s="643"/>
      <c r="DL12" s="643"/>
      <c r="DM12" s="643"/>
      <c r="DN12" s="643"/>
      <c r="DO12" s="643"/>
      <c r="DP12" s="644"/>
      <c r="DQ12" s="648">
        <v>257980</v>
      </c>
      <c r="DR12" s="643"/>
      <c r="DS12" s="643"/>
      <c r="DT12" s="643"/>
      <c r="DU12" s="643"/>
      <c r="DV12" s="643"/>
      <c r="DW12" s="643"/>
      <c r="DX12" s="643"/>
      <c r="DY12" s="643"/>
      <c r="DZ12" s="643"/>
      <c r="EA12" s="643"/>
      <c r="EB12" s="643"/>
      <c r="EC12" s="688"/>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232</v>
      </c>
      <c r="AA13" s="675"/>
      <c r="AB13" s="675"/>
      <c r="AC13" s="675"/>
      <c r="AD13" s="676" t="s">
        <v>226</v>
      </c>
      <c r="AE13" s="676"/>
      <c r="AF13" s="676"/>
      <c r="AG13" s="676"/>
      <c r="AH13" s="676"/>
      <c r="AI13" s="676"/>
      <c r="AJ13" s="676"/>
      <c r="AK13" s="676"/>
      <c r="AL13" s="645" t="s">
        <v>139</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1061809</v>
      </c>
      <c r="BH13" s="643"/>
      <c r="BI13" s="643"/>
      <c r="BJ13" s="643"/>
      <c r="BK13" s="643"/>
      <c r="BL13" s="643"/>
      <c r="BM13" s="643"/>
      <c r="BN13" s="644"/>
      <c r="BO13" s="675">
        <v>51.4</v>
      </c>
      <c r="BP13" s="675"/>
      <c r="BQ13" s="675"/>
      <c r="BR13" s="675"/>
      <c r="BS13" s="648" t="s">
        <v>232</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586574</v>
      </c>
      <c r="CS13" s="643"/>
      <c r="CT13" s="643"/>
      <c r="CU13" s="643"/>
      <c r="CV13" s="643"/>
      <c r="CW13" s="643"/>
      <c r="CX13" s="643"/>
      <c r="CY13" s="644"/>
      <c r="CZ13" s="675">
        <v>4.2</v>
      </c>
      <c r="DA13" s="675"/>
      <c r="DB13" s="675"/>
      <c r="DC13" s="675"/>
      <c r="DD13" s="648">
        <v>296912</v>
      </c>
      <c r="DE13" s="643"/>
      <c r="DF13" s="643"/>
      <c r="DG13" s="643"/>
      <c r="DH13" s="643"/>
      <c r="DI13" s="643"/>
      <c r="DJ13" s="643"/>
      <c r="DK13" s="643"/>
      <c r="DL13" s="643"/>
      <c r="DM13" s="643"/>
      <c r="DN13" s="643"/>
      <c r="DO13" s="643"/>
      <c r="DP13" s="644"/>
      <c r="DQ13" s="648">
        <v>422291</v>
      </c>
      <c r="DR13" s="643"/>
      <c r="DS13" s="643"/>
      <c r="DT13" s="643"/>
      <c r="DU13" s="643"/>
      <c r="DV13" s="643"/>
      <c r="DW13" s="643"/>
      <c r="DX13" s="643"/>
      <c r="DY13" s="643"/>
      <c r="DZ13" s="643"/>
      <c r="EA13" s="643"/>
      <c r="EB13" s="643"/>
      <c r="EC13" s="688"/>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226</v>
      </c>
      <c r="S14" s="643"/>
      <c r="T14" s="643"/>
      <c r="U14" s="643"/>
      <c r="V14" s="643"/>
      <c r="W14" s="643"/>
      <c r="X14" s="643"/>
      <c r="Y14" s="644"/>
      <c r="Z14" s="675" t="s">
        <v>226</v>
      </c>
      <c r="AA14" s="675"/>
      <c r="AB14" s="675"/>
      <c r="AC14" s="675"/>
      <c r="AD14" s="676" t="s">
        <v>226</v>
      </c>
      <c r="AE14" s="676"/>
      <c r="AF14" s="676"/>
      <c r="AG14" s="676"/>
      <c r="AH14" s="676"/>
      <c r="AI14" s="676"/>
      <c r="AJ14" s="676"/>
      <c r="AK14" s="676"/>
      <c r="AL14" s="645" t="s">
        <v>226</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79071</v>
      </c>
      <c r="BH14" s="643"/>
      <c r="BI14" s="643"/>
      <c r="BJ14" s="643"/>
      <c r="BK14" s="643"/>
      <c r="BL14" s="643"/>
      <c r="BM14" s="643"/>
      <c r="BN14" s="644"/>
      <c r="BO14" s="675">
        <v>3.8</v>
      </c>
      <c r="BP14" s="675"/>
      <c r="BQ14" s="675"/>
      <c r="BR14" s="675"/>
      <c r="BS14" s="648" t="s">
        <v>226</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546223</v>
      </c>
      <c r="CS14" s="643"/>
      <c r="CT14" s="643"/>
      <c r="CU14" s="643"/>
      <c r="CV14" s="643"/>
      <c r="CW14" s="643"/>
      <c r="CX14" s="643"/>
      <c r="CY14" s="644"/>
      <c r="CZ14" s="675">
        <v>4</v>
      </c>
      <c r="DA14" s="675"/>
      <c r="DB14" s="675"/>
      <c r="DC14" s="675"/>
      <c r="DD14" s="648">
        <v>58410</v>
      </c>
      <c r="DE14" s="643"/>
      <c r="DF14" s="643"/>
      <c r="DG14" s="643"/>
      <c r="DH14" s="643"/>
      <c r="DI14" s="643"/>
      <c r="DJ14" s="643"/>
      <c r="DK14" s="643"/>
      <c r="DL14" s="643"/>
      <c r="DM14" s="643"/>
      <c r="DN14" s="643"/>
      <c r="DO14" s="643"/>
      <c r="DP14" s="644"/>
      <c r="DQ14" s="648">
        <v>484035</v>
      </c>
      <c r="DR14" s="643"/>
      <c r="DS14" s="643"/>
      <c r="DT14" s="643"/>
      <c r="DU14" s="643"/>
      <c r="DV14" s="643"/>
      <c r="DW14" s="643"/>
      <c r="DX14" s="643"/>
      <c r="DY14" s="643"/>
      <c r="DZ14" s="643"/>
      <c r="EA14" s="643"/>
      <c r="EB14" s="643"/>
      <c r="EC14" s="688"/>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232</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107594</v>
      </c>
      <c r="BH15" s="643"/>
      <c r="BI15" s="643"/>
      <c r="BJ15" s="643"/>
      <c r="BK15" s="643"/>
      <c r="BL15" s="643"/>
      <c r="BM15" s="643"/>
      <c r="BN15" s="644"/>
      <c r="BO15" s="675">
        <v>5.2</v>
      </c>
      <c r="BP15" s="675"/>
      <c r="BQ15" s="675"/>
      <c r="BR15" s="675"/>
      <c r="BS15" s="648" t="s">
        <v>226</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1772346</v>
      </c>
      <c r="CS15" s="643"/>
      <c r="CT15" s="643"/>
      <c r="CU15" s="643"/>
      <c r="CV15" s="643"/>
      <c r="CW15" s="643"/>
      <c r="CX15" s="643"/>
      <c r="CY15" s="644"/>
      <c r="CZ15" s="675">
        <v>12.8</v>
      </c>
      <c r="DA15" s="675"/>
      <c r="DB15" s="675"/>
      <c r="DC15" s="675"/>
      <c r="DD15" s="648">
        <v>489129</v>
      </c>
      <c r="DE15" s="643"/>
      <c r="DF15" s="643"/>
      <c r="DG15" s="643"/>
      <c r="DH15" s="643"/>
      <c r="DI15" s="643"/>
      <c r="DJ15" s="643"/>
      <c r="DK15" s="643"/>
      <c r="DL15" s="643"/>
      <c r="DM15" s="643"/>
      <c r="DN15" s="643"/>
      <c r="DO15" s="643"/>
      <c r="DP15" s="644"/>
      <c r="DQ15" s="648">
        <v>995718</v>
      </c>
      <c r="DR15" s="643"/>
      <c r="DS15" s="643"/>
      <c r="DT15" s="643"/>
      <c r="DU15" s="643"/>
      <c r="DV15" s="643"/>
      <c r="DW15" s="643"/>
      <c r="DX15" s="643"/>
      <c r="DY15" s="643"/>
      <c r="DZ15" s="643"/>
      <c r="EA15" s="643"/>
      <c r="EB15" s="643"/>
      <c r="EC15" s="688"/>
    </row>
    <row r="16" spans="2:143" ht="11.25" customHeight="1" x14ac:dyDescent="0.15">
      <c r="B16" s="639" t="s">
        <v>261</v>
      </c>
      <c r="C16" s="640"/>
      <c r="D16" s="640"/>
      <c r="E16" s="640"/>
      <c r="F16" s="640"/>
      <c r="G16" s="640"/>
      <c r="H16" s="640"/>
      <c r="I16" s="640"/>
      <c r="J16" s="640"/>
      <c r="K16" s="640"/>
      <c r="L16" s="640"/>
      <c r="M16" s="640"/>
      <c r="N16" s="640"/>
      <c r="O16" s="640"/>
      <c r="P16" s="640"/>
      <c r="Q16" s="641"/>
      <c r="R16" s="642">
        <v>10090</v>
      </c>
      <c r="S16" s="643"/>
      <c r="T16" s="643"/>
      <c r="U16" s="643"/>
      <c r="V16" s="643"/>
      <c r="W16" s="643"/>
      <c r="X16" s="643"/>
      <c r="Y16" s="644"/>
      <c r="Z16" s="675">
        <v>0.1</v>
      </c>
      <c r="AA16" s="675"/>
      <c r="AB16" s="675"/>
      <c r="AC16" s="675"/>
      <c r="AD16" s="676">
        <v>10090</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232</v>
      </c>
      <c r="BP16" s="675"/>
      <c r="BQ16" s="675"/>
      <c r="BR16" s="675"/>
      <c r="BS16" s="648" t="s">
        <v>226</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v>10995</v>
      </c>
      <c r="CS16" s="643"/>
      <c r="CT16" s="643"/>
      <c r="CU16" s="643"/>
      <c r="CV16" s="643"/>
      <c r="CW16" s="643"/>
      <c r="CX16" s="643"/>
      <c r="CY16" s="644"/>
      <c r="CZ16" s="675">
        <v>0.1</v>
      </c>
      <c r="DA16" s="675"/>
      <c r="DB16" s="675"/>
      <c r="DC16" s="675"/>
      <c r="DD16" s="648" t="s">
        <v>226</v>
      </c>
      <c r="DE16" s="643"/>
      <c r="DF16" s="643"/>
      <c r="DG16" s="643"/>
      <c r="DH16" s="643"/>
      <c r="DI16" s="643"/>
      <c r="DJ16" s="643"/>
      <c r="DK16" s="643"/>
      <c r="DL16" s="643"/>
      <c r="DM16" s="643"/>
      <c r="DN16" s="643"/>
      <c r="DO16" s="643"/>
      <c r="DP16" s="644"/>
      <c r="DQ16" s="648">
        <v>2163</v>
      </c>
      <c r="DR16" s="643"/>
      <c r="DS16" s="643"/>
      <c r="DT16" s="643"/>
      <c r="DU16" s="643"/>
      <c r="DV16" s="643"/>
      <c r="DW16" s="643"/>
      <c r="DX16" s="643"/>
      <c r="DY16" s="643"/>
      <c r="DZ16" s="643"/>
      <c r="EA16" s="643"/>
      <c r="EB16" s="643"/>
      <c r="EC16" s="688"/>
    </row>
    <row r="17" spans="2:133" ht="11.25" customHeight="1" x14ac:dyDescent="0.15">
      <c r="B17" s="639" t="s">
        <v>264</v>
      </c>
      <c r="C17" s="640"/>
      <c r="D17" s="640"/>
      <c r="E17" s="640"/>
      <c r="F17" s="640"/>
      <c r="G17" s="640"/>
      <c r="H17" s="640"/>
      <c r="I17" s="640"/>
      <c r="J17" s="640"/>
      <c r="K17" s="640"/>
      <c r="L17" s="640"/>
      <c r="M17" s="640"/>
      <c r="N17" s="640"/>
      <c r="O17" s="640"/>
      <c r="P17" s="640"/>
      <c r="Q17" s="641"/>
      <c r="R17" s="642">
        <v>8434</v>
      </c>
      <c r="S17" s="643"/>
      <c r="T17" s="643"/>
      <c r="U17" s="643"/>
      <c r="V17" s="643"/>
      <c r="W17" s="643"/>
      <c r="X17" s="643"/>
      <c r="Y17" s="644"/>
      <c r="Z17" s="675">
        <v>0.1</v>
      </c>
      <c r="AA17" s="675"/>
      <c r="AB17" s="675"/>
      <c r="AC17" s="675"/>
      <c r="AD17" s="676">
        <v>8434</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139</v>
      </c>
      <c r="BP17" s="675"/>
      <c r="BQ17" s="675"/>
      <c r="BR17" s="675"/>
      <c r="BS17" s="648" t="s">
        <v>139</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1488373</v>
      </c>
      <c r="CS17" s="643"/>
      <c r="CT17" s="643"/>
      <c r="CU17" s="643"/>
      <c r="CV17" s="643"/>
      <c r="CW17" s="643"/>
      <c r="CX17" s="643"/>
      <c r="CY17" s="644"/>
      <c r="CZ17" s="675">
        <v>10.8</v>
      </c>
      <c r="DA17" s="675"/>
      <c r="DB17" s="675"/>
      <c r="DC17" s="675"/>
      <c r="DD17" s="648" t="s">
        <v>232</v>
      </c>
      <c r="DE17" s="643"/>
      <c r="DF17" s="643"/>
      <c r="DG17" s="643"/>
      <c r="DH17" s="643"/>
      <c r="DI17" s="643"/>
      <c r="DJ17" s="643"/>
      <c r="DK17" s="643"/>
      <c r="DL17" s="643"/>
      <c r="DM17" s="643"/>
      <c r="DN17" s="643"/>
      <c r="DO17" s="643"/>
      <c r="DP17" s="644"/>
      <c r="DQ17" s="648">
        <v>1480201</v>
      </c>
      <c r="DR17" s="643"/>
      <c r="DS17" s="643"/>
      <c r="DT17" s="643"/>
      <c r="DU17" s="643"/>
      <c r="DV17" s="643"/>
      <c r="DW17" s="643"/>
      <c r="DX17" s="643"/>
      <c r="DY17" s="643"/>
      <c r="DZ17" s="643"/>
      <c r="EA17" s="643"/>
      <c r="EB17" s="643"/>
      <c r="EC17" s="688"/>
    </row>
    <row r="18" spans="2:133" ht="11.25" customHeight="1" x14ac:dyDescent="0.15">
      <c r="B18" s="639" t="s">
        <v>267</v>
      </c>
      <c r="C18" s="640"/>
      <c r="D18" s="640"/>
      <c r="E18" s="640"/>
      <c r="F18" s="640"/>
      <c r="G18" s="640"/>
      <c r="H18" s="640"/>
      <c r="I18" s="640"/>
      <c r="J18" s="640"/>
      <c r="K18" s="640"/>
      <c r="L18" s="640"/>
      <c r="M18" s="640"/>
      <c r="N18" s="640"/>
      <c r="O18" s="640"/>
      <c r="P18" s="640"/>
      <c r="Q18" s="641"/>
      <c r="R18" s="642">
        <v>19440</v>
      </c>
      <c r="S18" s="643"/>
      <c r="T18" s="643"/>
      <c r="U18" s="643"/>
      <c r="V18" s="643"/>
      <c r="W18" s="643"/>
      <c r="X18" s="643"/>
      <c r="Y18" s="644"/>
      <c r="Z18" s="675">
        <v>0.1</v>
      </c>
      <c r="AA18" s="675"/>
      <c r="AB18" s="675"/>
      <c r="AC18" s="675"/>
      <c r="AD18" s="676">
        <v>19440</v>
      </c>
      <c r="AE18" s="676"/>
      <c r="AF18" s="676"/>
      <c r="AG18" s="676"/>
      <c r="AH18" s="676"/>
      <c r="AI18" s="676"/>
      <c r="AJ18" s="676"/>
      <c r="AK18" s="676"/>
      <c r="AL18" s="645">
        <v>0.3</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226</v>
      </c>
      <c r="BH18" s="643"/>
      <c r="BI18" s="643"/>
      <c r="BJ18" s="643"/>
      <c r="BK18" s="643"/>
      <c r="BL18" s="643"/>
      <c r="BM18" s="643"/>
      <c r="BN18" s="644"/>
      <c r="BO18" s="675" t="s">
        <v>232</v>
      </c>
      <c r="BP18" s="675"/>
      <c r="BQ18" s="675"/>
      <c r="BR18" s="675"/>
      <c r="BS18" s="648" t="s">
        <v>269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v>7120</v>
      </c>
      <c r="CS18" s="643"/>
      <c r="CT18" s="643"/>
      <c r="CU18" s="643"/>
      <c r="CV18" s="643"/>
      <c r="CW18" s="643"/>
      <c r="CX18" s="643"/>
      <c r="CY18" s="644"/>
      <c r="CZ18" s="675">
        <v>0.1</v>
      </c>
      <c r="DA18" s="675"/>
      <c r="DB18" s="675"/>
      <c r="DC18" s="675"/>
      <c r="DD18" s="648" t="s">
        <v>232</v>
      </c>
      <c r="DE18" s="643"/>
      <c r="DF18" s="643"/>
      <c r="DG18" s="643"/>
      <c r="DH18" s="643"/>
      <c r="DI18" s="643"/>
      <c r="DJ18" s="643"/>
      <c r="DK18" s="643"/>
      <c r="DL18" s="643"/>
      <c r="DM18" s="643"/>
      <c r="DN18" s="643"/>
      <c r="DO18" s="643"/>
      <c r="DP18" s="644"/>
      <c r="DQ18" s="648">
        <v>7120</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13596</v>
      </c>
      <c r="S19" s="643"/>
      <c r="T19" s="643"/>
      <c r="U19" s="643"/>
      <c r="V19" s="643"/>
      <c r="W19" s="643"/>
      <c r="X19" s="643"/>
      <c r="Y19" s="644"/>
      <c r="Z19" s="675">
        <v>0.1</v>
      </c>
      <c r="AA19" s="675"/>
      <c r="AB19" s="675"/>
      <c r="AC19" s="675"/>
      <c r="AD19" s="676">
        <v>13596</v>
      </c>
      <c r="AE19" s="676"/>
      <c r="AF19" s="676"/>
      <c r="AG19" s="676"/>
      <c r="AH19" s="676"/>
      <c r="AI19" s="676"/>
      <c r="AJ19" s="676"/>
      <c r="AK19" s="676"/>
      <c r="AL19" s="645">
        <v>0.2</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2404</v>
      </c>
      <c r="BH19" s="643"/>
      <c r="BI19" s="643"/>
      <c r="BJ19" s="643"/>
      <c r="BK19" s="643"/>
      <c r="BL19" s="643"/>
      <c r="BM19" s="643"/>
      <c r="BN19" s="644"/>
      <c r="BO19" s="675">
        <v>0.1</v>
      </c>
      <c r="BP19" s="675"/>
      <c r="BQ19" s="675"/>
      <c r="BR19" s="675"/>
      <c r="BS19" s="648" t="s">
        <v>226</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232</v>
      </c>
      <c r="CS19" s="643"/>
      <c r="CT19" s="643"/>
      <c r="CU19" s="643"/>
      <c r="CV19" s="643"/>
      <c r="CW19" s="643"/>
      <c r="CX19" s="643"/>
      <c r="CY19" s="644"/>
      <c r="CZ19" s="675" t="s">
        <v>226</v>
      </c>
      <c r="DA19" s="675"/>
      <c r="DB19" s="675"/>
      <c r="DC19" s="675"/>
      <c r="DD19" s="648" t="s">
        <v>226</v>
      </c>
      <c r="DE19" s="643"/>
      <c r="DF19" s="643"/>
      <c r="DG19" s="643"/>
      <c r="DH19" s="643"/>
      <c r="DI19" s="643"/>
      <c r="DJ19" s="643"/>
      <c r="DK19" s="643"/>
      <c r="DL19" s="643"/>
      <c r="DM19" s="643"/>
      <c r="DN19" s="643"/>
      <c r="DO19" s="643"/>
      <c r="DP19" s="644"/>
      <c r="DQ19" s="648" t="s">
        <v>226</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4528</v>
      </c>
      <c r="S20" s="643"/>
      <c r="T20" s="643"/>
      <c r="U20" s="643"/>
      <c r="V20" s="643"/>
      <c r="W20" s="643"/>
      <c r="X20" s="643"/>
      <c r="Y20" s="644"/>
      <c r="Z20" s="675">
        <v>0</v>
      </c>
      <c r="AA20" s="675"/>
      <c r="AB20" s="675"/>
      <c r="AC20" s="675"/>
      <c r="AD20" s="676">
        <v>4528</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2404</v>
      </c>
      <c r="BH20" s="643"/>
      <c r="BI20" s="643"/>
      <c r="BJ20" s="643"/>
      <c r="BK20" s="643"/>
      <c r="BL20" s="643"/>
      <c r="BM20" s="643"/>
      <c r="BN20" s="644"/>
      <c r="BO20" s="675">
        <v>0.1</v>
      </c>
      <c r="BP20" s="675"/>
      <c r="BQ20" s="675"/>
      <c r="BR20" s="675"/>
      <c r="BS20" s="648" t="s">
        <v>226</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13806070</v>
      </c>
      <c r="CS20" s="643"/>
      <c r="CT20" s="643"/>
      <c r="CU20" s="643"/>
      <c r="CV20" s="643"/>
      <c r="CW20" s="643"/>
      <c r="CX20" s="643"/>
      <c r="CY20" s="644"/>
      <c r="CZ20" s="675">
        <v>100</v>
      </c>
      <c r="DA20" s="675"/>
      <c r="DB20" s="675"/>
      <c r="DC20" s="675"/>
      <c r="DD20" s="648">
        <v>2146077</v>
      </c>
      <c r="DE20" s="643"/>
      <c r="DF20" s="643"/>
      <c r="DG20" s="643"/>
      <c r="DH20" s="643"/>
      <c r="DI20" s="643"/>
      <c r="DJ20" s="643"/>
      <c r="DK20" s="643"/>
      <c r="DL20" s="643"/>
      <c r="DM20" s="643"/>
      <c r="DN20" s="643"/>
      <c r="DO20" s="643"/>
      <c r="DP20" s="644"/>
      <c r="DQ20" s="648">
        <v>8083098</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1316</v>
      </c>
      <c r="S21" s="643"/>
      <c r="T21" s="643"/>
      <c r="U21" s="643"/>
      <c r="V21" s="643"/>
      <c r="W21" s="643"/>
      <c r="X21" s="643"/>
      <c r="Y21" s="644"/>
      <c r="Z21" s="675">
        <v>0</v>
      </c>
      <c r="AA21" s="675"/>
      <c r="AB21" s="675"/>
      <c r="AC21" s="675"/>
      <c r="AD21" s="676">
        <v>1316</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2404</v>
      </c>
      <c r="BH21" s="643"/>
      <c r="BI21" s="643"/>
      <c r="BJ21" s="643"/>
      <c r="BK21" s="643"/>
      <c r="BL21" s="643"/>
      <c r="BM21" s="643"/>
      <c r="BN21" s="644"/>
      <c r="BO21" s="675">
        <v>0.1</v>
      </c>
      <c r="BP21" s="675"/>
      <c r="BQ21" s="675"/>
      <c r="BR21" s="675"/>
      <c r="BS21" s="648" t="s">
        <v>232</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4412171</v>
      </c>
      <c r="S22" s="643"/>
      <c r="T22" s="643"/>
      <c r="U22" s="643"/>
      <c r="V22" s="643"/>
      <c r="W22" s="643"/>
      <c r="X22" s="643"/>
      <c r="Y22" s="644"/>
      <c r="Z22" s="675">
        <v>31</v>
      </c>
      <c r="AA22" s="675"/>
      <c r="AB22" s="675"/>
      <c r="AC22" s="675"/>
      <c r="AD22" s="676">
        <v>4147968</v>
      </c>
      <c r="AE22" s="676"/>
      <c r="AF22" s="676"/>
      <c r="AG22" s="676"/>
      <c r="AH22" s="676"/>
      <c r="AI22" s="676"/>
      <c r="AJ22" s="676"/>
      <c r="AK22" s="676"/>
      <c r="AL22" s="645">
        <v>60.9</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226</v>
      </c>
      <c r="BH22" s="643"/>
      <c r="BI22" s="643"/>
      <c r="BJ22" s="643"/>
      <c r="BK22" s="643"/>
      <c r="BL22" s="643"/>
      <c r="BM22" s="643"/>
      <c r="BN22" s="644"/>
      <c r="BO22" s="675" t="s">
        <v>139</v>
      </c>
      <c r="BP22" s="675"/>
      <c r="BQ22" s="675"/>
      <c r="BR22" s="675"/>
      <c r="BS22" s="648" t="s">
        <v>232</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4147968</v>
      </c>
      <c r="S23" s="643"/>
      <c r="T23" s="643"/>
      <c r="U23" s="643"/>
      <c r="V23" s="643"/>
      <c r="W23" s="643"/>
      <c r="X23" s="643"/>
      <c r="Y23" s="644"/>
      <c r="Z23" s="675">
        <v>29.1</v>
      </c>
      <c r="AA23" s="675"/>
      <c r="AB23" s="675"/>
      <c r="AC23" s="675"/>
      <c r="AD23" s="676">
        <v>4147968</v>
      </c>
      <c r="AE23" s="676"/>
      <c r="AF23" s="676"/>
      <c r="AG23" s="676"/>
      <c r="AH23" s="676"/>
      <c r="AI23" s="676"/>
      <c r="AJ23" s="676"/>
      <c r="AK23" s="676"/>
      <c r="AL23" s="645">
        <v>60.9</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139</v>
      </c>
      <c r="BH23" s="643"/>
      <c r="BI23" s="643"/>
      <c r="BJ23" s="643"/>
      <c r="BK23" s="643"/>
      <c r="BL23" s="643"/>
      <c r="BM23" s="643"/>
      <c r="BN23" s="644"/>
      <c r="BO23" s="675" t="s">
        <v>139</v>
      </c>
      <c r="BP23" s="675"/>
      <c r="BQ23" s="675"/>
      <c r="BR23" s="675"/>
      <c r="BS23" s="648" t="s">
        <v>232</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264203</v>
      </c>
      <c r="S24" s="643"/>
      <c r="T24" s="643"/>
      <c r="U24" s="643"/>
      <c r="V24" s="643"/>
      <c r="W24" s="643"/>
      <c r="X24" s="643"/>
      <c r="Y24" s="644"/>
      <c r="Z24" s="675">
        <v>1.9</v>
      </c>
      <c r="AA24" s="675"/>
      <c r="AB24" s="675"/>
      <c r="AC24" s="675"/>
      <c r="AD24" s="676" t="s">
        <v>232</v>
      </c>
      <c r="AE24" s="676"/>
      <c r="AF24" s="676"/>
      <c r="AG24" s="676"/>
      <c r="AH24" s="676"/>
      <c r="AI24" s="676"/>
      <c r="AJ24" s="676"/>
      <c r="AK24" s="676"/>
      <c r="AL24" s="645" t="s">
        <v>232</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226</v>
      </c>
      <c r="BH24" s="643"/>
      <c r="BI24" s="643"/>
      <c r="BJ24" s="643"/>
      <c r="BK24" s="643"/>
      <c r="BL24" s="643"/>
      <c r="BM24" s="643"/>
      <c r="BN24" s="644"/>
      <c r="BO24" s="675" t="s">
        <v>226</v>
      </c>
      <c r="BP24" s="675"/>
      <c r="BQ24" s="675"/>
      <c r="BR24" s="675"/>
      <c r="BS24" s="648" t="s">
        <v>232</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4790817</v>
      </c>
      <c r="CS24" s="698"/>
      <c r="CT24" s="698"/>
      <c r="CU24" s="698"/>
      <c r="CV24" s="698"/>
      <c r="CW24" s="698"/>
      <c r="CX24" s="698"/>
      <c r="CY24" s="741"/>
      <c r="CZ24" s="742">
        <v>34.700000000000003</v>
      </c>
      <c r="DA24" s="715"/>
      <c r="DB24" s="715"/>
      <c r="DC24" s="745"/>
      <c r="DD24" s="740">
        <v>3958010</v>
      </c>
      <c r="DE24" s="698"/>
      <c r="DF24" s="698"/>
      <c r="DG24" s="698"/>
      <c r="DH24" s="698"/>
      <c r="DI24" s="698"/>
      <c r="DJ24" s="698"/>
      <c r="DK24" s="741"/>
      <c r="DL24" s="740">
        <v>3338807</v>
      </c>
      <c r="DM24" s="698"/>
      <c r="DN24" s="698"/>
      <c r="DO24" s="698"/>
      <c r="DP24" s="698"/>
      <c r="DQ24" s="698"/>
      <c r="DR24" s="698"/>
      <c r="DS24" s="698"/>
      <c r="DT24" s="698"/>
      <c r="DU24" s="698"/>
      <c r="DV24" s="741"/>
      <c r="DW24" s="742">
        <v>47.5</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232</v>
      </c>
      <c r="S25" s="643"/>
      <c r="T25" s="643"/>
      <c r="U25" s="643"/>
      <c r="V25" s="643"/>
      <c r="W25" s="643"/>
      <c r="X25" s="643"/>
      <c r="Y25" s="644"/>
      <c r="Z25" s="675" t="s">
        <v>232</v>
      </c>
      <c r="AA25" s="675"/>
      <c r="AB25" s="675"/>
      <c r="AC25" s="675"/>
      <c r="AD25" s="676" t="s">
        <v>232</v>
      </c>
      <c r="AE25" s="676"/>
      <c r="AF25" s="676"/>
      <c r="AG25" s="676"/>
      <c r="AH25" s="676"/>
      <c r="AI25" s="676"/>
      <c r="AJ25" s="676"/>
      <c r="AK25" s="676"/>
      <c r="AL25" s="645" t="s">
        <v>226</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139</v>
      </c>
      <c r="BH25" s="643"/>
      <c r="BI25" s="643"/>
      <c r="BJ25" s="643"/>
      <c r="BK25" s="643"/>
      <c r="BL25" s="643"/>
      <c r="BM25" s="643"/>
      <c r="BN25" s="644"/>
      <c r="BO25" s="675" t="s">
        <v>226</v>
      </c>
      <c r="BP25" s="675"/>
      <c r="BQ25" s="675"/>
      <c r="BR25" s="675"/>
      <c r="BS25" s="648" t="s">
        <v>232</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2021100</v>
      </c>
      <c r="CS25" s="661"/>
      <c r="CT25" s="661"/>
      <c r="CU25" s="661"/>
      <c r="CV25" s="661"/>
      <c r="CW25" s="661"/>
      <c r="CX25" s="661"/>
      <c r="CY25" s="662"/>
      <c r="CZ25" s="645">
        <v>14.6</v>
      </c>
      <c r="DA25" s="663"/>
      <c r="DB25" s="663"/>
      <c r="DC25" s="664"/>
      <c r="DD25" s="648">
        <v>1912241</v>
      </c>
      <c r="DE25" s="661"/>
      <c r="DF25" s="661"/>
      <c r="DG25" s="661"/>
      <c r="DH25" s="661"/>
      <c r="DI25" s="661"/>
      <c r="DJ25" s="661"/>
      <c r="DK25" s="662"/>
      <c r="DL25" s="648">
        <v>1475864</v>
      </c>
      <c r="DM25" s="661"/>
      <c r="DN25" s="661"/>
      <c r="DO25" s="661"/>
      <c r="DP25" s="661"/>
      <c r="DQ25" s="661"/>
      <c r="DR25" s="661"/>
      <c r="DS25" s="661"/>
      <c r="DT25" s="661"/>
      <c r="DU25" s="661"/>
      <c r="DV25" s="662"/>
      <c r="DW25" s="645">
        <v>21</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7066956</v>
      </c>
      <c r="S26" s="643"/>
      <c r="T26" s="643"/>
      <c r="U26" s="643"/>
      <c r="V26" s="643"/>
      <c r="W26" s="643"/>
      <c r="X26" s="643"/>
      <c r="Y26" s="644"/>
      <c r="Z26" s="675">
        <v>49.6</v>
      </c>
      <c r="AA26" s="675"/>
      <c r="AB26" s="675"/>
      <c r="AC26" s="675"/>
      <c r="AD26" s="676">
        <v>6802753</v>
      </c>
      <c r="AE26" s="676"/>
      <c r="AF26" s="676"/>
      <c r="AG26" s="676"/>
      <c r="AH26" s="676"/>
      <c r="AI26" s="676"/>
      <c r="AJ26" s="676"/>
      <c r="AK26" s="676"/>
      <c r="AL26" s="645">
        <v>99.9</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232</v>
      </c>
      <c r="BH26" s="643"/>
      <c r="BI26" s="643"/>
      <c r="BJ26" s="643"/>
      <c r="BK26" s="643"/>
      <c r="BL26" s="643"/>
      <c r="BM26" s="643"/>
      <c r="BN26" s="644"/>
      <c r="BO26" s="675" t="s">
        <v>226</v>
      </c>
      <c r="BP26" s="675"/>
      <c r="BQ26" s="675"/>
      <c r="BR26" s="675"/>
      <c r="BS26" s="648" t="s">
        <v>226</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1010170</v>
      </c>
      <c r="CS26" s="643"/>
      <c r="CT26" s="643"/>
      <c r="CU26" s="643"/>
      <c r="CV26" s="643"/>
      <c r="CW26" s="643"/>
      <c r="CX26" s="643"/>
      <c r="CY26" s="644"/>
      <c r="CZ26" s="645">
        <v>7.3</v>
      </c>
      <c r="DA26" s="663"/>
      <c r="DB26" s="663"/>
      <c r="DC26" s="664"/>
      <c r="DD26" s="648">
        <v>968910</v>
      </c>
      <c r="DE26" s="643"/>
      <c r="DF26" s="643"/>
      <c r="DG26" s="643"/>
      <c r="DH26" s="643"/>
      <c r="DI26" s="643"/>
      <c r="DJ26" s="643"/>
      <c r="DK26" s="644"/>
      <c r="DL26" s="648" t="s">
        <v>226</v>
      </c>
      <c r="DM26" s="643"/>
      <c r="DN26" s="643"/>
      <c r="DO26" s="643"/>
      <c r="DP26" s="643"/>
      <c r="DQ26" s="643"/>
      <c r="DR26" s="643"/>
      <c r="DS26" s="643"/>
      <c r="DT26" s="643"/>
      <c r="DU26" s="643"/>
      <c r="DV26" s="644"/>
      <c r="DW26" s="645" t="s">
        <v>226</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2660</v>
      </c>
      <c r="S27" s="643"/>
      <c r="T27" s="643"/>
      <c r="U27" s="643"/>
      <c r="V27" s="643"/>
      <c r="W27" s="643"/>
      <c r="X27" s="643"/>
      <c r="Y27" s="644"/>
      <c r="Z27" s="675">
        <v>0</v>
      </c>
      <c r="AA27" s="675"/>
      <c r="AB27" s="675"/>
      <c r="AC27" s="675"/>
      <c r="AD27" s="676">
        <v>2660</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2064542</v>
      </c>
      <c r="BH27" s="643"/>
      <c r="BI27" s="643"/>
      <c r="BJ27" s="643"/>
      <c r="BK27" s="643"/>
      <c r="BL27" s="643"/>
      <c r="BM27" s="643"/>
      <c r="BN27" s="644"/>
      <c r="BO27" s="675">
        <v>100</v>
      </c>
      <c r="BP27" s="675"/>
      <c r="BQ27" s="675"/>
      <c r="BR27" s="675"/>
      <c r="BS27" s="648" t="s">
        <v>232</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1281344</v>
      </c>
      <c r="CS27" s="661"/>
      <c r="CT27" s="661"/>
      <c r="CU27" s="661"/>
      <c r="CV27" s="661"/>
      <c r="CW27" s="661"/>
      <c r="CX27" s="661"/>
      <c r="CY27" s="662"/>
      <c r="CZ27" s="645">
        <v>9.3000000000000007</v>
      </c>
      <c r="DA27" s="663"/>
      <c r="DB27" s="663"/>
      <c r="DC27" s="664"/>
      <c r="DD27" s="648">
        <v>565568</v>
      </c>
      <c r="DE27" s="661"/>
      <c r="DF27" s="661"/>
      <c r="DG27" s="661"/>
      <c r="DH27" s="661"/>
      <c r="DI27" s="661"/>
      <c r="DJ27" s="661"/>
      <c r="DK27" s="662"/>
      <c r="DL27" s="648">
        <v>382742</v>
      </c>
      <c r="DM27" s="661"/>
      <c r="DN27" s="661"/>
      <c r="DO27" s="661"/>
      <c r="DP27" s="661"/>
      <c r="DQ27" s="661"/>
      <c r="DR27" s="661"/>
      <c r="DS27" s="661"/>
      <c r="DT27" s="661"/>
      <c r="DU27" s="661"/>
      <c r="DV27" s="662"/>
      <c r="DW27" s="645">
        <v>5.4</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51349</v>
      </c>
      <c r="S28" s="643"/>
      <c r="T28" s="643"/>
      <c r="U28" s="643"/>
      <c r="V28" s="643"/>
      <c r="W28" s="643"/>
      <c r="X28" s="643"/>
      <c r="Y28" s="644"/>
      <c r="Z28" s="675">
        <v>0.4</v>
      </c>
      <c r="AA28" s="675"/>
      <c r="AB28" s="675"/>
      <c r="AC28" s="675"/>
      <c r="AD28" s="676">
        <v>244</v>
      </c>
      <c r="AE28" s="676"/>
      <c r="AF28" s="676"/>
      <c r="AG28" s="676"/>
      <c r="AH28" s="676"/>
      <c r="AI28" s="676"/>
      <c r="AJ28" s="676"/>
      <c r="AK28" s="676"/>
      <c r="AL28" s="645">
        <v>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1488373</v>
      </c>
      <c r="CS28" s="643"/>
      <c r="CT28" s="643"/>
      <c r="CU28" s="643"/>
      <c r="CV28" s="643"/>
      <c r="CW28" s="643"/>
      <c r="CX28" s="643"/>
      <c r="CY28" s="644"/>
      <c r="CZ28" s="645">
        <v>10.8</v>
      </c>
      <c r="DA28" s="663"/>
      <c r="DB28" s="663"/>
      <c r="DC28" s="664"/>
      <c r="DD28" s="648">
        <v>1480201</v>
      </c>
      <c r="DE28" s="643"/>
      <c r="DF28" s="643"/>
      <c r="DG28" s="643"/>
      <c r="DH28" s="643"/>
      <c r="DI28" s="643"/>
      <c r="DJ28" s="643"/>
      <c r="DK28" s="644"/>
      <c r="DL28" s="648">
        <v>1480201</v>
      </c>
      <c r="DM28" s="643"/>
      <c r="DN28" s="643"/>
      <c r="DO28" s="643"/>
      <c r="DP28" s="643"/>
      <c r="DQ28" s="643"/>
      <c r="DR28" s="643"/>
      <c r="DS28" s="643"/>
      <c r="DT28" s="643"/>
      <c r="DU28" s="643"/>
      <c r="DV28" s="644"/>
      <c r="DW28" s="645">
        <v>21</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137780</v>
      </c>
      <c r="S29" s="643"/>
      <c r="T29" s="643"/>
      <c r="U29" s="643"/>
      <c r="V29" s="643"/>
      <c r="W29" s="643"/>
      <c r="X29" s="643"/>
      <c r="Y29" s="644"/>
      <c r="Z29" s="675">
        <v>1</v>
      </c>
      <c r="AA29" s="675"/>
      <c r="AB29" s="675"/>
      <c r="AC29" s="675"/>
      <c r="AD29" s="676" t="s">
        <v>232</v>
      </c>
      <c r="AE29" s="676"/>
      <c r="AF29" s="676"/>
      <c r="AG29" s="676"/>
      <c r="AH29" s="676"/>
      <c r="AI29" s="676"/>
      <c r="AJ29" s="676"/>
      <c r="AK29" s="676"/>
      <c r="AL29" s="645" t="s">
        <v>226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1488373</v>
      </c>
      <c r="CS29" s="661"/>
      <c r="CT29" s="661"/>
      <c r="CU29" s="661"/>
      <c r="CV29" s="661"/>
      <c r="CW29" s="661"/>
      <c r="CX29" s="661"/>
      <c r="CY29" s="662"/>
      <c r="CZ29" s="645">
        <v>10.8</v>
      </c>
      <c r="DA29" s="663"/>
      <c r="DB29" s="663"/>
      <c r="DC29" s="664"/>
      <c r="DD29" s="648">
        <v>1480201</v>
      </c>
      <c r="DE29" s="661"/>
      <c r="DF29" s="661"/>
      <c r="DG29" s="661"/>
      <c r="DH29" s="661"/>
      <c r="DI29" s="661"/>
      <c r="DJ29" s="661"/>
      <c r="DK29" s="662"/>
      <c r="DL29" s="648">
        <v>1480201</v>
      </c>
      <c r="DM29" s="661"/>
      <c r="DN29" s="661"/>
      <c r="DO29" s="661"/>
      <c r="DP29" s="661"/>
      <c r="DQ29" s="661"/>
      <c r="DR29" s="661"/>
      <c r="DS29" s="661"/>
      <c r="DT29" s="661"/>
      <c r="DU29" s="661"/>
      <c r="DV29" s="662"/>
      <c r="DW29" s="645">
        <v>21</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56492</v>
      </c>
      <c r="S30" s="643"/>
      <c r="T30" s="643"/>
      <c r="U30" s="643"/>
      <c r="V30" s="643"/>
      <c r="W30" s="643"/>
      <c r="X30" s="643"/>
      <c r="Y30" s="644"/>
      <c r="Z30" s="675">
        <v>0.4</v>
      </c>
      <c r="AA30" s="675"/>
      <c r="AB30" s="675"/>
      <c r="AC30" s="675"/>
      <c r="AD30" s="676">
        <v>1441</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1442604</v>
      </c>
      <c r="CS30" s="643"/>
      <c r="CT30" s="643"/>
      <c r="CU30" s="643"/>
      <c r="CV30" s="643"/>
      <c r="CW30" s="643"/>
      <c r="CX30" s="643"/>
      <c r="CY30" s="644"/>
      <c r="CZ30" s="645">
        <v>10.4</v>
      </c>
      <c r="DA30" s="663"/>
      <c r="DB30" s="663"/>
      <c r="DC30" s="664"/>
      <c r="DD30" s="648">
        <v>1434432</v>
      </c>
      <c r="DE30" s="643"/>
      <c r="DF30" s="643"/>
      <c r="DG30" s="643"/>
      <c r="DH30" s="643"/>
      <c r="DI30" s="643"/>
      <c r="DJ30" s="643"/>
      <c r="DK30" s="644"/>
      <c r="DL30" s="648">
        <v>1434432</v>
      </c>
      <c r="DM30" s="643"/>
      <c r="DN30" s="643"/>
      <c r="DO30" s="643"/>
      <c r="DP30" s="643"/>
      <c r="DQ30" s="643"/>
      <c r="DR30" s="643"/>
      <c r="DS30" s="643"/>
      <c r="DT30" s="643"/>
      <c r="DU30" s="643"/>
      <c r="DV30" s="644"/>
      <c r="DW30" s="645">
        <v>20.399999999999999</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3087437</v>
      </c>
      <c r="S31" s="643"/>
      <c r="T31" s="643"/>
      <c r="U31" s="643"/>
      <c r="V31" s="643"/>
      <c r="W31" s="643"/>
      <c r="X31" s="643"/>
      <c r="Y31" s="644"/>
      <c r="Z31" s="675">
        <v>21.7</v>
      </c>
      <c r="AA31" s="675"/>
      <c r="AB31" s="675"/>
      <c r="AC31" s="675"/>
      <c r="AD31" s="676" t="s">
        <v>232</v>
      </c>
      <c r="AE31" s="676"/>
      <c r="AF31" s="676"/>
      <c r="AG31" s="676"/>
      <c r="AH31" s="676"/>
      <c r="AI31" s="676"/>
      <c r="AJ31" s="676"/>
      <c r="AK31" s="676"/>
      <c r="AL31" s="645" t="s">
        <v>232</v>
      </c>
      <c r="AM31" s="646"/>
      <c r="AN31" s="646"/>
      <c r="AO31" s="677"/>
      <c r="AP31" s="717" t="s">
        <v>311</v>
      </c>
      <c r="AQ31" s="718"/>
      <c r="AR31" s="718"/>
      <c r="AS31" s="718"/>
      <c r="AT31" s="723" t="s">
        <v>312</v>
      </c>
      <c r="AU31" s="231"/>
      <c r="AV31" s="231"/>
      <c r="AW31" s="231"/>
      <c r="AX31" s="710" t="s">
        <v>187</v>
      </c>
      <c r="AY31" s="711"/>
      <c r="AZ31" s="711"/>
      <c r="BA31" s="711"/>
      <c r="BB31" s="711"/>
      <c r="BC31" s="711"/>
      <c r="BD31" s="711"/>
      <c r="BE31" s="711"/>
      <c r="BF31" s="712"/>
      <c r="BG31" s="713">
        <v>99.3</v>
      </c>
      <c r="BH31" s="714"/>
      <c r="BI31" s="714"/>
      <c r="BJ31" s="714"/>
      <c r="BK31" s="714"/>
      <c r="BL31" s="714"/>
      <c r="BM31" s="715">
        <v>96.1</v>
      </c>
      <c r="BN31" s="714"/>
      <c r="BO31" s="714"/>
      <c r="BP31" s="714"/>
      <c r="BQ31" s="716"/>
      <c r="BR31" s="713">
        <v>99.5</v>
      </c>
      <c r="BS31" s="714"/>
      <c r="BT31" s="714"/>
      <c r="BU31" s="714"/>
      <c r="BV31" s="714"/>
      <c r="BW31" s="714"/>
      <c r="BX31" s="715">
        <v>95.8</v>
      </c>
      <c r="BY31" s="714"/>
      <c r="BZ31" s="714"/>
      <c r="CA31" s="714"/>
      <c r="CB31" s="716"/>
      <c r="CD31" s="733"/>
      <c r="CE31" s="734"/>
      <c r="CF31" s="689" t="s">
        <v>313</v>
      </c>
      <c r="CG31" s="686"/>
      <c r="CH31" s="686"/>
      <c r="CI31" s="686"/>
      <c r="CJ31" s="686"/>
      <c r="CK31" s="686"/>
      <c r="CL31" s="686"/>
      <c r="CM31" s="686"/>
      <c r="CN31" s="686"/>
      <c r="CO31" s="686"/>
      <c r="CP31" s="686"/>
      <c r="CQ31" s="687"/>
      <c r="CR31" s="642">
        <v>45769</v>
      </c>
      <c r="CS31" s="661"/>
      <c r="CT31" s="661"/>
      <c r="CU31" s="661"/>
      <c r="CV31" s="661"/>
      <c r="CW31" s="661"/>
      <c r="CX31" s="661"/>
      <c r="CY31" s="662"/>
      <c r="CZ31" s="645">
        <v>0.3</v>
      </c>
      <c r="DA31" s="663"/>
      <c r="DB31" s="663"/>
      <c r="DC31" s="664"/>
      <c r="DD31" s="648">
        <v>45769</v>
      </c>
      <c r="DE31" s="661"/>
      <c r="DF31" s="661"/>
      <c r="DG31" s="661"/>
      <c r="DH31" s="661"/>
      <c r="DI31" s="661"/>
      <c r="DJ31" s="661"/>
      <c r="DK31" s="662"/>
      <c r="DL31" s="648">
        <v>45769</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t="s">
        <v>232</v>
      </c>
      <c r="S32" s="643"/>
      <c r="T32" s="643"/>
      <c r="U32" s="643"/>
      <c r="V32" s="643"/>
      <c r="W32" s="643"/>
      <c r="X32" s="643"/>
      <c r="Y32" s="644"/>
      <c r="Z32" s="675" t="s">
        <v>232</v>
      </c>
      <c r="AA32" s="675"/>
      <c r="AB32" s="675"/>
      <c r="AC32" s="675"/>
      <c r="AD32" s="676" t="s">
        <v>139</v>
      </c>
      <c r="AE32" s="676"/>
      <c r="AF32" s="676"/>
      <c r="AG32" s="676"/>
      <c r="AH32" s="676"/>
      <c r="AI32" s="676"/>
      <c r="AJ32" s="676"/>
      <c r="AK32" s="676"/>
      <c r="AL32" s="645" t="s">
        <v>232</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99.8</v>
      </c>
      <c r="BH32" s="661"/>
      <c r="BI32" s="661"/>
      <c r="BJ32" s="661"/>
      <c r="BK32" s="661"/>
      <c r="BL32" s="661"/>
      <c r="BM32" s="646">
        <v>98.2</v>
      </c>
      <c r="BN32" s="727"/>
      <c r="BO32" s="727"/>
      <c r="BP32" s="727"/>
      <c r="BQ32" s="685"/>
      <c r="BR32" s="726">
        <v>99.7</v>
      </c>
      <c r="BS32" s="661"/>
      <c r="BT32" s="661"/>
      <c r="BU32" s="661"/>
      <c r="BV32" s="661"/>
      <c r="BW32" s="661"/>
      <c r="BX32" s="646">
        <v>97.7</v>
      </c>
      <c r="BY32" s="727"/>
      <c r="BZ32" s="727"/>
      <c r="CA32" s="727"/>
      <c r="CB32" s="685"/>
      <c r="CD32" s="735"/>
      <c r="CE32" s="736"/>
      <c r="CF32" s="689" t="s">
        <v>317</v>
      </c>
      <c r="CG32" s="686"/>
      <c r="CH32" s="686"/>
      <c r="CI32" s="686"/>
      <c r="CJ32" s="686"/>
      <c r="CK32" s="686"/>
      <c r="CL32" s="686"/>
      <c r="CM32" s="686"/>
      <c r="CN32" s="686"/>
      <c r="CO32" s="686"/>
      <c r="CP32" s="686"/>
      <c r="CQ32" s="687"/>
      <c r="CR32" s="642" t="s">
        <v>232</v>
      </c>
      <c r="CS32" s="643"/>
      <c r="CT32" s="643"/>
      <c r="CU32" s="643"/>
      <c r="CV32" s="643"/>
      <c r="CW32" s="643"/>
      <c r="CX32" s="643"/>
      <c r="CY32" s="644"/>
      <c r="CZ32" s="645" t="s">
        <v>232</v>
      </c>
      <c r="DA32" s="663"/>
      <c r="DB32" s="663"/>
      <c r="DC32" s="664"/>
      <c r="DD32" s="648" t="s">
        <v>232</v>
      </c>
      <c r="DE32" s="643"/>
      <c r="DF32" s="643"/>
      <c r="DG32" s="643"/>
      <c r="DH32" s="643"/>
      <c r="DI32" s="643"/>
      <c r="DJ32" s="643"/>
      <c r="DK32" s="644"/>
      <c r="DL32" s="648" t="s">
        <v>226</v>
      </c>
      <c r="DM32" s="643"/>
      <c r="DN32" s="643"/>
      <c r="DO32" s="643"/>
      <c r="DP32" s="643"/>
      <c r="DQ32" s="643"/>
      <c r="DR32" s="643"/>
      <c r="DS32" s="643"/>
      <c r="DT32" s="643"/>
      <c r="DU32" s="643"/>
      <c r="DV32" s="644"/>
      <c r="DW32" s="645" t="s">
        <v>226</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751128</v>
      </c>
      <c r="S33" s="643"/>
      <c r="T33" s="643"/>
      <c r="U33" s="643"/>
      <c r="V33" s="643"/>
      <c r="W33" s="643"/>
      <c r="X33" s="643"/>
      <c r="Y33" s="644"/>
      <c r="Z33" s="675">
        <v>5.3</v>
      </c>
      <c r="AA33" s="675"/>
      <c r="AB33" s="675"/>
      <c r="AC33" s="675"/>
      <c r="AD33" s="676" t="s">
        <v>232</v>
      </c>
      <c r="AE33" s="676"/>
      <c r="AF33" s="676"/>
      <c r="AG33" s="676"/>
      <c r="AH33" s="676"/>
      <c r="AI33" s="676"/>
      <c r="AJ33" s="676"/>
      <c r="AK33" s="676"/>
      <c r="AL33" s="645" t="s">
        <v>232</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98.8</v>
      </c>
      <c r="BH33" s="627"/>
      <c r="BI33" s="627"/>
      <c r="BJ33" s="627"/>
      <c r="BK33" s="627"/>
      <c r="BL33" s="627"/>
      <c r="BM33" s="669">
        <v>94.1</v>
      </c>
      <c r="BN33" s="627"/>
      <c r="BO33" s="627"/>
      <c r="BP33" s="627"/>
      <c r="BQ33" s="671"/>
      <c r="BR33" s="709">
        <v>99.3</v>
      </c>
      <c r="BS33" s="627"/>
      <c r="BT33" s="627"/>
      <c r="BU33" s="627"/>
      <c r="BV33" s="627"/>
      <c r="BW33" s="627"/>
      <c r="BX33" s="669">
        <v>94</v>
      </c>
      <c r="BY33" s="627"/>
      <c r="BZ33" s="627"/>
      <c r="CA33" s="627"/>
      <c r="CB33" s="671"/>
      <c r="CD33" s="689" t="s">
        <v>320</v>
      </c>
      <c r="CE33" s="686"/>
      <c r="CF33" s="686"/>
      <c r="CG33" s="686"/>
      <c r="CH33" s="686"/>
      <c r="CI33" s="686"/>
      <c r="CJ33" s="686"/>
      <c r="CK33" s="686"/>
      <c r="CL33" s="686"/>
      <c r="CM33" s="686"/>
      <c r="CN33" s="686"/>
      <c r="CO33" s="686"/>
      <c r="CP33" s="686"/>
      <c r="CQ33" s="687"/>
      <c r="CR33" s="642">
        <v>6858181</v>
      </c>
      <c r="CS33" s="661"/>
      <c r="CT33" s="661"/>
      <c r="CU33" s="661"/>
      <c r="CV33" s="661"/>
      <c r="CW33" s="661"/>
      <c r="CX33" s="661"/>
      <c r="CY33" s="662"/>
      <c r="CZ33" s="645">
        <v>49.7</v>
      </c>
      <c r="DA33" s="663"/>
      <c r="DB33" s="663"/>
      <c r="DC33" s="664"/>
      <c r="DD33" s="648">
        <v>3815830</v>
      </c>
      <c r="DE33" s="661"/>
      <c r="DF33" s="661"/>
      <c r="DG33" s="661"/>
      <c r="DH33" s="661"/>
      <c r="DI33" s="661"/>
      <c r="DJ33" s="661"/>
      <c r="DK33" s="662"/>
      <c r="DL33" s="648">
        <v>2621119</v>
      </c>
      <c r="DM33" s="661"/>
      <c r="DN33" s="661"/>
      <c r="DO33" s="661"/>
      <c r="DP33" s="661"/>
      <c r="DQ33" s="661"/>
      <c r="DR33" s="661"/>
      <c r="DS33" s="661"/>
      <c r="DT33" s="661"/>
      <c r="DU33" s="661"/>
      <c r="DV33" s="662"/>
      <c r="DW33" s="645">
        <v>37.299999999999997</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235637</v>
      </c>
      <c r="S34" s="643"/>
      <c r="T34" s="643"/>
      <c r="U34" s="643"/>
      <c r="V34" s="643"/>
      <c r="W34" s="643"/>
      <c r="X34" s="643"/>
      <c r="Y34" s="644"/>
      <c r="Z34" s="675">
        <v>1.7</v>
      </c>
      <c r="AA34" s="675"/>
      <c r="AB34" s="675"/>
      <c r="AC34" s="675"/>
      <c r="AD34" s="676" t="s">
        <v>226</v>
      </c>
      <c r="AE34" s="676"/>
      <c r="AF34" s="676"/>
      <c r="AG34" s="676"/>
      <c r="AH34" s="676"/>
      <c r="AI34" s="676"/>
      <c r="AJ34" s="676"/>
      <c r="AK34" s="676"/>
      <c r="AL34" s="645" t="s">
        <v>232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1616260</v>
      </c>
      <c r="CS34" s="643"/>
      <c r="CT34" s="643"/>
      <c r="CU34" s="643"/>
      <c r="CV34" s="643"/>
      <c r="CW34" s="643"/>
      <c r="CX34" s="643"/>
      <c r="CY34" s="644"/>
      <c r="CZ34" s="645">
        <v>11.7</v>
      </c>
      <c r="DA34" s="663"/>
      <c r="DB34" s="663"/>
      <c r="DC34" s="664"/>
      <c r="DD34" s="648">
        <v>1082149</v>
      </c>
      <c r="DE34" s="643"/>
      <c r="DF34" s="643"/>
      <c r="DG34" s="643"/>
      <c r="DH34" s="643"/>
      <c r="DI34" s="643"/>
      <c r="DJ34" s="643"/>
      <c r="DK34" s="644"/>
      <c r="DL34" s="648">
        <v>718771</v>
      </c>
      <c r="DM34" s="643"/>
      <c r="DN34" s="643"/>
      <c r="DO34" s="643"/>
      <c r="DP34" s="643"/>
      <c r="DQ34" s="643"/>
      <c r="DR34" s="643"/>
      <c r="DS34" s="643"/>
      <c r="DT34" s="643"/>
      <c r="DU34" s="643"/>
      <c r="DV34" s="644"/>
      <c r="DW34" s="645">
        <v>10.199999999999999</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51731</v>
      </c>
      <c r="S35" s="643"/>
      <c r="T35" s="643"/>
      <c r="U35" s="643"/>
      <c r="V35" s="643"/>
      <c r="W35" s="643"/>
      <c r="X35" s="643"/>
      <c r="Y35" s="644"/>
      <c r="Z35" s="675">
        <v>0.4</v>
      </c>
      <c r="AA35" s="675"/>
      <c r="AB35" s="675"/>
      <c r="AC35" s="675"/>
      <c r="AD35" s="676" t="s">
        <v>232</v>
      </c>
      <c r="AE35" s="676"/>
      <c r="AF35" s="676"/>
      <c r="AG35" s="676"/>
      <c r="AH35" s="676"/>
      <c r="AI35" s="676"/>
      <c r="AJ35" s="676"/>
      <c r="AK35" s="676"/>
      <c r="AL35" s="645" t="s">
        <v>232</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199508</v>
      </c>
      <c r="CS35" s="661"/>
      <c r="CT35" s="661"/>
      <c r="CU35" s="661"/>
      <c r="CV35" s="661"/>
      <c r="CW35" s="661"/>
      <c r="CX35" s="661"/>
      <c r="CY35" s="662"/>
      <c r="CZ35" s="645">
        <v>1.4</v>
      </c>
      <c r="DA35" s="663"/>
      <c r="DB35" s="663"/>
      <c r="DC35" s="664"/>
      <c r="DD35" s="648">
        <v>192241</v>
      </c>
      <c r="DE35" s="661"/>
      <c r="DF35" s="661"/>
      <c r="DG35" s="661"/>
      <c r="DH35" s="661"/>
      <c r="DI35" s="661"/>
      <c r="DJ35" s="661"/>
      <c r="DK35" s="662"/>
      <c r="DL35" s="648">
        <v>192241</v>
      </c>
      <c r="DM35" s="661"/>
      <c r="DN35" s="661"/>
      <c r="DO35" s="661"/>
      <c r="DP35" s="661"/>
      <c r="DQ35" s="661"/>
      <c r="DR35" s="661"/>
      <c r="DS35" s="661"/>
      <c r="DT35" s="661"/>
      <c r="DU35" s="661"/>
      <c r="DV35" s="662"/>
      <c r="DW35" s="645">
        <v>2.7</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577379</v>
      </c>
      <c r="S36" s="643"/>
      <c r="T36" s="643"/>
      <c r="U36" s="643"/>
      <c r="V36" s="643"/>
      <c r="W36" s="643"/>
      <c r="X36" s="643"/>
      <c r="Y36" s="644"/>
      <c r="Z36" s="675">
        <v>4.0999999999999996</v>
      </c>
      <c r="AA36" s="675"/>
      <c r="AB36" s="675"/>
      <c r="AC36" s="675"/>
      <c r="AD36" s="676" t="s">
        <v>232</v>
      </c>
      <c r="AE36" s="676"/>
      <c r="AF36" s="676"/>
      <c r="AG36" s="676"/>
      <c r="AH36" s="676"/>
      <c r="AI36" s="676"/>
      <c r="AJ36" s="676"/>
      <c r="AK36" s="676"/>
      <c r="AL36" s="645" t="s">
        <v>226</v>
      </c>
      <c r="AM36" s="646"/>
      <c r="AN36" s="646"/>
      <c r="AO36" s="677"/>
      <c r="AP36" s="235"/>
      <c r="AQ36" s="694" t="s">
        <v>328</v>
      </c>
      <c r="AR36" s="695"/>
      <c r="AS36" s="695"/>
      <c r="AT36" s="695"/>
      <c r="AU36" s="695"/>
      <c r="AV36" s="695"/>
      <c r="AW36" s="695"/>
      <c r="AX36" s="695"/>
      <c r="AY36" s="696"/>
      <c r="AZ36" s="697">
        <v>1311320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101403</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3471278</v>
      </c>
      <c r="CS36" s="643"/>
      <c r="CT36" s="643"/>
      <c r="CU36" s="643"/>
      <c r="CV36" s="643"/>
      <c r="CW36" s="643"/>
      <c r="CX36" s="643"/>
      <c r="CY36" s="644"/>
      <c r="CZ36" s="645">
        <v>25.1</v>
      </c>
      <c r="DA36" s="663"/>
      <c r="DB36" s="663"/>
      <c r="DC36" s="664"/>
      <c r="DD36" s="648">
        <v>1211310</v>
      </c>
      <c r="DE36" s="643"/>
      <c r="DF36" s="643"/>
      <c r="DG36" s="643"/>
      <c r="DH36" s="643"/>
      <c r="DI36" s="643"/>
      <c r="DJ36" s="643"/>
      <c r="DK36" s="644"/>
      <c r="DL36" s="648">
        <v>856482</v>
      </c>
      <c r="DM36" s="643"/>
      <c r="DN36" s="643"/>
      <c r="DO36" s="643"/>
      <c r="DP36" s="643"/>
      <c r="DQ36" s="643"/>
      <c r="DR36" s="643"/>
      <c r="DS36" s="643"/>
      <c r="DT36" s="643"/>
      <c r="DU36" s="643"/>
      <c r="DV36" s="644"/>
      <c r="DW36" s="645">
        <v>12.2</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368205</v>
      </c>
      <c r="S37" s="643"/>
      <c r="T37" s="643"/>
      <c r="U37" s="643"/>
      <c r="V37" s="643"/>
      <c r="W37" s="643"/>
      <c r="X37" s="643"/>
      <c r="Y37" s="644"/>
      <c r="Z37" s="675">
        <v>2.6</v>
      </c>
      <c r="AA37" s="675"/>
      <c r="AB37" s="675"/>
      <c r="AC37" s="675"/>
      <c r="AD37" s="676" t="s">
        <v>226</v>
      </c>
      <c r="AE37" s="676"/>
      <c r="AF37" s="676"/>
      <c r="AG37" s="676"/>
      <c r="AH37" s="676"/>
      <c r="AI37" s="676"/>
      <c r="AJ37" s="676"/>
      <c r="AK37" s="676"/>
      <c r="AL37" s="645" t="s">
        <v>226</v>
      </c>
      <c r="AM37" s="646"/>
      <c r="AN37" s="646"/>
      <c r="AO37" s="677"/>
      <c r="AQ37" s="682" t="s">
        <v>332</v>
      </c>
      <c r="AR37" s="683"/>
      <c r="AS37" s="683"/>
      <c r="AT37" s="683"/>
      <c r="AU37" s="683"/>
      <c r="AV37" s="683"/>
      <c r="AW37" s="683"/>
      <c r="AX37" s="683"/>
      <c r="AY37" s="684"/>
      <c r="AZ37" s="642">
        <v>167899</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73700</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621620</v>
      </c>
      <c r="CS37" s="661"/>
      <c r="CT37" s="661"/>
      <c r="CU37" s="661"/>
      <c r="CV37" s="661"/>
      <c r="CW37" s="661"/>
      <c r="CX37" s="661"/>
      <c r="CY37" s="662"/>
      <c r="CZ37" s="645">
        <v>4.5</v>
      </c>
      <c r="DA37" s="663"/>
      <c r="DB37" s="663"/>
      <c r="DC37" s="664"/>
      <c r="DD37" s="648">
        <v>581439</v>
      </c>
      <c r="DE37" s="661"/>
      <c r="DF37" s="661"/>
      <c r="DG37" s="661"/>
      <c r="DH37" s="661"/>
      <c r="DI37" s="661"/>
      <c r="DJ37" s="661"/>
      <c r="DK37" s="662"/>
      <c r="DL37" s="648">
        <v>581295</v>
      </c>
      <c r="DM37" s="661"/>
      <c r="DN37" s="661"/>
      <c r="DO37" s="661"/>
      <c r="DP37" s="661"/>
      <c r="DQ37" s="661"/>
      <c r="DR37" s="661"/>
      <c r="DS37" s="661"/>
      <c r="DT37" s="661"/>
      <c r="DU37" s="661"/>
      <c r="DV37" s="662"/>
      <c r="DW37" s="645">
        <v>8.3000000000000007</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123719</v>
      </c>
      <c r="S38" s="643"/>
      <c r="T38" s="643"/>
      <c r="U38" s="643"/>
      <c r="V38" s="643"/>
      <c r="W38" s="643"/>
      <c r="X38" s="643"/>
      <c r="Y38" s="644"/>
      <c r="Z38" s="675">
        <v>0.9</v>
      </c>
      <c r="AA38" s="675"/>
      <c r="AB38" s="675"/>
      <c r="AC38" s="675"/>
      <c r="AD38" s="676" t="s">
        <v>226</v>
      </c>
      <c r="AE38" s="676"/>
      <c r="AF38" s="676"/>
      <c r="AG38" s="676"/>
      <c r="AH38" s="676"/>
      <c r="AI38" s="676"/>
      <c r="AJ38" s="676"/>
      <c r="AK38" s="676"/>
      <c r="AL38" s="645" t="s">
        <v>226</v>
      </c>
      <c r="AM38" s="646"/>
      <c r="AN38" s="646"/>
      <c r="AO38" s="677"/>
      <c r="AQ38" s="682" t="s">
        <v>336</v>
      </c>
      <c r="AR38" s="683"/>
      <c r="AS38" s="683"/>
      <c r="AT38" s="683"/>
      <c r="AU38" s="683"/>
      <c r="AV38" s="683"/>
      <c r="AW38" s="683"/>
      <c r="AX38" s="683"/>
      <c r="AY38" s="684"/>
      <c r="AZ38" s="642">
        <v>84398</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2472</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1226922</v>
      </c>
      <c r="CS38" s="643"/>
      <c r="CT38" s="643"/>
      <c r="CU38" s="643"/>
      <c r="CV38" s="643"/>
      <c r="CW38" s="643"/>
      <c r="CX38" s="643"/>
      <c r="CY38" s="644"/>
      <c r="CZ38" s="645">
        <v>8.9</v>
      </c>
      <c r="DA38" s="663"/>
      <c r="DB38" s="663"/>
      <c r="DC38" s="664"/>
      <c r="DD38" s="648">
        <v>1073825</v>
      </c>
      <c r="DE38" s="643"/>
      <c r="DF38" s="643"/>
      <c r="DG38" s="643"/>
      <c r="DH38" s="643"/>
      <c r="DI38" s="643"/>
      <c r="DJ38" s="643"/>
      <c r="DK38" s="644"/>
      <c r="DL38" s="648">
        <v>853625</v>
      </c>
      <c r="DM38" s="643"/>
      <c r="DN38" s="643"/>
      <c r="DO38" s="643"/>
      <c r="DP38" s="643"/>
      <c r="DQ38" s="643"/>
      <c r="DR38" s="643"/>
      <c r="DS38" s="643"/>
      <c r="DT38" s="643"/>
      <c r="DU38" s="643"/>
      <c r="DV38" s="644"/>
      <c r="DW38" s="645">
        <v>12.1</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1742800</v>
      </c>
      <c r="S39" s="643"/>
      <c r="T39" s="643"/>
      <c r="U39" s="643"/>
      <c r="V39" s="643"/>
      <c r="W39" s="643"/>
      <c r="X39" s="643"/>
      <c r="Y39" s="644"/>
      <c r="Z39" s="675">
        <v>12.2</v>
      </c>
      <c r="AA39" s="675"/>
      <c r="AB39" s="675"/>
      <c r="AC39" s="675"/>
      <c r="AD39" s="676" t="s">
        <v>226</v>
      </c>
      <c r="AE39" s="676"/>
      <c r="AF39" s="676"/>
      <c r="AG39" s="676"/>
      <c r="AH39" s="676"/>
      <c r="AI39" s="676"/>
      <c r="AJ39" s="676"/>
      <c r="AK39" s="676"/>
      <c r="AL39" s="645" t="s">
        <v>232</v>
      </c>
      <c r="AM39" s="646"/>
      <c r="AN39" s="646"/>
      <c r="AO39" s="677"/>
      <c r="AQ39" s="682" t="s">
        <v>340</v>
      </c>
      <c r="AR39" s="683"/>
      <c r="AS39" s="683"/>
      <c r="AT39" s="683"/>
      <c r="AU39" s="683"/>
      <c r="AV39" s="683"/>
      <c r="AW39" s="683"/>
      <c r="AX39" s="683"/>
      <c r="AY39" s="684"/>
      <c r="AZ39" s="642">
        <v>6253</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3869</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331633</v>
      </c>
      <c r="CS39" s="661"/>
      <c r="CT39" s="661"/>
      <c r="CU39" s="661"/>
      <c r="CV39" s="661"/>
      <c r="CW39" s="661"/>
      <c r="CX39" s="661"/>
      <c r="CY39" s="662"/>
      <c r="CZ39" s="645">
        <v>2.4</v>
      </c>
      <c r="DA39" s="663"/>
      <c r="DB39" s="663"/>
      <c r="DC39" s="664"/>
      <c r="DD39" s="648">
        <v>256305</v>
      </c>
      <c r="DE39" s="661"/>
      <c r="DF39" s="661"/>
      <c r="DG39" s="661"/>
      <c r="DH39" s="661"/>
      <c r="DI39" s="661"/>
      <c r="DJ39" s="661"/>
      <c r="DK39" s="662"/>
      <c r="DL39" s="648" t="s">
        <v>226</v>
      </c>
      <c r="DM39" s="661"/>
      <c r="DN39" s="661"/>
      <c r="DO39" s="661"/>
      <c r="DP39" s="661"/>
      <c r="DQ39" s="661"/>
      <c r="DR39" s="661"/>
      <c r="DS39" s="661"/>
      <c r="DT39" s="661"/>
      <c r="DU39" s="661"/>
      <c r="DV39" s="662"/>
      <c r="DW39" s="645" t="s">
        <v>232</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139</v>
      </c>
      <c r="S40" s="643"/>
      <c r="T40" s="643"/>
      <c r="U40" s="643"/>
      <c r="V40" s="643"/>
      <c r="W40" s="643"/>
      <c r="X40" s="643"/>
      <c r="Y40" s="644"/>
      <c r="Z40" s="675" t="s">
        <v>226</v>
      </c>
      <c r="AA40" s="675"/>
      <c r="AB40" s="675"/>
      <c r="AC40" s="675"/>
      <c r="AD40" s="676" t="s">
        <v>226</v>
      </c>
      <c r="AE40" s="676"/>
      <c r="AF40" s="676"/>
      <c r="AG40" s="676"/>
      <c r="AH40" s="676"/>
      <c r="AI40" s="676"/>
      <c r="AJ40" s="676"/>
      <c r="AK40" s="676"/>
      <c r="AL40" s="645" t="s">
        <v>226</v>
      </c>
      <c r="AM40" s="646"/>
      <c r="AN40" s="646"/>
      <c r="AO40" s="677"/>
      <c r="AQ40" s="682" t="s">
        <v>344</v>
      </c>
      <c r="AR40" s="683"/>
      <c r="AS40" s="683"/>
      <c r="AT40" s="683"/>
      <c r="AU40" s="683"/>
      <c r="AV40" s="683"/>
      <c r="AW40" s="683"/>
      <c r="AX40" s="683"/>
      <c r="AY40" s="684"/>
      <c r="AZ40" s="642" t="s">
        <v>139</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87</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12580</v>
      </c>
      <c r="CS40" s="643"/>
      <c r="CT40" s="643"/>
      <c r="CU40" s="643"/>
      <c r="CV40" s="643"/>
      <c r="CW40" s="643"/>
      <c r="CX40" s="643"/>
      <c r="CY40" s="644"/>
      <c r="CZ40" s="645">
        <v>0.1</v>
      </c>
      <c r="DA40" s="663"/>
      <c r="DB40" s="663"/>
      <c r="DC40" s="664"/>
      <c r="DD40" s="648" t="s">
        <v>226</v>
      </c>
      <c r="DE40" s="643"/>
      <c r="DF40" s="643"/>
      <c r="DG40" s="643"/>
      <c r="DH40" s="643"/>
      <c r="DI40" s="643"/>
      <c r="DJ40" s="643"/>
      <c r="DK40" s="644"/>
      <c r="DL40" s="648" t="s">
        <v>232</v>
      </c>
      <c r="DM40" s="643"/>
      <c r="DN40" s="643"/>
      <c r="DO40" s="643"/>
      <c r="DP40" s="643"/>
      <c r="DQ40" s="643"/>
      <c r="DR40" s="643"/>
      <c r="DS40" s="643"/>
      <c r="DT40" s="643"/>
      <c r="DU40" s="643"/>
      <c r="DV40" s="644"/>
      <c r="DW40" s="645" t="s">
        <v>226</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226</v>
      </c>
      <c r="AA41" s="675"/>
      <c r="AB41" s="675"/>
      <c r="AC41" s="675"/>
      <c r="AD41" s="676" t="s">
        <v>232</v>
      </c>
      <c r="AE41" s="676"/>
      <c r="AF41" s="676"/>
      <c r="AG41" s="676"/>
      <c r="AH41" s="676"/>
      <c r="AI41" s="676"/>
      <c r="AJ41" s="676"/>
      <c r="AK41" s="676"/>
      <c r="AL41" s="645" t="s">
        <v>226</v>
      </c>
      <c r="AM41" s="646"/>
      <c r="AN41" s="646"/>
      <c r="AO41" s="677"/>
      <c r="AQ41" s="682" t="s">
        <v>349</v>
      </c>
      <c r="AR41" s="683"/>
      <c r="AS41" s="683"/>
      <c r="AT41" s="683"/>
      <c r="AU41" s="683"/>
      <c r="AV41" s="683"/>
      <c r="AW41" s="683"/>
      <c r="AX41" s="683"/>
      <c r="AY41" s="684"/>
      <c r="AZ41" s="642">
        <v>208494</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1</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232</v>
      </c>
      <c r="CS41" s="661"/>
      <c r="CT41" s="661"/>
      <c r="CU41" s="661"/>
      <c r="CV41" s="661"/>
      <c r="CW41" s="661"/>
      <c r="CX41" s="661"/>
      <c r="CY41" s="662"/>
      <c r="CZ41" s="645" t="s">
        <v>226</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227400</v>
      </c>
      <c r="S42" s="643"/>
      <c r="T42" s="643"/>
      <c r="U42" s="643"/>
      <c r="V42" s="643"/>
      <c r="W42" s="643"/>
      <c r="X42" s="643"/>
      <c r="Y42" s="644"/>
      <c r="Z42" s="675">
        <v>1.6</v>
      </c>
      <c r="AA42" s="675"/>
      <c r="AB42" s="675"/>
      <c r="AC42" s="675"/>
      <c r="AD42" s="676" t="s">
        <v>226</v>
      </c>
      <c r="AE42" s="676"/>
      <c r="AF42" s="676"/>
      <c r="AG42" s="676"/>
      <c r="AH42" s="676"/>
      <c r="AI42" s="676"/>
      <c r="AJ42" s="676"/>
      <c r="AK42" s="676"/>
      <c r="AL42" s="645" t="s">
        <v>226</v>
      </c>
      <c r="AM42" s="646"/>
      <c r="AN42" s="646"/>
      <c r="AO42" s="677"/>
      <c r="AQ42" s="678" t="s">
        <v>353</v>
      </c>
      <c r="AR42" s="679"/>
      <c r="AS42" s="679"/>
      <c r="AT42" s="679"/>
      <c r="AU42" s="679"/>
      <c r="AV42" s="679"/>
      <c r="AW42" s="679"/>
      <c r="AX42" s="679"/>
      <c r="AY42" s="680"/>
      <c r="AZ42" s="626">
        <v>844276</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403</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2157072</v>
      </c>
      <c r="CS42" s="643"/>
      <c r="CT42" s="643"/>
      <c r="CU42" s="643"/>
      <c r="CV42" s="643"/>
      <c r="CW42" s="643"/>
      <c r="CX42" s="643"/>
      <c r="CY42" s="644"/>
      <c r="CZ42" s="645">
        <v>15.6</v>
      </c>
      <c r="DA42" s="646"/>
      <c r="DB42" s="646"/>
      <c r="DC42" s="647"/>
      <c r="DD42" s="648">
        <v>309258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14253273</v>
      </c>
      <c r="S43" s="665"/>
      <c r="T43" s="665"/>
      <c r="U43" s="665"/>
      <c r="V43" s="665"/>
      <c r="W43" s="665"/>
      <c r="X43" s="665"/>
      <c r="Y43" s="666"/>
      <c r="Z43" s="667">
        <v>100</v>
      </c>
      <c r="AA43" s="667"/>
      <c r="AB43" s="667"/>
      <c r="AC43" s="667"/>
      <c r="AD43" s="668">
        <v>6807098</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47914</v>
      </c>
      <c r="CS43" s="661"/>
      <c r="CT43" s="661"/>
      <c r="CU43" s="661"/>
      <c r="CV43" s="661"/>
      <c r="CW43" s="661"/>
      <c r="CX43" s="661"/>
      <c r="CY43" s="662"/>
      <c r="CZ43" s="645">
        <v>0.3</v>
      </c>
      <c r="DA43" s="663"/>
      <c r="DB43" s="663"/>
      <c r="DC43" s="664"/>
      <c r="DD43" s="648">
        <v>47914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2146077</v>
      </c>
      <c r="CS44" s="643"/>
      <c r="CT44" s="643"/>
      <c r="CU44" s="643"/>
      <c r="CV44" s="643"/>
      <c r="CW44" s="643"/>
      <c r="CX44" s="643"/>
      <c r="CY44" s="644"/>
      <c r="CZ44" s="645">
        <v>15.5</v>
      </c>
      <c r="DA44" s="646"/>
      <c r="DB44" s="646"/>
      <c r="DC44" s="647"/>
      <c r="DD44" s="648">
        <v>307095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364913</v>
      </c>
      <c r="CS45" s="661"/>
      <c r="CT45" s="661"/>
      <c r="CU45" s="661"/>
      <c r="CV45" s="661"/>
      <c r="CW45" s="661"/>
      <c r="CX45" s="661"/>
      <c r="CY45" s="662"/>
      <c r="CZ45" s="645">
        <v>2.6</v>
      </c>
      <c r="DA45" s="663"/>
      <c r="DB45" s="663"/>
      <c r="DC45" s="664"/>
      <c r="DD45" s="648">
        <v>23142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1735982</v>
      </c>
      <c r="CS46" s="643"/>
      <c r="CT46" s="643"/>
      <c r="CU46" s="643"/>
      <c r="CV46" s="643"/>
      <c r="CW46" s="643"/>
      <c r="CX46" s="643"/>
      <c r="CY46" s="644"/>
      <c r="CZ46" s="645">
        <v>12.6</v>
      </c>
      <c r="DA46" s="646"/>
      <c r="DB46" s="646"/>
      <c r="DC46" s="647"/>
      <c r="DD46" s="648">
        <v>272838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10995</v>
      </c>
      <c r="CS47" s="661"/>
      <c r="CT47" s="661"/>
      <c r="CU47" s="661"/>
      <c r="CV47" s="661"/>
      <c r="CW47" s="661"/>
      <c r="CX47" s="661"/>
      <c r="CY47" s="662"/>
      <c r="CZ47" s="645">
        <v>0.1</v>
      </c>
      <c r="DA47" s="663"/>
      <c r="DB47" s="663"/>
      <c r="DC47" s="664"/>
      <c r="DD47" s="648">
        <v>2163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226</v>
      </c>
      <c r="CS48" s="643"/>
      <c r="CT48" s="643"/>
      <c r="CU48" s="643"/>
      <c r="CV48" s="643"/>
      <c r="CW48" s="643"/>
      <c r="CX48" s="643"/>
      <c r="CY48" s="644"/>
      <c r="CZ48" s="645" t="s">
        <v>232</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13806070</v>
      </c>
      <c r="CS49" s="627"/>
      <c r="CT49" s="627"/>
      <c r="CU49" s="627"/>
      <c r="CV49" s="627"/>
      <c r="CW49" s="627"/>
      <c r="CX49" s="627"/>
      <c r="CY49" s="628"/>
      <c r="CZ49" s="629">
        <v>100</v>
      </c>
      <c r="DA49" s="630"/>
      <c r="DB49" s="630"/>
      <c r="DC49" s="631"/>
      <c r="DD49" s="632">
        <v>8083098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AyiiItRNkJ82PkaXlXdCVpDSg6qjgldYctHLsPds3HCklBxpkFFRzrYI3oHm+3je05rdxNt5ofP9Fp9EgSRRDQ==" saltValue="6B5U5vuv4o7Xs44w8r6vT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4" t="s">
        <v>372</v>
      </c>
      <c r="B5" s="1055"/>
      <c r="C5" s="1055"/>
      <c r="D5" s="1055"/>
      <c r="E5" s="1055"/>
      <c r="F5" s="1055"/>
      <c r="G5" s="1055"/>
      <c r="H5" s="1055"/>
      <c r="I5" s="1055"/>
      <c r="J5" s="1055"/>
      <c r="K5" s="1055"/>
      <c r="L5" s="1055"/>
      <c r="M5" s="1055"/>
      <c r="N5" s="1055"/>
      <c r="O5" s="1055"/>
      <c r="P5" s="1056"/>
      <c r="Q5" s="1060" t="s">
        <v>373</v>
      </c>
      <c r="R5" s="1061"/>
      <c r="S5" s="1061"/>
      <c r="T5" s="1061"/>
      <c r="U5" s="1062"/>
      <c r="V5" s="1060" t="s">
        <v>374</v>
      </c>
      <c r="W5" s="1061"/>
      <c r="X5" s="1061"/>
      <c r="Y5" s="1061"/>
      <c r="Z5" s="1062"/>
      <c r="AA5" s="1060" t="s">
        <v>375</v>
      </c>
      <c r="AB5" s="1061"/>
      <c r="AC5" s="1061"/>
      <c r="AD5" s="1061"/>
      <c r="AE5" s="1061"/>
      <c r="AF5" s="1170" t="s">
        <v>376</v>
      </c>
      <c r="AG5" s="1061"/>
      <c r="AH5" s="1061"/>
      <c r="AI5" s="1061"/>
      <c r="AJ5" s="1076"/>
      <c r="AK5" s="1061" t="s">
        <v>377</v>
      </c>
      <c r="AL5" s="1061"/>
      <c r="AM5" s="1061"/>
      <c r="AN5" s="1061"/>
      <c r="AO5" s="1062"/>
      <c r="AP5" s="1060" t="s">
        <v>378</v>
      </c>
      <c r="AQ5" s="1061"/>
      <c r="AR5" s="1061"/>
      <c r="AS5" s="1061"/>
      <c r="AT5" s="1062"/>
      <c r="AU5" s="1060" t="s">
        <v>379</v>
      </c>
      <c r="AV5" s="1061"/>
      <c r="AW5" s="1061"/>
      <c r="AX5" s="1061"/>
      <c r="AY5" s="1076"/>
      <c r="AZ5" s="258"/>
      <c r="BA5" s="258"/>
      <c r="BB5" s="258"/>
      <c r="BC5" s="258"/>
      <c r="BD5" s="258"/>
      <c r="BE5" s="259"/>
      <c r="BF5" s="259"/>
      <c r="BG5" s="259"/>
      <c r="BH5" s="259"/>
      <c r="BI5" s="259"/>
      <c r="BJ5" s="259"/>
      <c r="BK5" s="259"/>
      <c r="BL5" s="259"/>
      <c r="BM5" s="259"/>
      <c r="BN5" s="259"/>
      <c r="BO5" s="259"/>
      <c r="BP5" s="259"/>
      <c r="BQ5" s="1054" t="s">
        <v>380</v>
      </c>
      <c r="BR5" s="1055"/>
      <c r="BS5" s="1055"/>
      <c r="BT5" s="1055"/>
      <c r="BU5" s="1055"/>
      <c r="BV5" s="1055"/>
      <c r="BW5" s="1055"/>
      <c r="BX5" s="1055"/>
      <c r="BY5" s="1055"/>
      <c r="BZ5" s="1055"/>
      <c r="CA5" s="1055"/>
      <c r="CB5" s="1055"/>
      <c r="CC5" s="1055"/>
      <c r="CD5" s="1055"/>
      <c r="CE5" s="1055"/>
      <c r="CF5" s="1055"/>
      <c r="CG5" s="1056"/>
      <c r="CH5" s="1060" t="s">
        <v>381</v>
      </c>
      <c r="CI5" s="1061"/>
      <c r="CJ5" s="1061"/>
      <c r="CK5" s="1061"/>
      <c r="CL5" s="1062"/>
      <c r="CM5" s="1060" t="s">
        <v>382</v>
      </c>
      <c r="CN5" s="1061"/>
      <c r="CO5" s="1061"/>
      <c r="CP5" s="1061"/>
      <c r="CQ5" s="1062"/>
      <c r="CR5" s="1060" t="s">
        <v>383</v>
      </c>
      <c r="CS5" s="1061"/>
      <c r="CT5" s="1061"/>
      <c r="CU5" s="1061"/>
      <c r="CV5" s="1062"/>
      <c r="CW5" s="1060" t="s">
        <v>384</v>
      </c>
      <c r="CX5" s="1061"/>
      <c r="CY5" s="1061"/>
      <c r="CZ5" s="1061"/>
      <c r="DA5" s="1062"/>
      <c r="DB5" s="1060" t="s">
        <v>385</v>
      </c>
      <c r="DC5" s="1061"/>
      <c r="DD5" s="1061"/>
      <c r="DE5" s="1061"/>
      <c r="DF5" s="1062"/>
      <c r="DG5" s="1155" t="s">
        <v>386</v>
      </c>
      <c r="DH5" s="1156"/>
      <c r="DI5" s="1156"/>
      <c r="DJ5" s="1156"/>
      <c r="DK5" s="1157"/>
      <c r="DL5" s="1155" t="s">
        <v>387</v>
      </c>
      <c r="DM5" s="1156"/>
      <c r="DN5" s="1156"/>
      <c r="DO5" s="1156"/>
      <c r="DP5" s="1157"/>
      <c r="DQ5" s="1060" t="s">
        <v>388</v>
      </c>
      <c r="DR5" s="1061"/>
      <c r="DS5" s="1061"/>
      <c r="DT5" s="1061"/>
      <c r="DU5" s="1062"/>
      <c r="DV5" s="1060" t="s">
        <v>379</v>
      </c>
      <c r="DW5" s="1061"/>
      <c r="DX5" s="1061"/>
      <c r="DY5" s="1061"/>
      <c r="DZ5" s="1076"/>
      <c r="EA5" s="256"/>
    </row>
    <row r="6" spans="1:131" s="257" customFormat="1" ht="26.25" customHeight="1" thickBot="1" x14ac:dyDescent="0.2">
      <c r="A6" s="1057"/>
      <c r="B6" s="1058"/>
      <c r="C6" s="1058"/>
      <c r="D6" s="1058"/>
      <c r="E6" s="1058"/>
      <c r="F6" s="1058"/>
      <c r="G6" s="1058"/>
      <c r="H6" s="1058"/>
      <c r="I6" s="1058"/>
      <c r="J6" s="1058"/>
      <c r="K6" s="1058"/>
      <c r="L6" s="1058"/>
      <c r="M6" s="1058"/>
      <c r="N6" s="1058"/>
      <c r="O6" s="1058"/>
      <c r="P6" s="1059"/>
      <c r="Q6" s="1063"/>
      <c r="R6" s="1064"/>
      <c r="S6" s="1064"/>
      <c r="T6" s="1064"/>
      <c r="U6" s="1065"/>
      <c r="V6" s="1063"/>
      <c r="W6" s="1064"/>
      <c r="X6" s="1064"/>
      <c r="Y6" s="1064"/>
      <c r="Z6" s="1065"/>
      <c r="AA6" s="1063"/>
      <c r="AB6" s="1064"/>
      <c r="AC6" s="1064"/>
      <c r="AD6" s="1064"/>
      <c r="AE6" s="1064"/>
      <c r="AF6" s="1171"/>
      <c r="AG6" s="1064"/>
      <c r="AH6" s="1064"/>
      <c r="AI6" s="1064"/>
      <c r="AJ6" s="1077"/>
      <c r="AK6" s="1064"/>
      <c r="AL6" s="1064"/>
      <c r="AM6" s="1064"/>
      <c r="AN6" s="1064"/>
      <c r="AO6" s="1065"/>
      <c r="AP6" s="1063"/>
      <c r="AQ6" s="1064"/>
      <c r="AR6" s="1064"/>
      <c r="AS6" s="1064"/>
      <c r="AT6" s="1065"/>
      <c r="AU6" s="1063"/>
      <c r="AV6" s="1064"/>
      <c r="AW6" s="1064"/>
      <c r="AX6" s="1064"/>
      <c r="AY6" s="1077"/>
      <c r="AZ6" s="254"/>
      <c r="BA6" s="254"/>
      <c r="BB6" s="254"/>
      <c r="BC6" s="254"/>
      <c r="BD6" s="254"/>
      <c r="BE6" s="255"/>
      <c r="BF6" s="255"/>
      <c r="BG6" s="255"/>
      <c r="BH6" s="255"/>
      <c r="BI6" s="255"/>
      <c r="BJ6" s="255"/>
      <c r="BK6" s="255"/>
      <c r="BL6" s="255"/>
      <c r="BM6" s="255"/>
      <c r="BN6" s="255"/>
      <c r="BO6" s="255"/>
      <c r="BP6" s="255"/>
      <c r="BQ6" s="1057"/>
      <c r="BR6" s="1058"/>
      <c r="BS6" s="1058"/>
      <c r="BT6" s="1058"/>
      <c r="BU6" s="1058"/>
      <c r="BV6" s="1058"/>
      <c r="BW6" s="1058"/>
      <c r="BX6" s="1058"/>
      <c r="BY6" s="1058"/>
      <c r="BZ6" s="1058"/>
      <c r="CA6" s="1058"/>
      <c r="CB6" s="1058"/>
      <c r="CC6" s="1058"/>
      <c r="CD6" s="1058"/>
      <c r="CE6" s="1058"/>
      <c r="CF6" s="1058"/>
      <c r="CG6" s="1059"/>
      <c r="CH6" s="1063"/>
      <c r="CI6" s="1064"/>
      <c r="CJ6" s="1064"/>
      <c r="CK6" s="1064"/>
      <c r="CL6" s="1065"/>
      <c r="CM6" s="1063"/>
      <c r="CN6" s="1064"/>
      <c r="CO6" s="1064"/>
      <c r="CP6" s="1064"/>
      <c r="CQ6" s="1065"/>
      <c r="CR6" s="1063"/>
      <c r="CS6" s="1064"/>
      <c r="CT6" s="1064"/>
      <c r="CU6" s="1064"/>
      <c r="CV6" s="1065"/>
      <c r="CW6" s="1063"/>
      <c r="CX6" s="1064"/>
      <c r="CY6" s="1064"/>
      <c r="CZ6" s="1064"/>
      <c r="DA6" s="1065"/>
      <c r="DB6" s="1063"/>
      <c r="DC6" s="1064"/>
      <c r="DD6" s="1064"/>
      <c r="DE6" s="1064"/>
      <c r="DF6" s="1065"/>
      <c r="DG6" s="1158"/>
      <c r="DH6" s="1159"/>
      <c r="DI6" s="1159"/>
      <c r="DJ6" s="1159"/>
      <c r="DK6" s="1160"/>
      <c r="DL6" s="1158"/>
      <c r="DM6" s="1159"/>
      <c r="DN6" s="1159"/>
      <c r="DO6" s="1159"/>
      <c r="DP6" s="1160"/>
      <c r="DQ6" s="1063"/>
      <c r="DR6" s="1064"/>
      <c r="DS6" s="1064"/>
      <c r="DT6" s="1064"/>
      <c r="DU6" s="1065"/>
      <c r="DV6" s="1063"/>
      <c r="DW6" s="1064"/>
      <c r="DX6" s="1064"/>
      <c r="DY6" s="1064"/>
      <c r="DZ6" s="1077"/>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14370</v>
      </c>
      <c r="R7" s="1162"/>
      <c r="S7" s="1162"/>
      <c r="T7" s="1162"/>
      <c r="U7" s="1162"/>
      <c r="V7" s="1162">
        <v>13824</v>
      </c>
      <c r="W7" s="1162"/>
      <c r="X7" s="1162"/>
      <c r="Y7" s="1162"/>
      <c r="Z7" s="1162"/>
      <c r="AA7" s="1162">
        <v>547</v>
      </c>
      <c r="AB7" s="1162"/>
      <c r="AC7" s="1162"/>
      <c r="AD7" s="1162"/>
      <c r="AE7" s="1163"/>
      <c r="AF7" s="1164">
        <v>467</v>
      </c>
      <c r="AG7" s="1165"/>
      <c r="AH7" s="1165"/>
      <c r="AI7" s="1165"/>
      <c r="AJ7" s="1166"/>
      <c r="AK7" s="1148">
        <v>577</v>
      </c>
      <c r="AL7" s="1149"/>
      <c r="AM7" s="1149"/>
      <c r="AN7" s="1149"/>
      <c r="AO7" s="1149"/>
      <c r="AP7" s="1149">
        <v>12737</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578</v>
      </c>
      <c r="BT7" s="1153"/>
      <c r="BU7" s="1153"/>
      <c r="BV7" s="1153"/>
      <c r="BW7" s="1153"/>
      <c r="BX7" s="1153"/>
      <c r="BY7" s="1153"/>
      <c r="BZ7" s="1153"/>
      <c r="CA7" s="1153"/>
      <c r="CB7" s="1153"/>
      <c r="CC7" s="1153"/>
      <c r="CD7" s="1153"/>
      <c r="CE7" s="1153"/>
      <c r="CF7" s="1153"/>
      <c r="CG7" s="1154"/>
      <c r="CH7" s="1145">
        <v>-3</v>
      </c>
      <c r="CI7" s="1146"/>
      <c r="CJ7" s="1146"/>
      <c r="CK7" s="1146"/>
      <c r="CL7" s="1147"/>
      <c r="CM7" s="1145">
        <v>75</v>
      </c>
      <c r="CN7" s="1146"/>
      <c r="CO7" s="1146"/>
      <c r="CP7" s="1146"/>
      <c r="CQ7" s="1147"/>
      <c r="CR7" s="1145">
        <v>102</v>
      </c>
      <c r="CS7" s="1146"/>
      <c r="CT7" s="1146"/>
      <c r="CU7" s="1146"/>
      <c r="CV7" s="1147"/>
      <c r="CW7" s="1145">
        <v>5</v>
      </c>
      <c r="CX7" s="1146"/>
      <c r="CY7" s="1146"/>
      <c r="CZ7" s="1146"/>
      <c r="DA7" s="1147"/>
      <c r="DB7" s="1145" t="s">
        <v>597</v>
      </c>
      <c r="DC7" s="1146"/>
      <c r="DD7" s="1146"/>
      <c r="DE7" s="1146"/>
      <c r="DF7" s="1147"/>
      <c r="DG7" s="1145" t="s">
        <v>597</v>
      </c>
      <c r="DH7" s="1146"/>
      <c r="DI7" s="1146"/>
      <c r="DJ7" s="1146"/>
      <c r="DK7" s="1147"/>
      <c r="DL7" s="1145" t="s">
        <v>597</v>
      </c>
      <c r="DM7" s="1146"/>
      <c r="DN7" s="1146"/>
      <c r="DO7" s="1146"/>
      <c r="DP7" s="1147"/>
      <c r="DQ7" s="1145" t="s">
        <v>597</v>
      </c>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3" t="s">
        <v>579</v>
      </c>
      <c r="BT8" s="1074"/>
      <c r="BU8" s="1074"/>
      <c r="BV8" s="1074"/>
      <c r="BW8" s="1074"/>
      <c r="BX8" s="1074"/>
      <c r="BY8" s="1074"/>
      <c r="BZ8" s="1074"/>
      <c r="CA8" s="1074"/>
      <c r="CB8" s="1074"/>
      <c r="CC8" s="1074"/>
      <c r="CD8" s="1074"/>
      <c r="CE8" s="1074"/>
      <c r="CF8" s="1074"/>
      <c r="CG8" s="1075"/>
      <c r="CH8" s="1048">
        <v>-20</v>
      </c>
      <c r="CI8" s="1049"/>
      <c r="CJ8" s="1049"/>
      <c r="CK8" s="1049"/>
      <c r="CL8" s="1050"/>
      <c r="CM8" s="1048">
        <v>0</v>
      </c>
      <c r="CN8" s="1049"/>
      <c r="CO8" s="1049"/>
      <c r="CP8" s="1049"/>
      <c r="CQ8" s="1050"/>
      <c r="CR8" s="1048">
        <v>15</v>
      </c>
      <c r="CS8" s="1049"/>
      <c r="CT8" s="1049"/>
      <c r="CU8" s="1049"/>
      <c r="CV8" s="1050"/>
      <c r="CW8" s="1048">
        <v>22</v>
      </c>
      <c r="CX8" s="1049"/>
      <c r="CY8" s="1049"/>
      <c r="CZ8" s="1049"/>
      <c r="DA8" s="1050"/>
      <c r="DB8" s="1048" t="s">
        <v>597</v>
      </c>
      <c r="DC8" s="1049"/>
      <c r="DD8" s="1049"/>
      <c r="DE8" s="1049"/>
      <c r="DF8" s="1050"/>
      <c r="DG8" s="1048" t="s">
        <v>597</v>
      </c>
      <c r="DH8" s="1049"/>
      <c r="DI8" s="1049"/>
      <c r="DJ8" s="1049"/>
      <c r="DK8" s="1050"/>
      <c r="DL8" s="1048" t="s">
        <v>597</v>
      </c>
      <c r="DM8" s="1049"/>
      <c r="DN8" s="1049"/>
      <c r="DO8" s="1049"/>
      <c r="DP8" s="1050"/>
      <c r="DQ8" s="1048" t="s">
        <v>597</v>
      </c>
      <c r="DR8" s="1049"/>
      <c r="DS8" s="1049"/>
      <c r="DT8" s="1049"/>
      <c r="DU8" s="1050"/>
      <c r="DV8" s="1051"/>
      <c r="DW8" s="1052"/>
      <c r="DX8" s="1052"/>
      <c r="DY8" s="1052"/>
      <c r="DZ8" s="1053"/>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3" t="s">
        <v>580</v>
      </c>
      <c r="BT9" s="1074"/>
      <c r="BU9" s="1074"/>
      <c r="BV9" s="1074"/>
      <c r="BW9" s="1074"/>
      <c r="BX9" s="1074"/>
      <c r="BY9" s="1074"/>
      <c r="BZ9" s="1074"/>
      <c r="CA9" s="1074"/>
      <c r="CB9" s="1074"/>
      <c r="CC9" s="1074"/>
      <c r="CD9" s="1074"/>
      <c r="CE9" s="1074"/>
      <c r="CF9" s="1074"/>
      <c r="CG9" s="1075"/>
      <c r="CH9" s="1048">
        <v>-11</v>
      </c>
      <c r="CI9" s="1049"/>
      <c r="CJ9" s="1049"/>
      <c r="CK9" s="1049"/>
      <c r="CL9" s="1050"/>
      <c r="CM9" s="1048">
        <v>38</v>
      </c>
      <c r="CN9" s="1049"/>
      <c r="CO9" s="1049"/>
      <c r="CP9" s="1049"/>
      <c r="CQ9" s="1050"/>
      <c r="CR9" s="1048">
        <v>8</v>
      </c>
      <c r="CS9" s="1049"/>
      <c r="CT9" s="1049"/>
      <c r="CU9" s="1049"/>
      <c r="CV9" s="1050"/>
      <c r="CW9" s="1048" t="s">
        <v>597</v>
      </c>
      <c r="CX9" s="1049"/>
      <c r="CY9" s="1049"/>
      <c r="CZ9" s="1049"/>
      <c r="DA9" s="1050"/>
      <c r="DB9" s="1048" t="s">
        <v>597</v>
      </c>
      <c r="DC9" s="1049"/>
      <c r="DD9" s="1049"/>
      <c r="DE9" s="1049"/>
      <c r="DF9" s="1050"/>
      <c r="DG9" s="1048" t="s">
        <v>597</v>
      </c>
      <c r="DH9" s="1049"/>
      <c r="DI9" s="1049"/>
      <c r="DJ9" s="1049"/>
      <c r="DK9" s="1050"/>
      <c r="DL9" s="1048" t="s">
        <v>597</v>
      </c>
      <c r="DM9" s="1049"/>
      <c r="DN9" s="1049"/>
      <c r="DO9" s="1049"/>
      <c r="DP9" s="1050"/>
      <c r="DQ9" s="1048" t="s">
        <v>597</v>
      </c>
      <c r="DR9" s="1049"/>
      <c r="DS9" s="1049"/>
      <c r="DT9" s="1049"/>
      <c r="DU9" s="1050"/>
      <c r="DV9" s="1051"/>
      <c r="DW9" s="1052"/>
      <c r="DX9" s="1052"/>
      <c r="DY9" s="1052"/>
      <c r="DZ9" s="1053"/>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t="s">
        <v>581</v>
      </c>
      <c r="BS10" s="1073" t="s">
        <v>582</v>
      </c>
      <c r="BT10" s="1074"/>
      <c r="BU10" s="1074"/>
      <c r="BV10" s="1074"/>
      <c r="BW10" s="1074"/>
      <c r="BX10" s="1074"/>
      <c r="BY10" s="1074"/>
      <c r="BZ10" s="1074"/>
      <c r="CA10" s="1074"/>
      <c r="CB10" s="1074"/>
      <c r="CC10" s="1074"/>
      <c r="CD10" s="1074"/>
      <c r="CE10" s="1074"/>
      <c r="CF10" s="1074"/>
      <c r="CG10" s="1075"/>
      <c r="CH10" s="1048">
        <v>0</v>
      </c>
      <c r="CI10" s="1049"/>
      <c r="CJ10" s="1049"/>
      <c r="CK10" s="1049"/>
      <c r="CL10" s="1050"/>
      <c r="CM10" s="1048">
        <v>23</v>
      </c>
      <c r="CN10" s="1049"/>
      <c r="CO10" s="1049"/>
      <c r="CP10" s="1049"/>
      <c r="CQ10" s="1050"/>
      <c r="CR10" s="1048">
        <v>15</v>
      </c>
      <c r="CS10" s="1049"/>
      <c r="CT10" s="1049"/>
      <c r="CU10" s="1049"/>
      <c r="CV10" s="1050"/>
      <c r="CW10" s="1048" t="s">
        <v>597</v>
      </c>
      <c r="CX10" s="1049"/>
      <c r="CY10" s="1049"/>
      <c r="CZ10" s="1049"/>
      <c r="DA10" s="1050"/>
      <c r="DB10" s="1048" t="s">
        <v>597</v>
      </c>
      <c r="DC10" s="1049"/>
      <c r="DD10" s="1049"/>
      <c r="DE10" s="1049"/>
      <c r="DF10" s="1050"/>
      <c r="DG10" s="1048" t="s">
        <v>597</v>
      </c>
      <c r="DH10" s="1049"/>
      <c r="DI10" s="1049"/>
      <c r="DJ10" s="1049"/>
      <c r="DK10" s="1050"/>
      <c r="DL10" s="1048" t="s">
        <v>597</v>
      </c>
      <c r="DM10" s="1049"/>
      <c r="DN10" s="1049"/>
      <c r="DO10" s="1049"/>
      <c r="DP10" s="1050"/>
      <c r="DQ10" s="1048" t="s">
        <v>597</v>
      </c>
      <c r="DR10" s="1049"/>
      <c r="DS10" s="1049"/>
      <c r="DT10" s="1049"/>
      <c r="DU10" s="1050"/>
      <c r="DV10" s="1051"/>
      <c r="DW10" s="1052"/>
      <c r="DX10" s="1052"/>
      <c r="DY10" s="1052"/>
      <c r="DZ10" s="1053"/>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f>Q7</f>
        <v>14370</v>
      </c>
      <c r="R23" s="1126"/>
      <c r="S23" s="1126"/>
      <c r="T23" s="1126"/>
      <c r="U23" s="1126"/>
      <c r="V23" s="1126">
        <f>V7</f>
        <v>13824</v>
      </c>
      <c r="W23" s="1126"/>
      <c r="X23" s="1126"/>
      <c r="Y23" s="1126"/>
      <c r="Z23" s="1126"/>
      <c r="AA23" s="1126">
        <f>AA7</f>
        <v>547</v>
      </c>
      <c r="AB23" s="1126"/>
      <c r="AC23" s="1126"/>
      <c r="AD23" s="1126"/>
      <c r="AE23" s="1127"/>
      <c r="AF23" s="1128">
        <v>467</v>
      </c>
      <c r="AG23" s="1126"/>
      <c r="AH23" s="1126"/>
      <c r="AI23" s="1126"/>
      <c r="AJ23" s="1129"/>
      <c r="AK23" s="1130"/>
      <c r="AL23" s="1131"/>
      <c r="AM23" s="1131"/>
      <c r="AN23" s="1131"/>
      <c r="AO23" s="1131"/>
      <c r="AP23" s="1126">
        <f>AP7</f>
        <v>12737</v>
      </c>
      <c r="AQ23" s="1126"/>
      <c r="AR23" s="1126"/>
      <c r="AS23" s="1126"/>
      <c r="AT23" s="1126"/>
      <c r="AU23" s="1132"/>
      <c r="AV23" s="1132"/>
      <c r="AW23" s="1132"/>
      <c r="AX23" s="1132"/>
      <c r="AY23" s="1133"/>
      <c r="AZ23" s="1122" t="s">
        <v>232</v>
      </c>
      <c r="BA23" s="1123"/>
      <c r="BB23" s="1123"/>
      <c r="BC23" s="1123"/>
      <c r="BD23" s="1124"/>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8"/>
    </row>
    <row r="26" spans="1:131" s="249" customFormat="1" ht="26.25" customHeight="1" x14ac:dyDescent="0.15">
      <c r="A26" s="1054" t="s">
        <v>372</v>
      </c>
      <c r="B26" s="1055"/>
      <c r="C26" s="1055"/>
      <c r="D26" s="1055"/>
      <c r="E26" s="1055"/>
      <c r="F26" s="1055"/>
      <c r="G26" s="1055"/>
      <c r="H26" s="1055"/>
      <c r="I26" s="1055"/>
      <c r="J26" s="1055"/>
      <c r="K26" s="1055"/>
      <c r="L26" s="1055"/>
      <c r="M26" s="1055"/>
      <c r="N26" s="1055"/>
      <c r="O26" s="1055"/>
      <c r="P26" s="1056"/>
      <c r="Q26" s="1060" t="s">
        <v>395</v>
      </c>
      <c r="R26" s="1061"/>
      <c r="S26" s="1061"/>
      <c r="T26" s="1061"/>
      <c r="U26" s="1062"/>
      <c r="V26" s="1060" t="s">
        <v>396</v>
      </c>
      <c r="W26" s="1061"/>
      <c r="X26" s="1061"/>
      <c r="Y26" s="1061"/>
      <c r="Z26" s="1062"/>
      <c r="AA26" s="1060" t="s">
        <v>397</v>
      </c>
      <c r="AB26" s="1061"/>
      <c r="AC26" s="1061"/>
      <c r="AD26" s="1061"/>
      <c r="AE26" s="1061"/>
      <c r="AF26" s="1116" t="s">
        <v>398</v>
      </c>
      <c r="AG26" s="1067"/>
      <c r="AH26" s="1067"/>
      <c r="AI26" s="1067"/>
      <c r="AJ26" s="1117"/>
      <c r="AK26" s="1061" t="s">
        <v>399</v>
      </c>
      <c r="AL26" s="1061"/>
      <c r="AM26" s="1061"/>
      <c r="AN26" s="1061"/>
      <c r="AO26" s="1062"/>
      <c r="AP26" s="1060" t="s">
        <v>400</v>
      </c>
      <c r="AQ26" s="1061"/>
      <c r="AR26" s="1061"/>
      <c r="AS26" s="1061"/>
      <c r="AT26" s="1062"/>
      <c r="AU26" s="1060" t="s">
        <v>401</v>
      </c>
      <c r="AV26" s="1061"/>
      <c r="AW26" s="1061"/>
      <c r="AX26" s="1061"/>
      <c r="AY26" s="1062"/>
      <c r="AZ26" s="1060" t="s">
        <v>402</v>
      </c>
      <c r="BA26" s="1061"/>
      <c r="BB26" s="1061"/>
      <c r="BC26" s="1061"/>
      <c r="BD26" s="1062"/>
      <c r="BE26" s="1060" t="s">
        <v>379</v>
      </c>
      <c r="BF26" s="1061"/>
      <c r="BG26" s="1061"/>
      <c r="BH26" s="1061"/>
      <c r="BI26" s="1076"/>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8"/>
    </row>
    <row r="27" spans="1:131" s="249"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63"/>
      <c r="R27" s="1064"/>
      <c r="S27" s="1064"/>
      <c r="T27" s="1064"/>
      <c r="U27" s="1065"/>
      <c r="V27" s="1063"/>
      <c r="W27" s="1064"/>
      <c r="X27" s="1064"/>
      <c r="Y27" s="1064"/>
      <c r="Z27" s="1065"/>
      <c r="AA27" s="1063"/>
      <c r="AB27" s="1064"/>
      <c r="AC27" s="1064"/>
      <c r="AD27" s="1064"/>
      <c r="AE27" s="1064"/>
      <c r="AF27" s="1118"/>
      <c r="AG27" s="1070"/>
      <c r="AH27" s="1070"/>
      <c r="AI27" s="1070"/>
      <c r="AJ27" s="1119"/>
      <c r="AK27" s="1064"/>
      <c r="AL27" s="1064"/>
      <c r="AM27" s="1064"/>
      <c r="AN27" s="1064"/>
      <c r="AO27" s="1065"/>
      <c r="AP27" s="1063"/>
      <c r="AQ27" s="1064"/>
      <c r="AR27" s="1064"/>
      <c r="AS27" s="1064"/>
      <c r="AT27" s="1065"/>
      <c r="AU27" s="1063"/>
      <c r="AV27" s="1064"/>
      <c r="AW27" s="1064"/>
      <c r="AX27" s="1064"/>
      <c r="AY27" s="1065"/>
      <c r="AZ27" s="1063"/>
      <c r="BA27" s="1064"/>
      <c r="BB27" s="1064"/>
      <c r="BC27" s="1064"/>
      <c r="BD27" s="1065"/>
      <c r="BE27" s="1063"/>
      <c r="BF27" s="1064"/>
      <c r="BG27" s="1064"/>
      <c r="BH27" s="1064"/>
      <c r="BI27" s="1077"/>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2376</v>
      </c>
      <c r="R28" s="1111"/>
      <c r="S28" s="1111"/>
      <c r="T28" s="1111"/>
      <c r="U28" s="1111"/>
      <c r="V28" s="1111">
        <v>2275</v>
      </c>
      <c r="W28" s="1111"/>
      <c r="X28" s="1111"/>
      <c r="Y28" s="1111"/>
      <c r="Z28" s="1111"/>
      <c r="AA28" s="1111">
        <v>101</v>
      </c>
      <c r="AB28" s="1111"/>
      <c r="AC28" s="1111"/>
      <c r="AD28" s="1111"/>
      <c r="AE28" s="1112"/>
      <c r="AF28" s="1113">
        <v>101</v>
      </c>
      <c r="AG28" s="1111"/>
      <c r="AH28" s="1111"/>
      <c r="AI28" s="1111"/>
      <c r="AJ28" s="1114"/>
      <c r="AK28" s="1115">
        <v>211</v>
      </c>
      <c r="AL28" s="1103"/>
      <c r="AM28" s="1103"/>
      <c r="AN28" s="1103"/>
      <c r="AO28" s="1103"/>
      <c r="AP28" s="1103" t="s">
        <v>583</v>
      </c>
      <c r="AQ28" s="1103"/>
      <c r="AR28" s="1103"/>
      <c r="AS28" s="1103"/>
      <c r="AT28" s="1103"/>
      <c r="AU28" s="1103" t="s">
        <v>583</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8"/>
    </row>
    <row r="29" spans="1:131" s="249" customFormat="1" ht="26.25" customHeight="1" x14ac:dyDescent="0.15">
      <c r="A29" s="268">
        <v>2</v>
      </c>
      <c r="B29" s="1088" t="s">
        <v>404</v>
      </c>
      <c r="C29" s="1089"/>
      <c r="D29" s="1089"/>
      <c r="E29" s="1089"/>
      <c r="F29" s="1089"/>
      <c r="G29" s="1089"/>
      <c r="H29" s="1089"/>
      <c r="I29" s="1089"/>
      <c r="J29" s="1089"/>
      <c r="K29" s="1089"/>
      <c r="L29" s="1089"/>
      <c r="M29" s="1089"/>
      <c r="N29" s="1089"/>
      <c r="O29" s="1089"/>
      <c r="P29" s="1090"/>
      <c r="Q29" s="1100">
        <v>2640</v>
      </c>
      <c r="R29" s="1101"/>
      <c r="S29" s="1101"/>
      <c r="T29" s="1101"/>
      <c r="U29" s="1101"/>
      <c r="V29" s="1101">
        <v>2636</v>
      </c>
      <c r="W29" s="1101"/>
      <c r="X29" s="1101"/>
      <c r="Y29" s="1101"/>
      <c r="Z29" s="1101"/>
      <c r="AA29" s="1101">
        <v>4</v>
      </c>
      <c r="AB29" s="1101"/>
      <c r="AC29" s="1101"/>
      <c r="AD29" s="1101"/>
      <c r="AE29" s="1102"/>
      <c r="AF29" s="1094">
        <v>4</v>
      </c>
      <c r="AG29" s="1095"/>
      <c r="AH29" s="1095"/>
      <c r="AI29" s="1095"/>
      <c r="AJ29" s="1096"/>
      <c r="AK29" s="1039">
        <v>430</v>
      </c>
      <c r="AL29" s="1028"/>
      <c r="AM29" s="1028"/>
      <c r="AN29" s="1028"/>
      <c r="AO29" s="1028"/>
      <c r="AP29" s="1028" t="s">
        <v>583</v>
      </c>
      <c r="AQ29" s="1028"/>
      <c r="AR29" s="1028"/>
      <c r="AS29" s="1028"/>
      <c r="AT29" s="1028"/>
      <c r="AU29" s="1028" t="s">
        <v>583</v>
      </c>
      <c r="AV29" s="1028"/>
      <c r="AW29" s="1028"/>
      <c r="AX29" s="1028"/>
      <c r="AY29" s="1028"/>
      <c r="AZ29" s="1099"/>
      <c r="BA29" s="1099"/>
      <c r="BB29" s="1099"/>
      <c r="BC29" s="1099"/>
      <c r="BD29" s="1099"/>
      <c r="BE29" s="1035"/>
      <c r="BF29" s="1035"/>
      <c r="BG29" s="1035"/>
      <c r="BH29" s="1035"/>
      <c r="BI29" s="1036"/>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8"/>
    </row>
    <row r="30" spans="1:131" s="249" customFormat="1" ht="26.25" customHeight="1" x14ac:dyDescent="0.15">
      <c r="A30" s="268">
        <v>3</v>
      </c>
      <c r="B30" s="1088" t="s">
        <v>405</v>
      </c>
      <c r="C30" s="1089"/>
      <c r="D30" s="1089"/>
      <c r="E30" s="1089"/>
      <c r="F30" s="1089"/>
      <c r="G30" s="1089"/>
      <c r="H30" s="1089"/>
      <c r="I30" s="1089"/>
      <c r="J30" s="1089"/>
      <c r="K30" s="1089"/>
      <c r="L30" s="1089"/>
      <c r="M30" s="1089"/>
      <c r="N30" s="1089"/>
      <c r="O30" s="1089"/>
      <c r="P30" s="1090"/>
      <c r="Q30" s="1100">
        <v>298</v>
      </c>
      <c r="R30" s="1101"/>
      <c r="S30" s="1101"/>
      <c r="T30" s="1101"/>
      <c r="U30" s="1101"/>
      <c r="V30" s="1101">
        <v>292</v>
      </c>
      <c r="W30" s="1101"/>
      <c r="X30" s="1101"/>
      <c r="Y30" s="1101"/>
      <c r="Z30" s="1101"/>
      <c r="AA30" s="1101">
        <v>6</v>
      </c>
      <c r="AB30" s="1101"/>
      <c r="AC30" s="1101"/>
      <c r="AD30" s="1101"/>
      <c r="AE30" s="1102"/>
      <c r="AF30" s="1094">
        <v>6</v>
      </c>
      <c r="AG30" s="1095"/>
      <c r="AH30" s="1095"/>
      <c r="AI30" s="1095"/>
      <c r="AJ30" s="1096"/>
      <c r="AK30" s="1039">
        <v>88</v>
      </c>
      <c r="AL30" s="1028"/>
      <c r="AM30" s="1028"/>
      <c r="AN30" s="1028"/>
      <c r="AO30" s="1028"/>
      <c r="AP30" s="1028" t="s">
        <v>583</v>
      </c>
      <c r="AQ30" s="1028"/>
      <c r="AR30" s="1028"/>
      <c r="AS30" s="1028"/>
      <c r="AT30" s="1028"/>
      <c r="AU30" s="1028" t="s">
        <v>583</v>
      </c>
      <c r="AV30" s="1028"/>
      <c r="AW30" s="1028"/>
      <c r="AX30" s="1028"/>
      <c r="AY30" s="1028"/>
      <c r="AZ30" s="1099"/>
      <c r="BA30" s="1099"/>
      <c r="BB30" s="1099"/>
      <c r="BC30" s="1099"/>
      <c r="BD30" s="1099"/>
      <c r="BE30" s="1035"/>
      <c r="BF30" s="1035"/>
      <c r="BG30" s="1035"/>
      <c r="BH30" s="1035"/>
      <c r="BI30" s="1036"/>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214</v>
      </c>
      <c r="R31" s="1101"/>
      <c r="S31" s="1101"/>
      <c r="T31" s="1101"/>
      <c r="U31" s="1101"/>
      <c r="V31" s="1101">
        <v>207</v>
      </c>
      <c r="W31" s="1101"/>
      <c r="X31" s="1101"/>
      <c r="Y31" s="1101"/>
      <c r="Z31" s="1101"/>
      <c r="AA31" s="1101">
        <v>7</v>
      </c>
      <c r="AB31" s="1101"/>
      <c r="AC31" s="1101"/>
      <c r="AD31" s="1101"/>
      <c r="AE31" s="1102"/>
      <c r="AF31" s="1094">
        <v>7</v>
      </c>
      <c r="AG31" s="1095"/>
      <c r="AH31" s="1095"/>
      <c r="AI31" s="1095"/>
      <c r="AJ31" s="1096"/>
      <c r="AK31" s="1039">
        <v>104</v>
      </c>
      <c r="AL31" s="1028"/>
      <c r="AM31" s="1028"/>
      <c r="AN31" s="1028"/>
      <c r="AO31" s="1028"/>
      <c r="AP31" s="1028">
        <v>845</v>
      </c>
      <c r="AQ31" s="1028"/>
      <c r="AR31" s="1028"/>
      <c r="AS31" s="1028"/>
      <c r="AT31" s="1028"/>
      <c r="AU31" s="1028">
        <v>735</v>
      </c>
      <c r="AV31" s="1028"/>
      <c r="AW31" s="1028"/>
      <c r="AX31" s="1028"/>
      <c r="AY31" s="1028"/>
      <c r="AZ31" s="1099" t="s">
        <v>584</v>
      </c>
      <c r="BA31" s="1099"/>
      <c r="BB31" s="1099"/>
      <c r="BC31" s="1099"/>
      <c r="BD31" s="1099"/>
      <c r="BE31" s="1035" t="s">
        <v>407</v>
      </c>
      <c r="BF31" s="1035"/>
      <c r="BG31" s="1035"/>
      <c r="BH31" s="1035"/>
      <c r="BI31" s="1036"/>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8"/>
    </row>
    <row r="32" spans="1:131" s="249" customFormat="1" ht="26.25" customHeight="1" x14ac:dyDescent="0.15">
      <c r="A32" s="268">
        <v>5</v>
      </c>
      <c r="B32" s="1088" t="s">
        <v>408</v>
      </c>
      <c r="C32" s="1089"/>
      <c r="D32" s="1089"/>
      <c r="E32" s="1089"/>
      <c r="F32" s="1089"/>
      <c r="G32" s="1089"/>
      <c r="H32" s="1089"/>
      <c r="I32" s="1089"/>
      <c r="J32" s="1089"/>
      <c r="K32" s="1089"/>
      <c r="L32" s="1089"/>
      <c r="M32" s="1089"/>
      <c r="N32" s="1089"/>
      <c r="O32" s="1089"/>
      <c r="P32" s="1090"/>
      <c r="Q32" s="1100">
        <v>33</v>
      </c>
      <c r="R32" s="1101"/>
      <c r="S32" s="1101"/>
      <c r="T32" s="1101"/>
      <c r="U32" s="1101"/>
      <c r="V32" s="1101">
        <v>32</v>
      </c>
      <c r="W32" s="1101"/>
      <c r="X32" s="1101"/>
      <c r="Y32" s="1101"/>
      <c r="Z32" s="1101"/>
      <c r="AA32" s="1101">
        <v>1</v>
      </c>
      <c r="AB32" s="1101"/>
      <c r="AC32" s="1101"/>
      <c r="AD32" s="1101"/>
      <c r="AE32" s="1102"/>
      <c r="AF32" s="1094">
        <v>1</v>
      </c>
      <c r="AG32" s="1095"/>
      <c r="AH32" s="1095"/>
      <c r="AI32" s="1095"/>
      <c r="AJ32" s="1096"/>
      <c r="AK32" s="1039">
        <v>26</v>
      </c>
      <c r="AL32" s="1028"/>
      <c r="AM32" s="1028"/>
      <c r="AN32" s="1028"/>
      <c r="AO32" s="1028"/>
      <c r="AP32" s="1028">
        <v>104</v>
      </c>
      <c r="AQ32" s="1028"/>
      <c r="AR32" s="1028"/>
      <c r="AS32" s="1028"/>
      <c r="AT32" s="1028"/>
      <c r="AU32" s="1028">
        <v>104</v>
      </c>
      <c r="AV32" s="1028"/>
      <c r="AW32" s="1028"/>
      <c r="AX32" s="1028"/>
      <c r="AY32" s="1028"/>
      <c r="AZ32" s="1099" t="s">
        <v>584</v>
      </c>
      <c r="BA32" s="1099"/>
      <c r="BB32" s="1099"/>
      <c r="BC32" s="1099"/>
      <c r="BD32" s="1099"/>
      <c r="BE32" s="1035" t="s">
        <v>409</v>
      </c>
      <c r="BF32" s="1035"/>
      <c r="BG32" s="1035"/>
      <c r="BH32" s="1035"/>
      <c r="BI32" s="1036"/>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8"/>
    </row>
    <row r="33" spans="1:131" s="249" customFormat="1" ht="26.25" customHeight="1" x14ac:dyDescent="0.15">
      <c r="A33" s="268">
        <v>6</v>
      </c>
      <c r="B33" s="1088" t="s">
        <v>410</v>
      </c>
      <c r="C33" s="1089"/>
      <c r="D33" s="1089"/>
      <c r="E33" s="1089"/>
      <c r="F33" s="1089"/>
      <c r="G33" s="1089"/>
      <c r="H33" s="1089"/>
      <c r="I33" s="1089"/>
      <c r="J33" s="1089"/>
      <c r="K33" s="1089"/>
      <c r="L33" s="1089"/>
      <c r="M33" s="1089"/>
      <c r="N33" s="1089"/>
      <c r="O33" s="1089"/>
      <c r="P33" s="1090"/>
      <c r="Q33" s="1100">
        <v>44</v>
      </c>
      <c r="R33" s="1101"/>
      <c r="S33" s="1101"/>
      <c r="T33" s="1101"/>
      <c r="U33" s="1101"/>
      <c r="V33" s="1101">
        <v>44</v>
      </c>
      <c r="W33" s="1101"/>
      <c r="X33" s="1101"/>
      <c r="Y33" s="1101"/>
      <c r="Z33" s="1101"/>
      <c r="AA33" s="1102" t="s">
        <v>584</v>
      </c>
      <c r="AB33" s="1095"/>
      <c r="AC33" s="1095"/>
      <c r="AD33" s="1095"/>
      <c r="AE33" s="1096"/>
      <c r="AF33" s="1094" t="s">
        <v>232</v>
      </c>
      <c r="AG33" s="1095"/>
      <c r="AH33" s="1095"/>
      <c r="AI33" s="1095"/>
      <c r="AJ33" s="1096"/>
      <c r="AK33" s="1039">
        <v>38</v>
      </c>
      <c r="AL33" s="1028"/>
      <c r="AM33" s="1028"/>
      <c r="AN33" s="1028"/>
      <c r="AO33" s="1028"/>
      <c r="AP33" s="1028">
        <v>192</v>
      </c>
      <c r="AQ33" s="1028"/>
      <c r="AR33" s="1028"/>
      <c r="AS33" s="1028"/>
      <c r="AT33" s="1028"/>
      <c r="AU33" s="1028">
        <v>192</v>
      </c>
      <c r="AV33" s="1028"/>
      <c r="AW33" s="1028"/>
      <c r="AX33" s="1028"/>
      <c r="AY33" s="1028"/>
      <c r="AZ33" s="1099" t="s">
        <v>584</v>
      </c>
      <c r="BA33" s="1099"/>
      <c r="BB33" s="1099"/>
      <c r="BC33" s="1099"/>
      <c r="BD33" s="1099"/>
      <c r="BE33" s="1035" t="s">
        <v>411</v>
      </c>
      <c r="BF33" s="1035"/>
      <c r="BG33" s="1035"/>
      <c r="BH33" s="1035"/>
      <c r="BI33" s="1036"/>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9"/>
      <c r="AL34" s="1028"/>
      <c r="AM34" s="1028"/>
      <c r="AN34" s="1028"/>
      <c r="AO34" s="1028"/>
      <c r="AP34" s="1028"/>
      <c r="AQ34" s="1028"/>
      <c r="AR34" s="1028"/>
      <c r="AS34" s="1028"/>
      <c r="AT34" s="1028"/>
      <c r="AU34" s="1028"/>
      <c r="AV34" s="1028"/>
      <c r="AW34" s="1028"/>
      <c r="AX34" s="1028"/>
      <c r="AY34" s="1028"/>
      <c r="AZ34" s="1099"/>
      <c r="BA34" s="1099"/>
      <c r="BB34" s="1099"/>
      <c r="BC34" s="1099"/>
      <c r="BD34" s="1099"/>
      <c r="BE34" s="1035"/>
      <c r="BF34" s="1035"/>
      <c r="BG34" s="1035"/>
      <c r="BH34" s="1035"/>
      <c r="BI34" s="1036"/>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9"/>
      <c r="AL35" s="1028"/>
      <c r="AM35" s="1028"/>
      <c r="AN35" s="1028"/>
      <c r="AO35" s="1028"/>
      <c r="AP35" s="1028"/>
      <c r="AQ35" s="1028"/>
      <c r="AR35" s="1028"/>
      <c r="AS35" s="1028"/>
      <c r="AT35" s="1028"/>
      <c r="AU35" s="1028"/>
      <c r="AV35" s="1028"/>
      <c r="AW35" s="1028"/>
      <c r="AX35" s="1028"/>
      <c r="AY35" s="1028"/>
      <c r="AZ35" s="1099"/>
      <c r="BA35" s="1099"/>
      <c r="BB35" s="1099"/>
      <c r="BC35" s="1099"/>
      <c r="BD35" s="1099"/>
      <c r="BE35" s="1035"/>
      <c r="BF35" s="1035"/>
      <c r="BG35" s="1035"/>
      <c r="BH35" s="1035"/>
      <c r="BI35" s="1036"/>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9"/>
      <c r="AL36" s="1028"/>
      <c r="AM36" s="1028"/>
      <c r="AN36" s="1028"/>
      <c r="AO36" s="1028"/>
      <c r="AP36" s="1028"/>
      <c r="AQ36" s="1028"/>
      <c r="AR36" s="1028"/>
      <c r="AS36" s="1028"/>
      <c r="AT36" s="1028"/>
      <c r="AU36" s="1028"/>
      <c r="AV36" s="1028"/>
      <c r="AW36" s="1028"/>
      <c r="AX36" s="1028"/>
      <c r="AY36" s="1028"/>
      <c r="AZ36" s="1099"/>
      <c r="BA36" s="1099"/>
      <c r="BB36" s="1099"/>
      <c r="BC36" s="1099"/>
      <c r="BD36" s="1099"/>
      <c r="BE36" s="1035"/>
      <c r="BF36" s="1035"/>
      <c r="BG36" s="1035"/>
      <c r="BH36" s="1035"/>
      <c r="BI36" s="1036"/>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9"/>
      <c r="AL37" s="1028"/>
      <c r="AM37" s="1028"/>
      <c r="AN37" s="1028"/>
      <c r="AO37" s="1028"/>
      <c r="AP37" s="1028"/>
      <c r="AQ37" s="1028"/>
      <c r="AR37" s="1028"/>
      <c r="AS37" s="1028"/>
      <c r="AT37" s="1028"/>
      <c r="AU37" s="1028"/>
      <c r="AV37" s="1028"/>
      <c r="AW37" s="1028"/>
      <c r="AX37" s="1028"/>
      <c r="AY37" s="1028"/>
      <c r="AZ37" s="1099"/>
      <c r="BA37" s="1099"/>
      <c r="BB37" s="1099"/>
      <c r="BC37" s="1099"/>
      <c r="BD37" s="1099"/>
      <c r="BE37" s="1035"/>
      <c r="BF37" s="1035"/>
      <c r="BG37" s="1035"/>
      <c r="BH37" s="1035"/>
      <c r="BI37" s="1036"/>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9"/>
      <c r="AL38" s="1028"/>
      <c r="AM38" s="1028"/>
      <c r="AN38" s="1028"/>
      <c r="AO38" s="1028"/>
      <c r="AP38" s="1028"/>
      <c r="AQ38" s="1028"/>
      <c r="AR38" s="1028"/>
      <c r="AS38" s="1028"/>
      <c r="AT38" s="1028"/>
      <c r="AU38" s="1028"/>
      <c r="AV38" s="1028"/>
      <c r="AW38" s="1028"/>
      <c r="AX38" s="1028"/>
      <c r="AY38" s="1028"/>
      <c r="AZ38" s="1099"/>
      <c r="BA38" s="1099"/>
      <c r="BB38" s="1099"/>
      <c r="BC38" s="1099"/>
      <c r="BD38" s="1099"/>
      <c r="BE38" s="1035"/>
      <c r="BF38" s="1035"/>
      <c r="BG38" s="1035"/>
      <c r="BH38" s="1035"/>
      <c r="BI38" s="1036"/>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9"/>
      <c r="AL39" s="1028"/>
      <c r="AM39" s="1028"/>
      <c r="AN39" s="1028"/>
      <c r="AO39" s="1028"/>
      <c r="AP39" s="1028"/>
      <c r="AQ39" s="1028"/>
      <c r="AR39" s="1028"/>
      <c r="AS39" s="1028"/>
      <c r="AT39" s="1028"/>
      <c r="AU39" s="1028"/>
      <c r="AV39" s="1028"/>
      <c r="AW39" s="1028"/>
      <c r="AX39" s="1028"/>
      <c r="AY39" s="1028"/>
      <c r="AZ39" s="1099"/>
      <c r="BA39" s="1099"/>
      <c r="BB39" s="1099"/>
      <c r="BC39" s="1099"/>
      <c r="BD39" s="1099"/>
      <c r="BE39" s="1035"/>
      <c r="BF39" s="1035"/>
      <c r="BG39" s="1035"/>
      <c r="BH39" s="1035"/>
      <c r="BI39" s="1036"/>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9"/>
      <c r="AL40" s="1028"/>
      <c r="AM40" s="1028"/>
      <c r="AN40" s="1028"/>
      <c r="AO40" s="1028"/>
      <c r="AP40" s="1028"/>
      <c r="AQ40" s="1028"/>
      <c r="AR40" s="1028"/>
      <c r="AS40" s="1028"/>
      <c r="AT40" s="1028"/>
      <c r="AU40" s="1028"/>
      <c r="AV40" s="1028"/>
      <c r="AW40" s="1028"/>
      <c r="AX40" s="1028"/>
      <c r="AY40" s="1028"/>
      <c r="AZ40" s="1099"/>
      <c r="BA40" s="1099"/>
      <c r="BB40" s="1099"/>
      <c r="BC40" s="1099"/>
      <c r="BD40" s="1099"/>
      <c r="BE40" s="1035"/>
      <c r="BF40" s="1035"/>
      <c r="BG40" s="1035"/>
      <c r="BH40" s="1035"/>
      <c r="BI40" s="1036"/>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9"/>
      <c r="AL41" s="1028"/>
      <c r="AM41" s="1028"/>
      <c r="AN41" s="1028"/>
      <c r="AO41" s="1028"/>
      <c r="AP41" s="1028"/>
      <c r="AQ41" s="1028"/>
      <c r="AR41" s="1028"/>
      <c r="AS41" s="1028"/>
      <c r="AT41" s="1028"/>
      <c r="AU41" s="1028"/>
      <c r="AV41" s="1028"/>
      <c r="AW41" s="1028"/>
      <c r="AX41" s="1028"/>
      <c r="AY41" s="1028"/>
      <c r="AZ41" s="1099"/>
      <c r="BA41" s="1099"/>
      <c r="BB41" s="1099"/>
      <c r="BC41" s="1099"/>
      <c r="BD41" s="1099"/>
      <c r="BE41" s="1035"/>
      <c r="BF41" s="1035"/>
      <c r="BG41" s="1035"/>
      <c r="BH41" s="1035"/>
      <c r="BI41" s="1036"/>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9"/>
      <c r="AL42" s="1028"/>
      <c r="AM42" s="1028"/>
      <c r="AN42" s="1028"/>
      <c r="AO42" s="1028"/>
      <c r="AP42" s="1028"/>
      <c r="AQ42" s="1028"/>
      <c r="AR42" s="1028"/>
      <c r="AS42" s="1028"/>
      <c r="AT42" s="1028"/>
      <c r="AU42" s="1028"/>
      <c r="AV42" s="1028"/>
      <c r="AW42" s="1028"/>
      <c r="AX42" s="1028"/>
      <c r="AY42" s="1028"/>
      <c r="AZ42" s="1099"/>
      <c r="BA42" s="1099"/>
      <c r="BB42" s="1099"/>
      <c r="BC42" s="1099"/>
      <c r="BD42" s="1099"/>
      <c r="BE42" s="1035"/>
      <c r="BF42" s="1035"/>
      <c r="BG42" s="1035"/>
      <c r="BH42" s="1035"/>
      <c r="BI42" s="1036"/>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9"/>
      <c r="AL43" s="1028"/>
      <c r="AM43" s="1028"/>
      <c r="AN43" s="1028"/>
      <c r="AO43" s="1028"/>
      <c r="AP43" s="1028"/>
      <c r="AQ43" s="1028"/>
      <c r="AR43" s="1028"/>
      <c r="AS43" s="1028"/>
      <c r="AT43" s="1028"/>
      <c r="AU43" s="1028"/>
      <c r="AV43" s="1028"/>
      <c r="AW43" s="1028"/>
      <c r="AX43" s="1028"/>
      <c r="AY43" s="1028"/>
      <c r="AZ43" s="1099"/>
      <c r="BA43" s="1099"/>
      <c r="BB43" s="1099"/>
      <c r="BC43" s="1099"/>
      <c r="BD43" s="1099"/>
      <c r="BE43" s="1035"/>
      <c r="BF43" s="1035"/>
      <c r="BG43" s="1035"/>
      <c r="BH43" s="1035"/>
      <c r="BI43" s="1036"/>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9"/>
      <c r="AL44" s="1028"/>
      <c r="AM44" s="1028"/>
      <c r="AN44" s="1028"/>
      <c r="AO44" s="1028"/>
      <c r="AP44" s="1028"/>
      <c r="AQ44" s="1028"/>
      <c r="AR44" s="1028"/>
      <c r="AS44" s="1028"/>
      <c r="AT44" s="1028"/>
      <c r="AU44" s="1028"/>
      <c r="AV44" s="1028"/>
      <c r="AW44" s="1028"/>
      <c r="AX44" s="1028"/>
      <c r="AY44" s="1028"/>
      <c r="AZ44" s="1099"/>
      <c r="BA44" s="1099"/>
      <c r="BB44" s="1099"/>
      <c r="BC44" s="1099"/>
      <c r="BD44" s="1099"/>
      <c r="BE44" s="1035"/>
      <c r="BF44" s="1035"/>
      <c r="BG44" s="1035"/>
      <c r="BH44" s="1035"/>
      <c r="BI44" s="1036"/>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9"/>
      <c r="AL45" s="1028"/>
      <c r="AM45" s="1028"/>
      <c r="AN45" s="1028"/>
      <c r="AO45" s="1028"/>
      <c r="AP45" s="1028"/>
      <c r="AQ45" s="1028"/>
      <c r="AR45" s="1028"/>
      <c r="AS45" s="1028"/>
      <c r="AT45" s="1028"/>
      <c r="AU45" s="1028"/>
      <c r="AV45" s="1028"/>
      <c r="AW45" s="1028"/>
      <c r="AX45" s="1028"/>
      <c r="AY45" s="1028"/>
      <c r="AZ45" s="1099"/>
      <c r="BA45" s="1099"/>
      <c r="BB45" s="1099"/>
      <c r="BC45" s="1099"/>
      <c r="BD45" s="1099"/>
      <c r="BE45" s="1035"/>
      <c r="BF45" s="1035"/>
      <c r="BG45" s="1035"/>
      <c r="BH45" s="1035"/>
      <c r="BI45" s="1036"/>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9"/>
      <c r="AL46" s="1028"/>
      <c r="AM46" s="1028"/>
      <c r="AN46" s="1028"/>
      <c r="AO46" s="1028"/>
      <c r="AP46" s="1028"/>
      <c r="AQ46" s="1028"/>
      <c r="AR46" s="1028"/>
      <c r="AS46" s="1028"/>
      <c r="AT46" s="1028"/>
      <c r="AU46" s="1028"/>
      <c r="AV46" s="1028"/>
      <c r="AW46" s="1028"/>
      <c r="AX46" s="1028"/>
      <c r="AY46" s="1028"/>
      <c r="AZ46" s="1099"/>
      <c r="BA46" s="1099"/>
      <c r="BB46" s="1099"/>
      <c r="BC46" s="1099"/>
      <c r="BD46" s="1099"/>
      <c r="BE46" s="1035"/>
      <c r="BF46" s="1035"/>
      <c r="BG46" s="1035"/>
      <c r="BH46" s="1035"/>
      <c r="BI46" s="1036"/>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9"/>
      <c r="AL47" s="1028"/>
      <c r="AM47" s="1028"/>
      <c r="AN47" s="1028"/>
      <c r="AO47" s="1028"/>
      <c r="AP47" s="1028"/>
      <c r="AQ47" s="1028"/>
      <c r="AR47" s="1028"/>
      <c r="AS47" s="1028"/>
      <c r="AT47" s="1028"/>
      <c r="AU47" s="1028"/>
      <c r="AV47" s="1028"/>
      <c r="AW47" s="1028"/>
      <c r="AX47" s="1028"/>
      <c r="AY47" s="1028"/>
      <c r="AZ47" s="1099"/>
      <c r="BA47" s="1099"/>
      <c r="BB47" s="1099"/>
      <c r="BC47" s="1099"/>
      <c r="BD47" s="1099"/>
      <c r="BE47" s="1035"/>
      <c r="BF47" s="1035"/>
      <c r="BG47" s="1035"/>
      <c r="BH47" s="1035"/>
      <c r="BI47" s="1036"/>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9"/>
      <c r="AL48" s="1028"/>
      <c r="AM48" s="1028"/>
      <c r="AN48" s="1028"/>
      <c r="AO48" s="1028"/>
      <c r="AP48" s="1028"/>
      <c r="AQ48" s="1028"/>
      <c r="AR48" s="1028"/>
      <c r="AS48" s="1028"/>
      <c r="AT48" s="1028"/>
      <c r="AU48" s="1028"/>
      <c r="AV48" s="1028"/>
      <c r="AW48" s="1028"/>
      <c r="AX48" s="1028"/>
      <c r="AY48" s="1028"/>
      <c r="AZ48" s="1099"/>
      <c r="BA48" s="1099"/>
      <c r="BB48" s="1099"/>
      <c r="BC48" s="1099"/>
      <c r="BD48" s="1099"/>
      <c r="BE48" s="1035"/>
      <c r="BF48" s="1035"/>
      <c r="BG48" s="1035"/>
      <c r="BH48" s="1035"/>
      <c r="BI48" s="1036"/>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9"/>
      <c r="AL49" s="1028"/>
      <c r="AM49" s="1028"/>
      <c r="AN49" s="1028"/>
      <c r="AO49" s="1028"/>
      <c r="AP49" s="1028"/>
      <c r="AQ49" s="1028"/>
      <c r="AR49" s="1028"/>
      <c r="AS49" s="1028"/>
      <c r="AT49" s="1028"/>
      <c r="AU49" s="1028"/>
      <c r="AV49" s="1028"/>
      <c r="AW49" s="1028"/>
      <c r="AX49" s="1028"/>
      <c r="AY49" s="1028"/>
      <c r="AZ49" s="1099"/>
      <c r="BA49" s="1099"/>
      <c r="BB49" s="1099"/>
      <c r="BC49" s="1099"/>
      <c r="BD49" s="1099"/>
      <c r="BE49" s="1035"/>
      <c r="BF49" s="1035"/>
      <c r="BG49" s="1035"/>
      <c r="BH49" s="1035"/>
      <c r="BI49" s="1036"/>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35"/>
      <c r="BF50" s="1035"/>
      <c r="BG50" s="1035"/>
      <c r="BH50" s="1035"/>
      <c r="BI50" s="1036"/>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35"/>
      <c r="BF51" s="1035"/>
      <c r="BG51" s="1035"/>
      <c r="BH51" s="1035"/>
      <c r="BI51" s="1036"/>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35"/>
      <c r="BF52" s="1035"/>
      <c r="BG52" s="1035"/>
      <c r="BH52" s="1035"/>
      <c r="BI52" s="1036"/>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35"/>
      <c r="BF53" s="1035"/>
      <c r="BG53" s="1035"/>
      <c r="BH53" s="1035"/>
      <c r="BI53" s="1036"/>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35"/>
      <c r="BF54" s="1035"/>
      <c r="BG54" s="1035"/>
      <c r="BH54" s="1035"/>
      <c r="BI54" s="1036"/>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35"/>
      <c r="BF55" s="1035"/>
      <c r="BG55" s="1035"/>
      <c r="BH55" s="1035"/>
      <c r="BI55" s="1036"/>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35"/>
      <c r="BF56" s="1035"/>
      <c r="BG56" s="1035"/>
      <c r="BH56" s="1035"/>
      <c r="BI56" s="1036"/>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35"/>
      <c r="BF57" s="1035"/>
      <c r="BG57" s="1035"/>
      <c r="BH57" s="1035"/>
      <c r="BI57" s="1036"/>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35"/>
      <c r="BF58" s="1035"/>
      <c r="BG58" s="1035"/>
      <c r="BH58" s="1035"/>
      <c r="BI58" s="1036"/>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35"/>
      <c r="BF59" s="1035"/>
      <c r="BG59" s="1035"/>
      <c r="BH59" s="1035"/>
      <c r="BI59" s="1036"/>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35"/>
      <c r="BF60" s="1035"/>
      <c r="BG60" s="1035"/>
      <c r="BH60" s="1035"/>
      <c r="BI60" s="1036"/>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35"/>
      <c r="BF61" s="1035"/>
      <c r="BG61" s="1035"/>
      <c r="BH61" s="1035"/>
      <c r="BI61" s="1036"/>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35"/>
      <c r="BF62" s="1035"/>
      <c r="BG62" s="1035"/>
      <c r="BH62" s="1035"/>
      <c r="BI62" s="1036"/>
      <c r="BJ62" s="1085" t="s">
        <v>412</v>
      </c>
      <c r="BK62" s="1086"/>
      <c r="BL62" s="1086"/>
      <c r="BM62" s="1086"/>
      <c r="BN62" s="1087"/>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8"/>
    </row>
    <row r="63" spans="1:131" s="249" customFormat="1" ht="26.25" customHeight="1" thickBot="1" x14ac:dyDescent="0.2">
      <c r="A63" s="266" t="s">
        <v>391</v>
      </c>
      <c r="B63" s="1001" t="s">
        <v>413</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1"/>
      <c r="AF63" s="1082">
        <v>120</v>
      </c>
      <c r="AG63" s="1016"/>
      <c r="AH63" s="1016"/>
      <c r="AI63" s="1016"/>
      <c r="AJ63" s="1083"/>
      <c r="AK63" s="1084"/>
      <c r="AL63" s="1020"/>
      <c r="AM63" s="1020"/>
      <c r="AN63" s="1020"/>
      <c r="AO63" s="1020"/>
      <c r="AP63" s="1016">
        <f>AP31+AP32+AP33</f>
        <v>1141</v>
      </c>
      <c r="AQ63" s="1016"/>
      <c r="AR63" s="1016"/>
      <c r="AS63" s="1016"/>
      <c r="AT63" s="1016"/>
      <c r="AU63" s="1016">
        <f>AU31+AU32+AU33</f>
        <v>1031</v>
      </c>
      <c r="AV63" s="1016"/>
      <c r="AW63" s="1016"/>
      <c r="AX63" s="1016"/>
      <c r="AY63" s="1016"/>
      <c r="AZ63" s="1078"/>
      <c r="BA63" s="1078"/>
      <c r="BB63" s="1078"/>
      <c r="BC63" s="1078"/>
      <c r="BD63" s="1078"/>
      <c r="BE63" s="1017"/>
      <c r="BF63" s="1017"/>
      <c r="BG63" s="1017"/>
      <c r="BH63" s="1017"/>
      <c r="BI63" s="1018"/>
      <c r="BJ63" s="1079" t="s">
        <v>414</v>
      </c>
      <c r="BK63" s="1008"/>
      <c r="BL63" s="1008"/>
      <c r="BM63" s="1008"/>
      <c r="BN63" s="1080"/>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8"/>
    </row>
    <row r="66" spans="1:131" s="249" customFormat="1" ht="26.25" customHeight="1" x14ac:dyDescent="0.15">
      <c r="A66" s="1054" t="s">
        <v>416</v>
      </c>
      <c r="B66" s="1055"/>
      <c r="C66" s="1055"/>
      <c r="D66" s="1055"/>
      <c r="E66" s="1055"/>
      <c r="F66" s="1055"/>
      <c r="G66" s="1055"/>
      <c r="H66" s="1055"/>
      <c r="I66" s="1055"/>
      <c r="J66" s="1055"/>
      <c r="K66" s="1055"/>
      <c r="L66" s="1055"/>
      <c r="M66" s="1055"/>
      <c r="N66" s="1055"/>
      <c r="O66" s="1055"/>
      <c r="P66" s="1056"/>
      <c r="Q66" s="1060" t="s">
        <v>417</v>
      </c>
      <c r="R66" s="1061"/>
      <c r="S66" s="1061"/>
      <c r="T66" s="1061"/>
      <c r="U66" s="1062"/>
      <c r="V66" s="1060" t="s">
        <v>396</v>
      </c>
      <c r="W66" s="1061"/>
      <c r="X66" s="1061"/>
      <c r="Y66" s="1061"/>
      <c r="Z66" s="1062"/>
      <c r="AA66" s="1060" t="s">
        <v>418</v>
      </c>
      <c r="AB66" s="1061"/>
      <c r="AC66" s="1061"/>
      <c r="AD66" s="1061"/>
      <c r="AE66" s="1062"/>
      <c r="AF66" s="1066" t="s">
        <v>419</v>
      </c>
      <c r="AG66" s="1067"/>
      <c r="AH66" s="1067"/>
      <c r="AI66" s="1067"/>
      <c r="AJ66" s="1068"/>
      <c r="AK66" s="1060" t="s">
        <v>420</v>
      </c>
      <c r="AL66" s="1055"/>
      <c r="AM66" s="1055"/>
      <c r="AN66" s="1055"/>
      <c r="AO66" s="1056"/>
      <c r="AP66" s="1060" t="s">
        <v>421</v>
      </c>
      <c r="AQ66" s="1061"/>
      <c r="AR66" s="1061"/>
      <c r="AS66" s="1061"/>
      <c r="AT66" s="1062"/>
      <c r="AU66" s="1060" t="s">
        <v>422</v>
      </c>
      <c r="AV66" s="1061"/>
      <c r="AW66" s="1061"/>
      <c r="AX66" s="1061"/>
      <c r="AY66" s="1062"/>
      <c r="AZ66" s="1060" t="s">
        <v>379</v>
      </c>
      <c r="BA66" s="1061"/>
      <c r="BB66" s="1061"/>
      <c r="BC66" s="1061"/>
      <c r="BD66" s="1076"/>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63"/>
      <c r="R67" s="1064"/>
      <c r="S67" s="1064"/>
      <c r="T67" s="1064"/>
      <c r="U67" s="1065"/>
      <c r="V67" s="1063"/>
      <c r="W67" s="1064"/>
      <c r="X67" s="1064"/>
      <c r="Y67" s="1064"/>
      <c r="Z67" s="1065"/>
      <c r="AA67" s="1063"/>
      <c r="AB67" s="1064"/>
      <c r="AC67" s="1064"/>
      <c r="AD67" s="1064"/>
      <c r="AE67" s="1065"/>
      <c r="AF67" s="1069"/>
      <c r="AG67" s="1070"/>
      <c r="AH67" s="1070"/>
      <c r="AI67" s="1070"/>
      <c r="AJ67" s="1071"/>
      <c r="AK67" s="1072"/>
      <c r="AL67" s="1058"/>
      <c r="AM67" s="1058"/>
      <c r="AN67" s="1058"/>
      <c r="AO67" s="1059"/>
      <c r="AP67" s="1063"/>
      <c r="AQ67" s="1064"/>
      <c r="AR67" s="1064"/>
      <c r="AS67" s="1064"/>
      <c r="AT67" s="1065"/>
      <c r="AU67" s="1063"/>
      <c r="AV67" s="1064"/>
      <c r="AW67" s="1064"/>
      <c r="AX67" s="1064"/>
      <c r="AY67" s="1065"/>
      <c r="AZ67" s="1063"/>
      <c r="BA67" s="1064"/>
      <c r="BB67" s="1064"/>
      <c r="BC67" s="1064"/>
      <c r="BD67" s="1077"/>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4" t="s">
        <v>585</v>
      </c>
      <c r="C68" s="1045"/>
      <c r="D68" s="1045"/>
      <c r="E68" s="1045"/>
      <c r="F68" s="1045"/>
      <c r="G68" s="1045"/>
      <c r="H68" s="1045"/>
      <c r="I68" s="1045"/>
      <c r="J68" s="1045"/>
      <c r="K68" s="1045"/>
      <c r="L68" s="1045"/>
      <c r="M68" s="1045"/>
      <c r="N68" s="1045"/>
      <c r="O68" s="1045"/>
      <c r="P68" s="1046"/>
      <c r="Q68" s="1047">
        <v>689</v>
      </c>
      <c r="R68" s="1041"/>
      <c r="S68" s="1041"/>
      <c r="T68" s="1041"/>
      <c r="U68" s="1041"/>
      <c r="V68" s="1041">
        <v>683</v>
      </c>
      <c r="W68" s="1041"/>
      <c r="X68" s="1041"/>
      <c r="Y68" s="1041"/>
      <c r="Z68" s="1041"/>
      <c r="AA68" s="1041">
        <v>5</v>
      </c>
      <c r="AB68" s="1041"/>
      <c r="AC68" s="1041"/>
      <c r="AD68" s="1041"/>
      <c r="AE68" s="1041"/>
      <c r="AF68" s="1041">
        <v>5</v>
      </c>
      <c r="AG68" s="1041"/>
      <c r="AH68" s="1041"/>
      <c r="AI68" s="1041"/>
      <c r="AJ68" s="1041"/>
      <c r="AK68" s="1041" t="s">
        <v>583</v>
      </c>
      <c r="AL68" s="1041"/>
      <c r="AM68" s="1041"/>
      <c r="AN68" s="1041"/>
      <c r="AO68" s="1041"/>
      <c r="AP68" s="1041">
        <v>67</v>
      </c>
      <c r="AQ68" s="1041"/>
      <c r="AR68" s="1041"/>
      <c r="AS68" s="1041"/>
      <c r="AT68" s="1041"/>
      <c r="AU68" s="1041">
        <v>47</v>
      </c>
      <c r="AV68" s="1041"/>
      <c r="AW68" s="1041"/>
      <c r="AX68" s="1041"/>
      <c r="AY68" s="1041"/>
      <c r="AZ68" s="1042"/>
      <c r="BA68" s="1042"/>
      <c r="BB68" s="1042"/>
      <c r="BC68" s="1042"/>
      <c r="BD68" s="1043"/>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586</v>
      </c>
      <c r="C69" s="1032"/>
      <c r="D69" s="1032"/>
      <c r="E69" s="1032"/>
      <c r="F69" s="1032"/>
      <c r="G69" s="1032"/>
      <c r="H69" s="1032"/>
      <c r="I69" s="1032"/>
      <c r="J69" s="1032"/>
      <c r="K69" s="1032"/>
      <c r="L69" s="1032"/>
      <c r="M69" s="1032"/>
      <c r="N69" s="1032"/>
      <c r="O69" s="1032"/>
      <c r="P69" s="1033"/>
      <c r="Q69" s="1034">
        <v>3826</v>
      </c>
      <c r="R69" s="1028"/>
      <c r="S69" s="1028"/>
      <c r="T69" s="1028"/>
      <c r="U69" s="1028"/>
      <c r="V69" s="1028">
        <v>3374</v>
      </c>
      <c r="W69" s="1028"/>
      <c r="X69" s="1028"/>
      <c r="Y69" s="1028"/>
      <c r="Z69" s="1028"/>
      <c r="AA69" s="1028">
        <v>452</v>
      </c>
      <c r="AB69" s="1028"/>
      <c r="AC69" s="1028"/>
      <c r="AD69" s="1028"/>
      <c r="AE69" s="1028"/>
      <c r="AF69" s="1028">
        <v>452</v>
      </c>
      <c r="AG69" s="1028"/>
      <c r="AH69" s="1028"/>
      <c r="AI69" s="1028"/>
      <c r="AJ69" s="1028"/>
      <c r="AK69" s="1028" t="s">
        <v>514</v>
      </c>
      <c r="AL69" s="1028"/>
      <c r="AM69" s="1028"/>
      <c r="AN69" s="1028"/>
      <c r="AO69" s="1028"/>
      <c r="AP69" s="1028" t="s">
        <v>583</v>
      </c>
      <c r="AQ69" s="1028"/>
      <c r="AR69" s="1028"/>
      <c r="AS69" s="1028"/>
      <c r="AT69" s="1028"/>
      <c r="AU69" s="1028" t="s">
        <v>583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587</v>
      </c>
      <c r="C70" s="1032"/>
      <c r="D70" s="1032"/>
      <c r="E70" s="1032"/>
      <c r="F70" s="1032"/>
      <c r="G70" s="1032"/>
      <c r="H70" s="1032"/>
      <c r="I70" s="1032"/>
      <c r="J70" s="1032"/>
      <c r="K70" s="1032"/>
      <c r="L70" s="1032"/>
      <c r="M70" s="1032"/>
      <c r="N70" s="1032"/>
      <c r="O70" s="1032"/>
      <c r="P70" s="1033"/>
      <c r="Q70" s="1034">
        <v>623</v>
      </c>
      <c r="R70" s="1028"/>
      <c r="S70" s="1028"/>
      <c r="T70" s="1028"/>
      <c r="U70" s="1028"/>
      <c r="V70" s="1028">
        <v>579</v>
      </c>
      <c r="W70" s="1028"/>
      <c r="X70" s="1028"/>
      <c r="Y70" s="1028"/>
      <c r="Z70" s="1028"/>
      <c r="AA70" s="1028">
        <v>43</v>
      </c>
      <c r="AB70" s="1028"/>
      <c r="AC70" s="1028"/>
      <c r="AD70" s="1028"/>
      <c r="AE70" s="1028"/>
      <c r="AF70" s="1028">
        <v>43</v>
      </c>
      <c r="AG70" s="1028"/>
      <c r="AH70" s="1028"/>
      <c r="AI70" s="1028"/>
      <c r="AJ70" s="1028"/>
      <c r="AK70" s="1028">
        <v>79</v>
      </c>
      <c r="AL70" s="1028"/>
      <c r="AM70" s="1028"/>
      <c r="AN70" s="1028"/>
      <c r="AO70" s="1028"/>
      <c r="AP70" s="1028" t="s">
        <v>583</v>
      </c>
      <c r="AQ70" s="1028"/>
      <c r="AR70" s="1028"/>
      <c r="AS70" s="1028"/>
      <c r="AT70" s="1028"/>
      <c r="AU70" s="1028" t="s">
        <v>583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588</v>
      </c>
      <c r="C71" s="1032"/>
      <c r="D71" s="1032"/>
      <c r="E71" s="1032"/>
      <c r="F71" s="1032"/>
      <c r="G71" s="1032"/>
      <c r="H71" s="1032"/>
      <c r="I71" s="1032"/>
      <c r="J71" s="1032"/>
      <c r="K71" s="1032"/>
      <c r="L71" s="1032"/>
      <c r="M71" s="1032"/>
      <c r="N71" s="1032"/>
      <c r="O71" s="1032"/>
      <c r="P71" s="1033"/>
      <c r="Q71" s="1034">
        <v>146005</v>
      </c>
      <c r="R71" s="1028"/>
      <c r="S71" s="1028"/>
      <c r="T71" s="1028"/>
      <c r="U71" s="1028"/>
      <c r="V71" s="1028">
        <v>140177</v>
      </c>
      <c r="W71" s="1028"/>
      <c r="X71" s="1028"/>
      <c r="Y71" s="1028"/>
      <c r="Z71" s="1028"/>
      <c r="AA71" s="1028">
        <v>5828</v>
      </c>
      <c r="AB71" s="1028"/>
      <c r="AC71" s="1028"/>
      <c r="AD71" s="1028"/>
      <c r="AE71" s="1028"/>
      <c r="AF71" s="1028">
        <v>5828</v>
      </c>
      <c r="AG71" s="1028"/>
      <c r="AH71" s="1028"/>
      <c r="AI71" s="1028"/>
      <c r="AJ71" s="1028"/>
      <c r="AK71" s="1028">
        <v>1637</v>
      </c>
      <c r="AL71" s="1028"/>
      <c r="AM71" s="1028"/>
      <c r="AN71" s="1028"/>
      <c r="AO71" s="1028"/>
      <c r="AP71" s="1028" t="s">
        <v>583</v>
      </c>
      <c r="AQ71" s="1028"/>
      <c r="AR71" s="1028"/>
      <c r="AS71" s="1028"/>
      <c r="AT71" s="1028"/>
      <c r="AU71" s="1028" t="s">
        <v>583</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589</v>
      </c>
      <c r="C72" s="1032"/>
      <c r="D72" s="1032"/>
      <c r="E72" s="1032"/>
      <c r="F72" s="1032"/>
      <c r="G72" s="1032"/>
      <c r="H72" s="1032"/>
      <c r="I72" s="1032"/>
      <c r="J72" s="1032"/>
      <c r="K72" s="1032"/>
      <c r="L72" s="1032"/>
      <c r="M72" s="1032"/>
      <c r="N72" s="1032"/>
      <c r="O72" s="1032"/>
      <c r="P72" s="1033"/>
      <c r="Q72" s="1034">
        <v>15675</v>
      </c>
      <c r="R72" s="1028"/>
      <c r="S72" s="1028"/>
      <c r="T72" s="1028"/>
      <c r="U72" s="1028"/>
      <c r="V72" s="1028">
        <v>15672</v>
      </c>
      <c r="W72" s="1028"/>
      <c r="X72" s="1028"/>
      <c r="Y72" s="1028"/>
      <c r="Z72" s="1028"/>
      <c r="AA72" s="1028">
        <v>3</v>
      </c>
      <c r="AB72" s="1028"/>
      <c r="AC72" s="1028"/>
      <c r="AD72" s="1028"/>
      <c r="AE72" s="1028"/>
      <c r="AF72" s="1028">
        <v>3</v>
      </c>
      <c r="AG72" s="1028"/>
      <c r="AH72" s="1028"/>
      <c r="AI72" s="1028"/>
      <c r="AJ72" s="1028"/>
      <c r="AK72" s="1028" t="s">
        <v>600</v>
      </c>
      <c r="AL72" s="1028"/>
      <c r="AM72" s="1028"/>
      <c r="AN72" s="1028"/>
      <c r="AO72" s="1028"/>
      <c r="AP72" s="1028" t="s">
        <v>583</v>
      </c>
      <c r="AQ72" s="1028"/>
      <c r="AR72" s="1028"/>
      <c r="AS72" s="1028"/>
      <c r="AT72" s="1028"/>
      <c r="AU72" s="1028" t="s">
        <v>583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590</v>
      </c>
      <c r="C73" s="1032"/>
      <c r="D73" s="1032"/>
      <c r="E73" s="1032"/>
      <c r="F73" s="1032"/>
      <c r="G73" s="1032"/>
      <c r="H73" s="1032"/>
      <c r="I73" s="1032"/>
      <c r="J73" s="1032"/>
      <c r="K73" s="1032"/>
      <c r="L73" s="1032"/>
      <c r="M73" s="1032"/>
      <c r="N73" s="1032"/>
      <c r="O73" s="1032"/>
      <c r="P73" s="1033"/>
      <c r="Q73" s="1034">
        <v>1305</v>
      </c>
      <c r="R73" s="1028"/>
      <c r="S73" s="1028"/>
      <c r="T73" s="1028"/>
      <c r="U73" s="1028"/>
      <c r="V73" s="1028">
        <v>1272</v>
      </c>
      <c r="W73" s="1028"/>
      <c r="X73" s="1028"/>
      <c r="Y73" s="1028"/>
      <c r="Z73" s="1028"/>
      <c r="AA73" s="1028">
        <v>33</v>
      </c>
      <c r="AB73" s="1028"/>
      <c r="AC73" s="1028"/>
      <c r="AD73" s="1028"/>
      <c r="AE73" s="1028"/>
      <c r="AF73" s="1028">
        <v>33</v>
      </c>
      <c r="AG73" s="1028"/>
      <c r="AH73" s="1028"/>
      <c r="AI73" s="1028"/>
      <c r="AJ73" s="1028"/>
      <c r="AK73" s="1028">
        <v>52</v>
      </c>
      <c r="AL73" s="1028"/>
      <c r="AM73" s="1028"/>
      <c r="AN73" s="1028"/>
      <c r="AO73" s="1028"/>
      <c r="AP73" s="1028">
        <v>196</v>
      </c>
      <c r="AQ73" s="1028"/>
      <c r="AR73" s="1028"/>
      <c r="AS73" s="1028"/>
      <c r="AT73" s="1028"/>
      <c r="AU73" s="1028">
        <v>19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591</v>
      </c>
      <c r="C74" s="1032"/>
      <c r="D74" s="1032"/>
      <c r="E74" s="1032"/>
      <c r="F74" s="1032"/>
      <c r="G74" s="1032"/>
      <c r="H74" s="1032"/>
      <c r="I74" s="1032"/>
      <c r="J74" s="1032"/>
      <c r="K74" s="1032"/>
      <c r="L74" s="1032"/>
      <c r="M74" s="1032"/>
      <c r="N74" s="1032"/>
      <c r="O74" s="1032"/>
      <c r="P74" s="1033"/>
      <c r="Q74" s="1034">
        <v>299</v>
      </c>
      <c r="R74" s="1028"/>
      <c r="S74" s="1028"/>
      <c r="T74" s="1028"/>
      <c r="U74" s="1028"/>
      <c r="V74" s="1028">
        <v>294</v>
      </c>
      <c r="W74" s="1028"/>
      <c r="X74" s="1028"/>
      <c r="Y74" s="1028"/>
      <c r="Z74" s="1028"/>
      <c r="AA74" s="1028">
        <v>5</v>
      </c>
      <c r="AB74" s="1028"/>
      <c r="AC74" s="1028"/>
      <c r="AD74" s="1028"/>
      <c r="AE74" s="1028"/>
      <c r="AF74" s="1028">
        <v>5</v>
      </c>
      <c r="AG74" s="1028"/>
      <c r="AH74" s="1028"/>
      <c r="AI74" s="1028"/>
      <c r="AJ74" s="1028"/>
      <c r="AK74" s="1028">
        <v>15</v>
      </c>
      <c r="AL74" s="1028"/>
      <c r="AM74" s="1028"/>
      <c r="AN74" s="1028"/>
      <c r="AO74" s="1028"/>
      <c r="AP74" s="1028" t="s">
        <v>583</v>
      </c>
      <c r="AQ74" s="1028"/>
      <c r="AR74" s="1028"/>
      <c r="AS74" s="1028"/>
      <c r="AT74" s="1028"/>
      <c r="AU74" s="1028" t="s">
        <v>583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592</v>
      </c>
      <c r="C75" s="1032"/>
      <c r="D75" s="1032"/>
      <c r="E75" s="1032"/>
      <c r="F75" s="1032"/>
      <c r="G75" s="1032"/>
      <c r="H75" s="1032"/>
      <c r="I75" s="1032"/>
      <c r="J75" s="1032"/>
      <c r="K75" s="1032"/>
      <c r="L75" s="1032"/>
      <c r="M75" s="1032"/>
      <c r="N75" s="1032"/>
      <c r="O75" s="1032"/>
      <c r="P75" s="1033"/>
      <c r="Q75" s="1040">
        <v>801</v>
      </c>
      <c r="R75" s="1038"/>
      <c r="S75" s="1038"/>
      <c r="T75" s="1038"/>
      <c r="U75" s="1039"/>
      <c r="V75" s="1037">
        <v>796</v>
      </c>
      <c r="W75" s="1038"/>
      <c r="X75" s="1038"/>
      <c r="Y75" s="1038"/>
      <c r="Z75" s="1039"/>
      <c r="AA75" s="1037">
        <v>4</v>
      </c>
      <c r="AB75" s="1038"/>
      <c r="AC75" s="1038"/>
      <c r="AD75" s="1038"/>
      <c r="AE75" s="1039"/>
      <c r="AF75" s="1037">
        <v>4</v>
      </c>
      <c r="AG75" s="1038"/>
      <c r="AH75" s="1038"/>
      <c r="AI75" s="1038"/>
      <c r="AJ75" s="1039"/>
      <c r="AK75" s="1037">
        <v>117</v>
      </c>
      <c r="AL75" s="1038"/>
      <c r="AM75" s="1038"/>
      <c r="AN75" s="1038"/>
      <c r="AO75" s="1039"/>
      <c r="AP75" s="1037">
        <v>1296</v>
      </c>
      <c r="AQ75" s="1038"/>
      <c r="AR75" s="1038"/>
      <c r="AS75" s="1038"/>
      <c r="AT75" s="1039"/>
      <c r="AU75" s="1037">
        <v>41</v>
      </c>
      <c r="AV75" s="1038"/>
      <c r="AW75" s="1038"/>
      <c r="AX75" s="1038"/>
      <c r="AY75" s="1039"/>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606</v>
      </c>
      <c r="C76" s="1032"/>
      <c r="D76" s="1032"/>
      <c r="E76" s="1032"/>
      <c r="F76" s="1032"/>
      <c r="G76" s="1032"/>
      <c r="H76" s="1032"/>
      <c r="I76" s="1032"/>
      <c r="J76" s="1032"/>
      <c r="K76" s="1032"/>
      <c r="L76" s="1032"/>
      <c r="M76" s="1032"/>
      <c r="N76" s="1032"/>
      <c r="O76" s="1032"/>
      <c r="P76" s="1033"/>
      <c r="Q76" s="1040">
        <v>969</v>
      </c>
      <c r="R76" s="1038"/>
      <c r="S76" s="1038"/>
      <c r="T76" s="1038"/>
      <c r="U76" s="1039"/>
      <c r="V76" s="1037">
        <v>951</v>
      </c>
      <c r="W76" s="1038"/>
      <c r="X76" s="1038"/>
      <c r="Y76" s="1038"/>
      <c r="Z76" s="1039"/>
      <c r="AA76" s="1037">
        <v>18</v>
      </c>
      <c r="AB76" s="1038"/>
      <c r="AC76" s="1038"/>
      <c r="AD76" s="1038"/>
      <c r="AE76" s="1039"/>
      <c r="AF76" s="1037">
        <v>18</v>
      </c>
      <c r="AG76" s="1038"/>
      <c r="AH76" s="1038"/>
      <c r="AI76" s="1038"/>
      <c r="AJ76" s="1039"/>
      <c r="AK76" s="1037">
        <v>43</v>
      </c>
      <c r="AL76" s="1038"/>
      <c r="AM76" s="1038"/>
      <c r="AN76" s="1038"/>
      <c r="AO76" s="1039"/>
      <c r="AP76" s="1037" t="s">
        <v>583</v>
      </c>
      <c r="AQ76" s="1038"/>
      <c r="AR76" s="1038"/>
      <c r="AS76" s="1038"/>
      <c r="AT76" s="1039"/>
      <c r="AU76" s="1037" t="s">
        <v>583</v>
      </c>
      <c r="AV76" s="1038"/>
      <c r="AW76" s="1038"/>
      <c r="AX76" s="1038"/>
      <c r="AY76" s="1039"/>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593</v>
      </c>
      <c r="C77" s="1032"/>
      <c r="D77" s="1032"/>
      <c r="E77" s="1032"/>
      <c r="F77" s="1032"/>
      <c r="G77" s="1032"/>
      <c r="H77" s="1032"/>
      <c r="I77" s="1032"/>
      <c r="J77" s="1032"/>
      <c r="K77" s="1032"/>
      <c r="L77" s="1032"/>
      <c r="M77" s="1032"/>
      <c r="N77" s="1032"/>
      <c r="O77" s="1032"/>
      <c r="P77" s="1033"/>
      <c r="Q77" s="1040">
        <v>9</v>
      </c>
      <c r="R77" s="1038"/>
      <c r="S77" s="1038"/>
      <c r="T77" s="1038"/>
      <c r="U77" s="1039"/>
      <c r="V77" s="1037">
        <v>7</v>
      </c>
      <c r="W77" s="1038"/>
      <c r="X77" s="1038"/>
      <c r="Y77" s="1038"/>
      <c r="Z77" s="1039"/>
      <c r="AA77" s="1037">
        <v>1</v>
      </c>
      <c r="AB77" s="1038"/>
      <c r="AC77" s="1038"/>
      <c r="AD77" s="1038"/>
      <c r="AE77" s="1039"/>
      <c r="AF77" s="1037">
        <v>1</v>
      </c>
      <c r="AG77" s="1038"/>
      <c r="AH77" s="1038"/>
      <c r="AI77" s="1038"/>
      <c r="AJ77" s="1039"/>
      <c r="AK77" s="1037" t="s">
        <v>583</v>
      </c>
      <c r="AL77" s="1038"/>
      <c r="AM77" s="1038"/>
      <c r="AN77" s="1038"/>
      <c r="AO77" s="1039"/>
      <c r="AP77" s="1037" t="s">
        <v>583</v>
      </c>
      <c r="AQ77" s="1038"/>
      <c r="AR77" s="1038"/>
      <c r="AS77" s="1038"/>
      <c r="AT77" s="1039"/>
      <c r="AU77" s="1037" t="s">
        <v>583</v>
      </c>
      <c r="AV77" s="1038"/>
      <c r="AW77" s="1038"/>
      <c r="AX77" s="1038"/>
      <c r="AY77" s="1039"/>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594</v>
      </c>
      <c r="C78" s="1032"/>
      <c r="D78" s="1032"/>
      <c r="E78" s="1032"/>
      <c r="F78" s="1032"/>
      <c r="G78" s="1032"/>
      <c r="H78" s="1032"/>
      <c r="I78" s="1032"/>
      <c r="J78" s="1032"/>
      <c r="K78" s="1032"/>
      <c r="L78" s="1032"/>
      <c r="M78" s="1032"/>
      <c r="N78" s="1032"/>
      <c r="O78" s="1032"/>
      <c r="P78" s="1033"/>
      <c r="Q78" s="1040">
        <v>9</v>
      </c>
      <c r="R78" s="1038"/>
      <c r="S78" s="1038"/>
      <c r="T78" s="1038"/>
      <c r="U78" s="1039"/>
      <c r="V78" s="1037">
        <v>5</v>
      </c>
      <c r="W78" s="1038"/>
      <c r="X78" s="1038"/>
      <c r="Y78" s="1038"/>
      <c r="Z78" s="1039"/>
      <c r="AA78" s="1037">
        <v>4</v>
      </c>
      <c r="AB78" s="1038"/>
      <c r="AC78" s="1038"/>
      <c r="AD78" s="1038"/>
      <c r="AE78" s="1039"/>
      <c r="AF78" s="1037">
        <v>4</v>
      </c>
      <c r="AG78" s="1038"/>
      <c r="AH78" s="1038"/>
      <c r="AI78" s="1038"/>
      <c r="AJ78" s="1039"/>
      <c r="AK78" s="1037" t="s">
        <v>583</v>
      </c>
      <c r="AL78" s="1038"/>
      <c r="AM78" s="1038"/>
      <c r="AN78" s="1038"/>
      <c r="AO78" s="1039"/>
      <c r="AP78" s="1037" t="s">
        <v>583</v>
      </c>
      <c r="AQ78" s="1038"/>
      <c r="AR78" s="1038"/>
      <c r="AS78" s="1038"/>
      <c r="AT78" s="1039"/>
      <c r="AU78" s="1037" t="s">
        <v>583</v>
      </c>
      <c r="AV78" s="1038"/>
      <c r="AW78" s="1038"/>
      <c r="AX78" s="1038"/>
      <c r="AY78" s="1039"/>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595</v>
      </c>
      <c r="C79" s="1032"/>
      <c r="D79" s="1032"/>
      <c r="E79" s="1032"/>
      <c r="F79" s="1032"/>
      <c r="G79" s="1032"/>
      <c r="H79" s="1032"/>
      <c r="I79" s="1032"/>
      <c r="J79" s="1032"/>
      <c r="K79" s="1032"/>
      <c r="L79" s="1032"/>
      <c r="M79" s="1032"/>
      <c r="N79" s="1032"/>
      <c r="O79" s="1032"/>
      <c r="P79" s="1033"/>
      <c r="Q79" s="1034">
        <v>1</v>
      </c>
      <c r="R79" s="1028"/>
      <c r="S79" s="1028"/>
      <c r="T79" s="1028"/>
      <c r="U79" s="1028"/>
      <c r="V79" s="1028">
        <v>0</v>
      </c>
      <c r="W79" s="1028"/>
      <c r="X79" s="1028"/>
      <c r="Y79" s="1028"/>
      <c r="Z79" s="1028"/>
      <c r="AA79" s="1028">
        <v>0</v>
      </c>
      <c r="AB79" s="1028"/>
      <c r="AC79" s="1028"/>
      <c r="AD79" s="1028"/>
      <c r="AE79" s="1028"/>
      <c r="AF79" s="1028">
        <v>0</v>
      </c>
      <c r="AG79" s="1028"/>
      <c r="AH79" s="1028"/>
      <c r="AI79" s="1028"/>
      <c r="AJ79" s="1028"/>
      <c r="AK79" s="1028" t="s">
        <v>583</v>
      </c>
      <c r="AL79" s="1028"/>
      <c r="AM79" s="1028"/>
      <c r="AN79" s="1028"/>
      <c r="AO79" s="1028"/>
      <c r="AP79" s="1028" t="s">
        <v>583</v>
      </c>
      <c r="AQ79" s="1028"/>
      <c r="AR79" s="1028"/>
      <c r="AS79" s="1028"/>
      <c r="AT79" s="1028"/>
      <c r="AU79" s="1028" t="s">
        <v>583</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t="s">
        <v>596</v>
      </c>
      <c r="C80" s="1032"/>
      <c r="D80" s="1032"/>
      <c r="E80" s="1032"/>
      <c r="F80" s="1032"/>
      <c r="G80" s="1032"/>
      <c r="H80" s="1032"/>
      <c r="I80" s="1032"/>
      <c r="J80" s="1032"/>
      <c r="K80" s="1032"/>
      <c r="L80" s="1032"/>
      <c r="M80" s="1032"/>
      <c r="N80" s="1032"/>
      <c r="O80" s="1032"/>
      <c r="P80" s="1033"/>
      <c r="Q80" s="1034">
        <v>22424</v>
      </c>
      <c r="R80" s="1028"/>
      <c r="S80" s="1028"/>
      <c r="T80" s="1028"/>
      <c r="U80" s="1028"/>
      <c r="V80" s="1028">
        <v>20206</v>
      </c>
      <c r="W80" s="1028"/>
      <c r="X80" s="1028"/>
      <c r="Y80" s="1028"/>
      <c r="Z80" s="1028"/>
      <c r="AA80" s="1028">
        <v>2218</v>
      </c>
      <c r="AB80" s="1028"/>
      <c r="AC80" s="1028"/>
      <c r="AD80" s="1028"/>
      <c r="AE80" s="1028"/>
      <c r="AF80" s="1028">
        <v>31774</v>
      </c>
      <c r="AG80" s="1028"/>
      <c r="AH80" s="1028"/>
      <c r="AI80" s="1028"/>
      <c r="AJ80" s="1028"/>
      <c r="AK80" s="1028" t="s">
        <v>583</v>
      </c>
      <c r="AL80" s="1028"/>
      <c r="AM80" s="1028"/>
      <c r="AN80" s="1028"/>
      <c r="AO80" s="1028"/>
      <c r="AP80" s="1028">
        <v>54229</v>
      </c>
      <c r="AQ80" s="1028"/>
      <c r="AR80" s="1028"/>
      <c r="AS80" s="1028"/>
      <c r="AT80" s="1028"/>
      <c r="AU80" s="1028">
        <v>976</v>
      </c>
      <c r="AV80" s="1028"/>
      <c r="AW80" s="1028"/>
      <c r="AX80" s="1028"/>
      <c r="AY80" s="1028"/>
      <c r="AZ80" s="1035" t="s">
        <v>599</v>
      </c>
      <c r="BA80" s="1035"/>
      <c r="BB80" s="1035"/>
      <c r="BC80" s="1035"/>
      <c r="BD80" s="1036"/>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t="s">
        <v>607</v>
      </c>
      <c r="C81" s="1032"/>
      <c r="D81" s="1032"/>
      <c r="E81" s="1032"/>
      <c r="F81" s="1032"/>
      <c r="G81" s="1032"/>
      <c r="H81" s="1032"/>
      <c r="I81" s="1032"/>
      <c r="J81" s="1032"/>
      <c r="K81" s="1032"/>
      <c r="L81" s="1032"/>
      <c r="M81" s="1032"/>
      <c r="N81" s="1032"/>
      <c r="O81" s="1032"/>
      <c r="P81" s="1033"/>
      <c r="Q81" s="1034">
        <v>763</v>
      </c>
      <c r="R81" s="1028"/>
      <c r="S81" s="1028"/>
      <c r="T81" s="1028"/>
      <c r="U81" s="1028"/>
      <c r="V81" s="1028">
        <v>624</v>
      </c>
      <c r="W81" s="1028"/>
      <c r="X81" s="1028"/>
      <c r="Y81" s="1028"/>
      <c r="Z81" s="1028"/>
      <c r="AA81" s="1028">
        <v>138</v>
      </c>
      <c r="AB81" s="1028"/>
      <c r="AC81" s="1028"/>
      <c r="AD81" s="1028"/>
      <c r="AE81" s="1028"/>
      <c r="AF81" s="1028">
        <v>1779</v>
      </c>
      <c r="AG81" s="1028"/>
      <c r="AH81" s="1028"/>
      <c r="AI81" s="1028"/>
      <c r="AJ81" s="1028"/>
      <c r="AK81" s="1028" t="s">
        <v>600</v>
      </c>
      <c r="AL81" s="1028"/>
      <c r="AM81" s="1028"/>
      <c r="AN81" s="1028"/>
      <c r="AO81" s="1028"/>
      <c r="AP81" s="1028">
        <v>1199</v>
      </c>
      <c r="AQ81" s="1028"/>
      <c r="AR81" s="1028"/>
      <c r="AS81" s="1028"/>
      <c r="AT81" s="1028"/>
      <c r="AU81" s="1028" t="s">
        <v>600</v>
      </c>
      <c r="AV81" s="1028"/>
      <c r="AW81" s="1028"/>
      <c r="AX81" s="1028"/>
      <c r="AY81" s="1028"/>
      <c r="AZ81" s="1029" t="s">
        <v>598</v>
      </c>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39950</v>
      </c>
      <c r="AG88" s="1016"/>
      <c r="AH88" s="1016"/>
      <c r="AI88" s="1016"/>
      <c r="AJ88" s="1016"/>
      <c r="AK88" s="1020"/>
      <c r="AL88" s="1020"/>
      <c r="AM88" s="1020"/>
      <c r="AN88" s="1020"/>
      <c r="AO88" s="1020"/>
      <c r="AP88" s="1016">
        <v>56987</v>
      </c>
      <c r="AQ88" s="1016"/>
      <c r="AR88" s="1016"/>
      <c r="AS88" s="1016"/>
      <c r="AT88" s="1016"/>
      <c r="AU88" s="1016">
        <v>1082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CR7+CR8+CR9+CR10</f>
        <v>140</v>
      </c>
      <c r="CS102" s="1008"/>
      <c r="CT102" s="1008"/>
      <c r="CU102" s="1008"/>
      <c r="CV102" s="1009"/>
      <c r="CW102" s="1007">
        <f>CW7+CW8</f>
        <v>27</v>
      </c>
      <c r="CX102" s="1008"/>
      <c r="CY102" s="1008"/>
      <c r="CZ102" s="1008"/>
      <c r="DA102" s="1009"/>
      <c r="DB102" s="1007" t="s">
        <v>600</v>
      </c>
      <c r="DC102" s="1008"/>
      <c r="DD102" s="1008"/>
      <c r="DE102" s="1008"/>
      <c r="DF102" s="1009"/>
      <c r="DG102" s="1007" t="s">
        <v>600</v>
      </c>
      <c r="DH102" s="1008"/>
      <c r="DI102" s="1008"/>
      <c r="DJ102" s="1008"/>
      <c r="DK102" s="1009"/>
      <c r="DL102" s="1007" t="s">
        <v>600</v>
      </c>
      <c r="DM102" s="1008"/>
      <c r="DN102" s="1008"/>
      <c r="DO102" s="1008"/>
      <c r="DP102" s="1009"/>
      <c r="DQ102" s="1007" t="s">
        <v>600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307</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307</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307</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1409718</v>
      </c>
      <c r="AB110" s="944"/>
      <c r="AC110" s="944"/>
      <c r="AD110" s="944"/>
      <c r="AE110" s="945"/>
      <c r="AF110" s="946">
        <v>1464810</v>
      </c>
      <c r="AG110" s="944"/>
      <c r="AH110" s="944"/>
      <c r="AI110" s="944"/>
      <c r="AJ110" s="945"/>
      <c r="AK110" s="946">
        <v>1488373</v>
      </c>
      <c r="AL110" s="944"/>
      <c r="AM110" s="944"/>
      <c r="AN110" s="944"/>
      <c r="AO110" s="945"/>
      <c r="AP110" s="947">
        <v>25.9</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12464096</v>
      </c>
      <c r="BR110" s="891"/>
      <c r="BS110" s="891"/>
      <c r="BT110" s="891"/>
      <c r="BU110" s="891"/>
      <c r="BV110" s="891">
        <v>12437258</v>
      </c>
      <c r="BW110" s="891"/>
      <c r="BX110" s="891"/>
      <c r="BY110" s="891"/>
      <c r="BZ110" s="891"/>
      <c r="CA110" s="891">
        <v>12737454</v>
      </c>
      <c r="CB110" s="891"/>
      <c r="CC110" s="891"/>
      <c r="CD110" s="891"/>
      <c r="CE110" s="891"/>
      <c r="CF110" s="915">
        <v>222</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135425</v>
      </c>
      <c r="DH110" s="891"/>
      <c r="DI110" s="891"/>
      <c r="DJ110" s="891"/>
      <c r="DK110" s="891"/>
      <c r="DL110" s="891">
        <v>6035</v>
      </c>
      <c r="DM110" s="891"/>
      <c r="DN110" s="891"/>
      <c r="DO110" s="891"/>
      <c r="DP110" s="891"/>
      <c r="DQ110" s="891">
        <v>53634</v>
      </c>
      <c r="DR110" s="891"/>
      <c r="DS110" s="891"/>
      <c r="DT110" s="891"/>
      <c r="DU110" s="891"/>
      <c r="DV110" s="892">
        <v>0.9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414</v>
      </c>
      <c r="AB111" s="972"/>
      <c r="AC111" s="972"/>
      <c r="AD111" s="972"/>
      <c r="AE111" s="973"/>
      <c r="AF111" s="974" t="s">
        <v>232</v>
      </c>
      <c r="AG111" s="972"/>
      <c r="AH111" s="972"/>
      <c r="AI111" s="972"/>
      <c r="AJ111" s="973"/>
      <c r="AK111" s="974" t="s">
        <v>232</v>
      </c>
      <c r="AL111" s="972"/>
      <c r="AM111" s="972"/>
      <c r="AN111" s="972"/>
      <c r="AO111" s="973"/>
      <c r="AP111" s="975" t="s">
        <v>414</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141190</v>
      </c>
      <c r="BR111" s="863"/>
      <c r="BS111" s="863"/>
      <c r="BT111" s="863"/>
      <c r="BU111" s="863"/>
      <c r="BV111" s="863">
        <v>9364</v>
      </c>
      <c r="BW111" s="863"/>
      <c r="BX111" s="863"/>
      <c r="BY111" s="863"/>
      <c r="BZ111" s="863"/>
      <c r="CA111" s="863">
        <v>55401</v>
      </c>
      <c r="CB111" s="863"/>
      <c r="CC111" s="863"/>
      <c r="CD111" s="863"/>
      <c r="CE111" s="863"/>
      <c r="CF111" s="924">
        <v>1</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232</v>
      </c>
      <c r="DH111" s="863"/>
      <c r="DI111" s="863"/>
      <c r="DJ111" s="863"/>
      <c r="DK111" s="863"/>
      <c r="DL111" s="863" t="s">
        <v>443</v>
      </c>
      <c r="DM111" s="863"/>
      <c r="DN111" s="863"/>
      <c r="DO111" s="863"/>
      <c r="DP111" s="863"/>
      <c r="DQ111" s="863" t="s">
        <v>232</v>
      </c>
      <c r="DR111" s="863"/>
      <c r="DS111" s="863"/>
      <c r="DT111" s="863"/>
      <c r="DU111" s="863"/>
      <c r="DV111" s="840" t="s">
        <v>232</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232</v>
      </c>
      <c r="AB112" s="826"/>
      <c r="AC112" s="826"/>
      <c r="AD112" s="826"/>
      <c r="AE112" s="827"/>
      <c r="AF112" s="828" t="s">
        <v>232</v>
      </c>
      <c r="AG112" s="826"/>
      <c r="AH112" s="826"/>
      <c r="AI112" s="826"/>
      <c r="AJ112" s="827"/>
      <c r="AK112" s="828" t="s">
        <v>232</v>
      </c>
      <c r="AL112" s="826"/>
      <c r="AM112" s="826"/>
      <c r="AN112" s="826"/>
      <c r="AO112" s="827"/>
      <c r="AP112" s="873" t="s">
        <v>232</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1246926</v>
      </c>
      <c r="BR112" s="863"/>
      <c r="BS112" s="863"/>
      <c r="BT112" s="863"/>
      <c r="BU112" s="863"/>
      <c r="BV112" s="863">
        <v>1125283</v>
      </c>
      <c r="BW112" s="863"/>
      <c r="BX112" s="863"/>
      <c r="BY112" s="863"/>
      <c r="BZ112" s="863"/>
      <c r="CA112" s="863">
        <v>1030731</v>
      </c>
      <c r="CB112" s="863"/>
      <c r="CC112" s="863"/>
      <c r="CD112" s="863"/>
      <c r="CE112" s="863"/>
      <c r="CF112" s="924">
        <v>18</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232</v>
      </c>
      <c r="DH112" s="863"/>
      <c r="DI112" s="863"/>
      <c r="DJ112" s="863"/>
      <c r="DK112" s="863"/>
      <c r="DL112" s="863" t="s">
        <v>232</v>
      </c>
      <c r="DM112" s="863"/>
      <c r="DN112" s="863"/>
      <c r="DO112" s="863"/>
      <c r="DP112" s="863"/>
      <c r="DQ112" s="863" t="s">
        <v>232</v>
      </c>
      <c r="DR112" s="863"/>
      <c r="DS112" s="863"/>
      <c r="DT112" s="863"/>
      <c r="DU112" s="863"/>
      <c r="DV112" s="840" t="s">
        <v>232</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135294</v>
      </c>
      <c r="AB113" s="972"/>
      <c r="AC113" s="972"/>
      <c r="AD113" s="972"/>
      <c r="AE113" s="973"/>
      <c r="AF113" s="974">
        <v>126987</v>
      </c>
      <c r="AG113" s="972"/>
      <c r="AH113" s="972"/>
      <c r="AI113" s="972"/>
      <c r="AJ113" s="973"/>
      <c r="AK113" s="974">
        <v>126282</v>
      </c>
      <c r="AL113" s="972"/>
      <c r="AM113" s="972"/>
      <c r="AN113" s="972"/>
      <c r="AO113" s="973"/>
      <c r="AP113" s="975">
        <v>2.2000000000000002</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1301635</v>
      </c>
      <c r="BR113" s="863"/>
      <c r="BS113" s="863"/>
      <c r="BT113" s="863"/>
      <c r="BU113" s="863"/>
      <c r="BV113" s="863">
        <v>1168912</v>
      </c>
      <c r="BW113" s="863"/>
      <c r="BX113" s="863"/>
      <c r="BY113" s="863"/>
      <c r="BZ113" s="863"/>
      <c r="CA113" s="863">
        <v>1082280</v>
      </c>
      <c r="CB113" s="863"/>
      <c r="CC113" s="863"/>
      <c r="CD113" s="863"/>
      <c r="CE113" s="863"/>
      <c r="CF113" s="924">
        <v>18.899999999999999</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232</v>
      </c>
      <c r="DH113" s="826"/>
      <c r="DI113" s="826"/>
      <c r="DJ113" s="826"/>
      <c r="DK113" s="827"/>
      <c r="DL113" s="828" t="s">
        <v>232</v>
      </c>
      <c r="DM113" s="826"/>
      <c r="DN113" s="826"/>
      <c r="DO113" s="826"/>
      <c r="DP113" s="827"/>
      <c r="DQ113" s="828" t="s">
        <v>232</v>
      </c>
      <c r="DR113" s="826"/>
      <c r="DS113" s="826"/>
      <c r="DT113" s="826"/>
      <c r="DU113" s="827"/>
      <c r="DV113" s="873" t="s">
        <v>232</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119001</v>
      </c>
      <c r="AB114" s="826"/>
      <c r="AC114" s="826"/>
      <c r="AD114" s="826"/>
      <c r="AE114" s="827"/>
      <c r="AF114" s="828">
        <v>96793</v>
      </c>
      <c r="AG114" s="826"/>
      <c r="AH114" s="826"/>
      <c r="AI114" s="826"/>
      <c r="AJ114" s="827"/>
      <c r="AK114" s="828">
        <v>96981</v>
      </c>
      <c r="AL114" s="826"/>
      <c r="AM114" s="826"/>
      <c r="AN114" s="826"/>
      <c r="AO114" s="827"/>
      <c r="AP114" s="873">
        <v>1.7</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1535441</v>
      </c>
      <c r="BR114" s="863"/>
      <c r="BS114" s="863"/>
      <c r="BT114" s="863"/>
      <c r="BU114" s="863"/>
      <c r="BV114" s="863">
        <v>1540173</v>
      </c>
      <c r="BW114" s="863"/>
      <c r="BX114" s="863"/>
      <c r="BY114" s="863"/>
      <c r="BZ114" s="863"/>
      <c r="CA114" s="863">
        <v>1456203</v>
      </c>
      <c r="CB114" s="863"/>
      <c r="CC114" s="863"/>
      <c r="CD114" s="863"/>
      <c r="CE114" s="863"/>
      <c r="CF114" s="924">
        <v>25.4</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232</v>
      </c>
      <c r="DH114" s="826"/>
      <c r="DI114" s="826"/>
      <c r="DJ114" s="826"/>
      <c r="DK114" s="827"/>
      <c r="DL114" s="828" t="s">
        <v>232</v>
      </c>
      <c r="DM114" s="826"/>
      <c r="DN114" s="826"/>
      <c r="DO114" s="826"/>
      <c r="DP114" s="827"/>
      <c r="DQ114" s="828" t="s">
        <v>232</v>
      </c>
      <c r="DR114" s="826"/>
      <c r="DS114" s="826"/>
      <c r="DT114" s="826"/>
      <c r="DU114" s="827"/>
      <c r="DV114" s="873" t="s">
        <v>232</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10616</v>
      </c>
      <c r="AB115" s="972"/>
      <c r="AC115" s="972"/>
      <c r="AD115" s="972"/>
      <c r="AE115" s="973"/>
      <c r="AF115" s="974">
        <v>9995</v>
      </c>
      <c r="AG115" s="972"/>
      <c r="AH115" s="972"/>
      <c r="AI115" s="972"/>
      <c r="AJ115" s="973"/>
      <c r="AK115" s="974">
        <v>9174</v>
      </c>
      <c r="AL115" s="972"/>
      <c r="AM115" s="972"/>
      <c r="AN115" s="972"/>
      <c r="AO115" s="973"/>
      <c r="AP115" s="975">
        <v>0.2</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v>45562</v>
      </c>
      <c r="BR115" s="863"/>
      <c r="BS115" s="863"/>
      <c r="BT115" s="863"/>
      <c r="BU115" s="863"/>
      <c r="BV115" s="863" t="s">
        <v>232</v>
      </c>
      <c r="BW115" s="863"/>
      <c r="BX115" s="863"/>
      <c r="BY115" s="863"/>
      <c r="BZ115" s="863"/>
      <c r="CA115" s="863" t="s">
        <v>232</v>
      </c>
      <c r="CB115" s="863"/>
      <c r="CC115" s="863"/>
      <c r="CD115" s="863"/>
      <c r="CE115" s="863"/>
      <c r="CF115" s="924" t="s">
        <v>232</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232</v>
      </c>
      <c r="DH115" s="826"/>
      <c r="DI115" s="826"/>
      <c r="DJ115" s="826"/>
      <c r="DK115" s="827"/>
      <c r="DL115" s="828" t="s">
        <v>232</v>
      </c>
      <c r="DM115" s="826"/>
      <c r="DN115" s="826"/>
      <c r="DO115" s="826"/>
      <c r="DP115" s="827"/>
      <c r="DQ115" s="828" t="s">
        <v>232</v>
      </c>
      <c r="DR115" s="826"/>
      <c r="DS115" s="826"/>
      <c r="DT115" s="826"/>
      <c r="DU115" s="827"/>
      <c r="DV115" s="873" t="s">
        <v>232</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329</v>
      </c>
      <c r="AB116" s="826"/>
      <c r="AC116" s="826"/>
      <c r="AD116" s="826"/>
      <c r="AE116" s="827"/>
      <c r="AF116" s="828">
        <v>22</v>
      </c>
      <c r="AG116" s="826"/>
      <c r="AH116" s="826"/>
      <c r="AI116" s="826"/>
      <c r="AJ116" s="827"/>
      <c r="AK116" s="828" t="s">
        <v>232</v>
      </c>
      <c r="AL116" s="826"/>
      <c r="AM116" s="826"/>
      <c r="AN116" s="826"/>
      <c r="AO116" s="827"/>
      <c r="AP116" s="873" t="s">
        <v>232</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232</v>
      </c>
      <c r="BR116" s="863"/>
      <c r="BS116" s="863"/>
      <c r="BT116" s="863"/>
      <c r="BU116" s="863"/>
      <c r="BV116" s="863" t="s">
        <v>232</v>
      </c>
      <c r="BW116" s="863"/>
      <c r="BX116" s="863"/>
      <c r="BY116" s="863"/>
      <c r="BZ116" s="863"/>
      <c r="CA116" s="863" t="s">
        <v>232</v>
      </c>
      <c r="CB116" s="863"/>
      <c r="CC116" s="863"/>
      <c r="CD116" s="863"/>
      <c r="CE116" s="863"/>
      <c r="CF116" s="924" t="s">
        <v>232</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232</v>
      </c>
      <c r="DH116" s="826"/>
      <c r="DI116" s="826"/>
      <c r="DJ116" s="826"/>
      <c r="DK116" s="827"/>
      <c r="DL116" s="828" t="s">
        <v>232</v>
      </c>
      <c r="DM116" s="826"/>
      <c r="DN116" s="826"/>
      <c r="DO116" s="826"/>
      <c r="DP116" s="827"/>
      <c r="DQ116" s="828" t="s">
        <v>232</v>
      </c>
      <c r="DR116" s="826"/>
      <c r="DS116" s="826"/>
      <c r="DT116" s="826"/>
      <c r="DU116" s="827"/>
      <c r="DV116" s="873" t="s">
        <v>232</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1674958</v>
      </c>
      <c r="AB117" s="958"/>
      <c r="AC117" s="958"/>
      <c r="AD117" s="958"/>
      <c r="AE117" s="959"/>
      <c r="AF117" s="960">
        <v>1698607</v>
      </c>
      <c r="AG117" s="958"/>
      <c r="AH117" s="958"/>
      <c r="AI117" s="958"/>
      <c r="AJ117" s="959"/>
      <c r="AK117" s="960">
        <v>1720810</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232</v>
      </c>
      <c r="BR117" s="863"/>
      <c r="BS117" s="863"/>
      <c r="BT117" s="863"/>
      <c r="BU117" s="863"/>
      <c r="BV117" s="863" t="s">
        <v>232</v>
      </c>
      <c r="BW117" s="863"/>
      <c r="BX117" s="863"/>
      <c r="BY117" s="863"/>
      <c r="BZ117" s="863"/>
      <c r="CA117" s="863" t="s">
        <v>232</v>
      </c>
      <c r="CB117" s="863"/>
      <c r="CC117" s="863"/>
      <c r="CD117" s="863"/>
      <c r="CE117" s="863"/>
      <c r="CF117" s="924" t="s">
        <v>232</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232</v>
      </c>
      <c r="DH117" s="826"/>
      <c r="DI117" s="826"/>
      <c r="DJ117" s="826"/>
      <c r="DK117" s="827"/>
      <c r="DL117" s="828" t="s">
        <v>232</v>
      </c>
      <c r="DM117" s="826"/>
      <c r="DN117" s="826"/>
      <c r="DO117" s="826"/>
      <c r="DP117" s="827"/>
      <c r="DQ117" s="828" t="s">
        <v>232</v>
      </c>
      <c r="DR117" s="826"/>
      <c r="DS117" s="826"/>
      <c r="DT117" s="826"/>
      <c r="DU117" s="827"/>
      <c r="DV117" s="873" t="s">
        <v>232</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307</v>
      </c>
      <c r="AL118" s="951"/>
      <c r="AM118" s="951"/>
      <c r="AN118" s="951"/>
      <c r="AO118" s="952"/>
      <c r="AP118" s="954" t="s">
        <v>434</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232</v>
      </c>
      <c r="BR118" s="894"/>
      <c r="BS118" s="894"/>
      <c r="BT118" s="894"/>
      <c r="BU118" s="894"/>
      <c r="BV118" s="894" t="s">
        <v>232</v>
      </c>
      <c r="BW118" s="894"/>
      <c r="BX118" s="894"/>
      <c r="BY118" s="894"/>
      <c r="BZ118" s="894"/>
      <c r="CA118" s="894" t="s">
        <v>232</v>
      </c>
      <c r="CB118" s="894"/>
      <c r="CC118" s="894"/>
      <c r="CD118" s="894"/>
      <c r="CE118" s="894"/>
      <c r="CF118" s="924" t="s">
        <v>232</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232</v>
      </c>
      <c r="DH118" s="826"/>
      <c r="DI118" s="826"/>
      <c r="DJ118" s="826"/>
      <c r="DK118" s="827"/>
      <c r="DL118" s="828" t="s">
        <v>232</v>
      </c>
      <c r="DM118" s="826"/>
      <c r="DN118" s="826"/>
      <c r="DO118" s="826"/>
      <c r="DP118" s="827"/>
      <c r="DQ118" s="828" t="s">
        <v>232</v>
      </c>
      <c r="DR118" s="826"/>
      <c r="DS118" s="826"/>
      <c r="DT118" s="826"/>
      <c r="DU118" s="827"/>
      <c r="DV118" s="873" t="s">
        <v>232</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7353</v>
      </c>
      <c r="AB119" s="944"/>
      <c r="AC119" s="944"/>
      <c r="AD119" s="944"/>
      <c r="AE119" s="945"/>
      <c r="AF119" s="946">
        <v>7435</v>
      </c>
      <c r="AG119" s="944"/>
      <c r="AH119" s="944"/>
      <c r="AI119" s="944"/>
      <c r="AJ119" s="945"/>
      <c r="AK119" s="946">
        <v>7527</v>
      </c>
      <c r="AL119" s="944"/>
      <c r="AM119" s="944"/>
      <c r="AN119" s="944"/>
      <c r="AO119" s="945"/>
      <c r="AP119" s="947">
        <v>0.1</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465</v>
      </c>
      <c r="BP119" s="927"/>
      <c r="BQ119" s="931">
        <v>16734850</v>
      </c>
      <c r="BR119" s="894"/>
      <c r="BS119" s="894"/>
      <c r="BT119" s="894"/>
      <c r="BU119" s="894"/>
      <c r="BV119" s="894">
        <v>16280990</v>
      </c>
      <c r="BW119" s="894"/>
      <c r="BX119" s="894"/>
      <c r="BY119" s="894"/>
      <c r="BZ119" s="894"/>
      <c r="CA119" s="894">
        <v>16362069</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5765</v>
      </c>
      <c r="DH119" s="809"/>
      <c r="DI119" s="809"/>
      <c r="DJ119" s="809"/>
      <c r="DK119" s="810"/>
      <c r="DL119" s="811">
        <v>3329</v>
      </c>
      <c r="DM119" s="809"/>
      <c r="DN119" s="809"/>
      <c r="DO119" s="809"/>
      <c r="DP119" s="810"/>
      <c r="DQ119" s="811">
        <v>1767</v>
      </c>
      <c r="DR119" s="809"/>
      <c r="DS119" s="809"/>
      <c r="DT119" s="809"/>
      <c r="DU119" s="810"/>
      <c r="DV119" s="897">
        <v>0</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232</v>
      </c>
      <c r="AB120" s="826"/>
      <c r="AC120" s="826"/>
      <c r="AD120" s="826"/>
      <c r="AE120" s="827"/>
      <c r="AF120" s="828" t="s">
        <v>232</v>
      </c>
      <c r="AG120" s="826"/>
      <c r="AH120" s="826"/>
      <c r="AI120" s="826"/>
      <c r="AJ120" s="827"/>
      <c r="AK120" s="828" t="s">
        <v>232</v>
      </c>
      <c r="AL120" s="826"/>
      <c r="AM120" s="826"/>
      <c r="AN120" s="826"/>
      <c r="AO120" s="827"/>
      <c r="AP120" s="873" t="s">
        <v>232</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6227125</v>
      </c>
      <c r="BR120" s="891"/>
      <c r="BS120" s="891"/>
      <c r="BT120" s="891"/>
      <c r="BU120" s="891"/>
      <c r="BV120" s="891">
        <v>6097955</v>
      </c>
      <c r="BW120" s="891"/>
      <c r="BX120" s="891"/>
      <c r="BY120" s="891"/>
      <c r="BZ120" s="891"/>
      <c r="CA120" s="891">
        <v>5892145</v>
      </c>
      <c r="CB120" s="891"/>
      <c r="CC120" s="891"/>
      <c r="CD120" s="891"/>
      <c r="CE120" s="891"/>
      <c r="CF120" s="915">
        <v>102.7</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v>887061</v>
      </c>
      <c r="DH120" s="891"/>
      <c r="DI120" s="891"/>
      <c r="DJ120" s="891"/>
      <c r="DK120" s="891"/>
      <c r="DL120" s="891">
        <v>797072</v>
      </c>
      <c r="DM120" s="891"/>
      <c r="DN120" s="891"/>
      <c r="DO120" s="891"/>
      <c r="DP120" s="891"/>
      <c r="DQ120" s="891">
        <v>734855</v>
      </c>
      <c r="DR120" s="891"/>
      <c r="DS120" s="891"/>
      <c r="DT120" s="891"/>
      <c r="DU120" s="891"/>
      <c r="DV120" s="892">
        <v>12.8</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232</v>
      </c>
      <c r="AB121" s="826"/>
      <c r="AC121" s="826"/>
      <c r="AD121" s="826"/>
      <c r="AE121" s="827"/>
      <c r="AF121" s="828" t="s">
        <v>232</v>
      </c>
      <c r="AG121" s="826"/>
      <c r="AH121" s="826"/>
      <c r="AI121" s="826"/>
      <c r="AJ121" s="827"/>
      <c r="AK121" s="828" t="s">
        <v>232</v>
      </c>
      <c r="AL121" s="826"/>
      <c r="AM121" s="826"/>
      <c r="AN121" s="826"/>
      <c r="AO121" s="827"/>
      <c r="AP121" s="873" t="s">
        <v>232</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164798</v>
      </c>
      <c r="BR121" s="863"/>
      <c r="BS121" s="863"/>
      <c r="BT121" s="863"/>
      <c r="BU121" s="863"/>
      <c r="BV121" s="863">
        <v>4789</v>
      </c>
      <c r="BW121" s="863"/>
      <c r="BX121" s="863"/>
      <c r="BY121" s="863"/>
      <c r="BZ121" s="863"/>
      <c r="CA121" s="863">
        <v>5651</v>
      </c>
      <c r="CB121" s="863"/>
      <c r="CC121" s="863"/>
      <c r="CD121" s="863"/>
      <c r="CE121" s="863"/>
      <c r="CF121" s="924">
        <v>0.1</v>
      </c>
      <c r="CG121" s="925"/>
      <c r="CH121" s="925"/>
      <c r="CI121" s="925"/>
      <c r="CJ121" s="925"/>
      <c r="CK121" s="918"/>
      <c r="CL121" s="904"/>
      <c r="CM121" s="904"/>
      <c r="CN121" s="904"/>
      <c r="CO121" s="905"/>
      <c r="CP121" s="884" t="s">
        <v>410</v>
      </c>
      <c r="CQ121" s="885"/>
      <c r="CR121" s="885"/>
      <c r="CS121" s="885"/>
      <c r="CT121" s="885"/>
      <c r="CU121" s="885"/>
      <c r="CV121" s="885"/>
      <c r="CW121" s="885"/>
      <c r="CX121" s="885"/>
      <c r="CY121" s="885"/>
      <c r="CZ121" s="885"/>
      <c r="DA121" s="885"/>
      <c r="DB121" s="885"/>
      <c r="DC121" s="885"/>
      <c r="DD121" s="885"/>
      <c r="DE121" s="885"/>
      <c r="DF121" s="886"/>
      <c r="DG121" s="862">
        <v>223601</v>
      </c>
      <c r="DH121" s="863"/>
      <c r="DI121" s="863"/>
      <c r="DJ121" s="863"/>
      <c r="DK121" s="863"/>
      <c r="DL121" s="863">
        <v>207738</v>
      </c>
      <c r="DM121" s="863"/>
      <c r="DN121" s="863"/>
      <c r="DO121" s="863"/>
      <c r="DP121" s="863"/>
      <c r="DQ121" s="863">
        <v>191583</v>
      </c>
      <c r="DR121" s="863"/>
      <c r="DS121" s="863"/>
      <c r="DT121" s="863"/>
      <c r="DU121" s="863"/>
      <c r="DV121" s="840">
        <v>3.3</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232</v>
      </c>
      <c r="AB122" s="826"/>
      <c r="AC122" s="826"/>
      <c r="AD122" s="826"/>
      <c r="AE122" s="827"/>
      <c r="AF122" s="828" t="s">
        <v>232</v>
      </c>
      <c r="AG122" s="826"/>
      <c r="AH122" s="826"/>
      <c r="AI122" s="826"/>
      <c r="AJ122" s="827"/>
      <c r="AK122" s="828" t="s">
        <v>232</v>
      </c>
      <c r="AL122" s="826"/>
      <c r="AM122" s="826"/>
      <c r="AN122" s="826"/>
      <c r="AO122" s="827"/>
      <c r="AP122" s="873" t="s">
        <v>232</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11004118</v>
      </c>
      <c r="BR122" s="894"/>
      <c r="BS122" s="894"/>
      <c r="BT122" s="894"/>
      <c r="BU122" s="894"/>
      <c r="BV122" s="894">
        <v>10786700</v>
      </c>
      <c r="BW122" s="894"/>
      <c r="BX122" s="894"/>
      <c r="BY122" s="894"/>
      <c r="BZ122" s="894"/>
      <c r="CA122" s="894">
        <v>11016739</v>
      </c>
      <c r="CB122" s="894"/>
      <c r="CC122" s="894"/>
      <c r="CD122" s="894"/>
      <c r="CE122" s="894"/>
      <c r="CF122" s="895">
        <v>192</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v>136264</v>
      </c>
      <c r="DH122" s="863"/>
      <c r="DI122" s="863"/>
      <c r="DJ122" s="863"/>
      <c r="DK122" s="863"/>
      <c r="DL122" s="863">
        <v>120474</v>
      </c>
      <c r="DM122" s="863"/>
      <c r="DN122" s="863"/>
      <c r="DO122" s="863"/>
      <c r="DP122" s="863"/>
      <c r="DQ122" s="863">
        <v>104293</v>
      </c>
      <c r="DR122" s="863"/>
      <c r="DS122" s="863"/>
      <c r="DT122" s="863"/>
      <c r="DU122" s="863"/>
      <c r="DV122" s="840">
        <v>1.8</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232</v>
      </c>
      <c r="AB123" s="826"/>
      <c r="AC123" s="826"/>
      <c r="AD123" s="826"/>
      <c r="AE123" s="827"/>
      <c r="AF123" s="828" t="s">
        <v>232</v>
      </c>
      <c r="AG123" s="826"/>
      <c r="AH123" s="826"/>
      <c r="AI123" s="826"/>
      <c r="AJ123" s="827"/>
      <c r="AK123" s="828" t="s">
        <v>232</v>
      </c>
      <c r="AL123" s="826"/>
      <c r="AM123" s="826"/>
      <c r="AN123" s="826"/>
      <c r="AO123" s="827"/>
      <c r="AP123" s="873" t="s">
        <v>232</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475</v>
      </c>
      <c r="BP123" s="927"/>
      <c r="BQ123" s="881">
        <v>17396041</v>
      </c>
      <c r="BR123" s="882"/>
      <c r="BS123" s="882"/>
      <c r="BT123" s="882"/>
      <c r="BU123" s="882"/>
      <c r="BV123" s="882">
        <v>16889444</v>
      </c>
      <c r="BW123" s="882"/>
      <c r="BX123" s="882"/>
      <c r="BY123" s="882"/>
      <c r="BZ123" s="882"/>
      <c r="CA123" s="882">
        <v>16914535</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232</v>
      </c>
      <c r="DH123" s="826"/>
      <c r="DI123" s="826"/>
      <c r="DJ123" s="826"/>
      <c r="DK123" s="827"/>
      <c r="DL123" s="828" t="s">
        <v>232</v>
      </c>
      <c r="DM123" s="826"/>
      <c r="DN123" s="826"/>
      <c r="DO123" s="826"/>
      <c r="DP123" s="827"/>
      <c r="DQ123" s="828" t="s">
        <v>232</v>
      </c>
      <c r="DR123" s="826"/>
      <c r="DS123" s="826"/>
      <c r="DT123" s="826"/>
      <c r="DU123" s="827"/>
      <c r="DV123" s="873" t="s">
        <v>232</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232</v>
      </c>
      <c r="AB124" s="826"/>
      <c r="AC124" s="826"/>
      <c r="AD124" s="826"/>
      <c r="AE124" s="827"/>
      <c r="AF124" s="828" t="s">
        <v>232</v>
      </c>
      <c r="AG124" s="826"/>
      <c r="AH124" s="826"/>
      <c r="AI124" s="826"/>
      <c r="AJ124" s="827"/>
      <c r="AK124" s="828" t="s">
        <v>232</v>
      </c>
      <c r="AL124" s="826"/>
      <c r="AM124" s="826"/>
      <c r="AN124" s="826"/>
      <c r="AO124" s="827"/>
      <c r="AP124" s="873" t="s">
        <v>232</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232</v>
      </c>
      <c r="BR124" s="880"/>
      <c r="BS124" s="880"/>
      <c r="BT124" s="880"/>
      <c r="BU124" s="880"/>
      <c r="BV124" s="880" t="s">
        <v>232</v>
      </c>
      <c r="BW124" s="880"/>
      <c r="BX124" s="880"/>
      <c r="BY124" s="880"/>
      <c r="BZ124" s="880"/>
      <c r="CA124" s="880" t="s">
        <v>232</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232</v>
      </c>
      <c r="DH124" s="809"/>
      <c r="DI124" s="809"/>
      <c r="DJ124" s="809"/>
      <c r="DK124" s="810"/>
      <c r="DL124" s="811" t="s">
        <v>232</v>
      </c>
      <c r="DM124" s="809"/>
      <c r="DN124" s="809"/>
      <c r="DO124" s="809"/>
      <c r="DP124" s="810"/>
      <c r="DQ124" s="811" t="s">
        <v>232</v>
      </c>
      <c r="DR124" s="809"/>
      <c r="DS124" s="809"/>
      <c r="DT124" s="809"/>
      <c r="DU124" s="810"/>
      <c r="DV124" s="897" t="s">
        <v>479</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232</v>
      </c>
      <c r="AB125" s="826"/>
      <c r="AC125" s="826"/>
      <c r="AD125" s="826"/>
      <c r="AE125" s="827"/>
      <c r="AF125" s="828" t="s">
        <v>232</v>
      </c>
      <c r="AG125" s="826"/>
      <c r="AH125" s="826"/>
      <c r="AI125" s="826"/>
      <c r="AJ125" s="827"/>
      <c r="AK125" s="828" t="s">
        <v>232</v>
      </c>
      <c r="AL125" s="826"/>
      <c r="AM125" s="826"/>
      <c r="AN125" s="826"/>
      <c r="AO125" s="827"/>
      <c r="AP125" s="873" t="s">
        <v>232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232</v>
      </c>
      <c r="DH125" s="891"/>
      <c r="DI125" s="891"/>
      <c r="DJ125" s="891"/>
      <c r="DK125" s="891"/>
      <c r="DL125" s="891" t="s">
        <v>232</v>
      </c>
      <c r="DM125" s="891"/>
      <c r="DN125" s="891"/>
      <c r="DO125" s="891"/>
      <c r="DP125" s="891"/>
      <c r="DQ125" s="891" t="s">
        <v>232</v>
      </c>
      <c r="DR125" s="891"/>
      <c r="DS125" s="891"/>
      <c r="DT125" s="891"/>
      <c r="DU125" s="891"/>
      <c r="DV125" s="892" t="s">
        <v>232</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232</v>
      </c>
      <c r="AB126" s="826"/>
      <c r="AC126" s="826"/>
      <c r="AD126" s="826"/>
      <c r="AE126" s="827"/>
      <c r="AF126" s="828" t="s">
        <v>232</v>
      </c>
      <c r="AG126" s="826"/>
      <c r="AH126" s="826"/>
      <c r="AI126" s="826"/>
      <c r="AJ126" s="827"/>
      <c r="AK126" s="828" t="s">
        <v>232</v>
      </c>
      <c r="AL126" s="826"/>
      <c r="AM126" s="826"/>
      <c r="AN126" s="826"/>
      <c r="AO126" s="827"/>
      <c r="AP126" s="873" t="s">
        <v>232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v>45562</v>
      </c>
      <c r="DH126" s="863"/>
      <c r="DI126" s="863"/>
      <c r="DJ126" s="863"/>
      <c r="DK126" s="863"/>
      <c r="DL126" s="863" t="s">
        <v>232</v>
      </c>
      <c r="DM126" s="863"/>
      <c r="DN126" s="863"/>
      <c r="DO126" s="863"/>
      <c r="DP126" s="863"/>
      <c r="DQ126" s="863" t="s">
        <v>232</v>
      </c>
      <c r="DR126" s="863"/>
      <c r="DS126" s="863"/>
      <c r="DT126" s="863"/>
      <c r="DU126" s="863"/>
      <c r="DV126" s="840" t="s">
        <v>232</v>
      </c>
      <c r="DW126" s="840"/>
      <c r="DX126" s="840"/>
      <c r="DY126" s="840"/>
      <c r="DZ126" s="841"/>
    </row>
    <row r="127" spans="1:130" s="248" customFormat="1" ht="26.25" customHeight="1" x14ac:dyDescent="0.15">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3263</v>
      </c>
      <c r="AB127" s="826"/>
      <c r="AC127" s="826"/>
      <c r="AD127" s="826"/>
      <c r="AE127" s="827"/>
      <c r="AF127" s="828">
        <v>2560</v>
      </c>
      <c r="AG127" s="826"/>
      <c r="AH127" s="826"/>
      <c r="AI127" s="826"/>
      <c r="AJ127" s="827"/>
      <c r="AK127" s="828">
        <v>1647</v>
      </c>
      <c r="AL127" s="826"/>
      <c r="AM127" s="826"/>
      <c r="AN127" s="826"/>
      <c r="AO127" s="827"/>
      <c r="AP127" s="873">
        <v>0</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232</v>
      </c>
      <c r="DH127" s="863"/>
      <c r="DI127" s="863"/>
      <c r="DJ127" s="863"/>
      <c r="DK127" s="863"/>
      <c r="DL127" s="863" t="s">
        <v>232</v>
      </c>
      <c r="DM127" s="863"/>
      <c r="DN127" s="863"/>
      <c r="DO127" s="863"/>
      <c r="DP127" s="863"/>
      <c r="DQ127" s="863" t="s">
        <v>232</v>
      </c>
      <c r="DR127" s="863"/>
      <c r="DS127" s="863"/>
      <c r="DT127" s="863"/>
      <c r="DU127" s="863"/>
      <c r="DV127" s="840" t="s">
        <v>232</v>
      </c>
      <c r="DW127" s="840"/>
      <c r="DX127" s="840"/>
      <c r="DY127" s="840"/>
      <c r="DZ127" s="841"/>
    </row>
    <row r="128" spans="1:130" s="248" customFormat="1" ht="26.25" customHeight="1" thickBot="1" x14ac:dyDescent="0.2">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4108</v>
      </c>
      <c r="AB128" s="847"/>
      <c r="AC128" s="847"/>
      <c r="AD128" s="847"/>
      <c r="AE128" s="848"/>
      <c r="AF128" s="849">
        <v>10298</v>
      </c>
      <c r="AG128" s="847"/>
      <c r="AH128" s="847"/>
      <c r="AI128" s="847"/>
      <c r="AJ128" s="848"/>
      <c r="AK128" s="849">
        <v>8172</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232</v>
      </c>
      <c r="BG128" s="833"/>
      <c r="BH128" s="833"/>
      <c r="BI128" s="833"/>
      <c r="BJ128" s="833"/>
      <c r="BK128" s="833"/>
      <c r="BL128" s="856"/>
      <c r="BM128" s="832">
        <v>14.04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232</v>
      </c>
      <c r="DH128" s="837"/>
      <c r="DI128" s="837"/>
      <c r="DJ128" s="837"/>
      <c r="DK128" s="837"/>
      <c r="DL128" s="837" t="s">
        <v>232</v>
      </c>
      <c r="DM128" s="837"/>
      <c r="DN128" s="837"/>
      <c r="DO128" s="837"/>
      <c r="DP128" s="837"/>
      <c r="DQ128" s="837" t="s">
        <v>232</v>
      </c>
      <c r="DR128" s="837"/>
      <c r="DS128" s="837"/>
      <c r="DT128" s="837"/>
      <c r="DU128" s="837"/>
      <c r="DV128" s="838" t="s">
        <v>232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6871580</v>
      </c>
      <c r="AB129" s="826"/>
      <c r="AC129" s="826"/>
      <c r="AD129" s="826"/>
      <c r="AE129" s="827"/>
      <c r="AF129" s="828">
        <v>6775578</v>
      </c>
      <c r="AG129" s="826"/>
      <c r="AH129" s="826"/>
      <c r="AI129" s="826"/>
      <c r="AJ129" s="827"/>
      <c r="AK129" s="828">
        <v>7014461</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232</v>
      </c>
      <c r="BG129" s="816"/>
      <c r="BH129" s="816"/>
      <c r="BI129" s="816"/>
      <c r="BJ129" s="816"/>
      <c r="BK129" s="816"/>
      <c r="BL129" s="817"/>
      <c r="BM129" s="815">
        <v>19.04</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1171342</v>
      </c>
      <c r="AB130" s="826"/>
      <c r="AC130" s="826"/>
      <c r="AD130" s="826"/>
      <c r="AE130" s="827"/>
      <c r="AF130" s="828">
        <v>1203069</v>
      </c>
      <c r="AG130" s="826"/>
      <c r="AH130" s="826"/>
      <c r="AI130" s="826"/>
      <c r="AJ130" s="827"/>
      <c r="AK130" s="828">
        <v>1276183</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8.3000000000000007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5700238</v>
      </c>
      <c r="AB131" s="809"/>
      <c r="AC131" s="809"/>
      <c r="AD131" s="809"/>
      <c r="AE131" s="810"/>
      <c r="AF131" s="811">
        <v>5572509</v>
      </c>
      <c r="AG131" s="809"/>
      <c r="AH131" s="809"/>
      <c r="AI131" s="809"/>
      <c r="AJ131" s="810"/>
      <c r="AK131" s="811">
        <v>5738278</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t="s">
        <v>232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8.7629323550000002</v>
      </c>
      <c r="AB132" s="789"/>
      <c r="AC132" s="789"/>
      <c r="AD132" s="789"/>
      <c r="AE132" s="790"/>
      <c r="AF132" s="791">
        <v>8.707747264</v>
      </c>
      <c r="AG132" s="789"/>
      <c r="AH132" s="789"/>
      <c r="AI132" s="789"/>
      <c r="AJ132" s="790"/>
      <c r="AK132" s="791">
        <v>7.6060274530000003</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7.2</v>
      </c>
      <c r="AB133" s="768"/>
      <c r="AC133" s="768"/>
      <c r="AD133" s="768"/>
      <c r="AE133" s="769"/>
      <c r="AF133" s="767">
        <v>7.9</v>
      </c>
      <c r="AG133" s="768"/>
      <c r="AH133" s="768"/>
      <c r="AI133" s="768"/>
      <c r="AJ133" s="769"/>
      <c r="AK133" s="767">
        <v>8.3000000000000007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MiFktHmMpVObCsf7zbLKCvn1hmZ5b6szHFblEm6rGd4DFxHBpcA90f6/njcC6Nz9v2Yv70gNyB9+ymkdD89Yw==" saltValue="ih86ucnSy95A2rUUNcXW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aGK+rpM5tRE6shs/ko0vd60BrMkhYRpMtWvN30PAoCUHzqej0rKKYfv4un2NAY2MychRS9ER067EwSIb7V+VA==" saltValue="y7RmTugv5AUZodzo/M/l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nMk4TB17WoH4u7lqyJ01BvJ3eLdMr57iGm/2P+7wvmj6MZxMeo3j+WzeLv5e1oQRLe179h6tlUoWUFL5emjEg==" saltValue="teNdkyslm0ZMl3zvbL7G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2021100</v>
      </c>
      <c r="AP9" s="314">
        <v>110788</v>
      </c>
      <c r="AQ9" s="315">
        <v>92289</v>
      </c>
      <c r="AR9" s="316">
        <v>20</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347378</v>
      </c>
      <c r="AP10" s="317">
        <v>19042</v>
      </c>
      <c r="AQ10" s="318">
        <v>11808</v>
      </c>
      <c r="AR10" s="319">
        <v>61.3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t="s">
        <v>514</v>
      </c>
      <c r="AP11" s="317" t="s">
        <v>514</v>
      </c>
      <c r="AQ11" s="318">
        <v>701</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515</v>
      </c>
      <c r="AL12" s="1190"/>
      <c r="AM12" s="1190"/>
      <c r="AN12" s="1191"/>
      <c r="AO12" s="317" t="s">
        <v>514</v>
      </c>
      <c r="AP12" s="317" t="s">
        <v>514</v>
      </c>
      <c r="AQ12" s="318">
        <v>15</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87762</v>
      </c>
      <c r="AP13" s="317">
        <v>4811</v>
      </c>
      <c r="AQ13" s="318">
        <v>3431</v>
      </c>
      <c r="AR13" s="319">
        <v>40.200000000000003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47914</v>
      </c>
      <c r="AP14" s="317">
        <v>2626</v>
      </c>
      <c r="AQ14" s="318">
        <v>2100</v>
      </c>
      <c r="AR14" s="319">
        <v>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-140345</v>
      </c>
      <c r="AP15" s="317">
        <v>-7693</v>
      </c>
      <c r="AQ15" s="318">
        <v>-6802</v>
      </c>
      <c r="AR15" s="319">
        <v>13.1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2363809</v>
      </c>
      <c r="AP16" s="317">
        <v>129573</v>
      </c>
      <c r="AQ16" s="318">
        <v>103540</v>
      </c>
      <c r="AR16" s="319">
        <v>25.1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10.199999999999999</v>
      </c>
      <c r="AP21" s="331">
        <v>9.4700000000000006</v>
      </c>
      <c r="AQ21" s="332">
        <v>0.73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97.8</v>
      </c>
      <c r="AP22" s="336">
        <v>96.3</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1488373</v>
      </c>
      <c r="AP32" s="345">
        <v>81586</v>
      </c>
      <c r="AQ32" s="346">
        <v>55103</v>
      </c>
      <c r="AR32" s="347">
        <v>48.1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514</v>
      </c>
      <c r="AP34" s="345" t="s">
        <v>514</v>
      </c>
      <c r="AQ34" s="346">
        <v>63</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126282</v>
      </c>
      <c r="AP35" s="345">
        <v>6922</v>
      </c>
      <c r="AQ35" s="346">
        <v>21337</v>
      </c>
      <c r="AR35" s="347">
        <v>-67.599999999999994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96981</v>
      </c>
      <c r="AP36" s="345">
        <v>5316</v>
      </c>
      <c r="AQ36" s="346">
        <v>3097</v>
      </c>
      <c r="AR36" s="347">
        <v>71.599999999999994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v>9174</v>
      </c>
      <c r="AP37" s="345">
        <v>503</v>
      </c>
      <c r="AQ37" s="346">
        <v>611</v>
      </c>
      <c r="AR37" s="347">
        <v>-17.7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-8172</v>
      </c>
      <c r="AP39" s="345">
        <v>-448</v>
      </c>
      <c r="AQ39" s="346">
        <v>-2054</v>
      </c>
      <c r="AR39" s="347">
        <v>-78.2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-1276183</v>
      </c>
      <c r="AP40" s="345">
        <v>-69955</v>
      </c>
      <c r="AQ40" s="346">
        <v>-55559</v>
      </c>
      <c r="AR40" s="347">
        <v>25.9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436455</v>
      </c>
      <c r="AP41" s="345">
        <v>23925</v>
      </c>
      <c r="AQ41" s="346">
        <v>22600</v>
      </c>
      <c r="AR41" s="347">
        <v>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1359386</v>
      </c>
      <c r="AN51" s="367">
        <v>70687</v>
      </c>
      <c r="AO51" s="368">
        <v>-16.399999999999999</v>
      </c>
      <c r="AP51" s="369">
        <v>115123</v>
      </c>
      <c r="AQ51" s="370">
        <v>48.4</v>
      </c>
      <c r="AR51" s="371">
        <v>-64.8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1128602</v>
      </c>
      <c r="AN52" s="375">
        <v>58687</v>
      </c>
      <c r="AO52" s="376">
        <v>26.8</v>
      </c>
      <c r="AP52" s="377">
        <v>46026</v>
      </c>
      <c r="AQ52" s="378">
        <v>12.6</v>
      </c>
      <c r="AR52" s="379">
        <v>14.2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1818767</v>
      </c>
      <c r="AN53" s="367">
        <v>96058</v>
      </c>
      <c r="AO53" s="368">
        <v>35.9</v>
      </c>
      <c r="AP53" s="369">
        <v>98899</v>
      </c>
      <c r="AQ53" s="370">
        <v>-14.1</v>
      </c>
      <c r="AR53" s="371">
        <v>50</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1398894</v>
      </c>
      <c r="AN54" s="375">
        <v>73883</v>
      </c>
      <c r="AO54" s="376">
        <v>25.9</v>
      </c>
      <c r="AP54" s="377">
        <v>43734</v>
      </c>
      <c r="AQ54" s="378">
        <v>-5</v>
      </c>
      <c r="AR54" s="379">
        <v>30.9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1412368</v>
      </c>
      <c r="AN55" s="367">
        <v>75690</v>
      </c>
      <c r="AO55" s="368">
        <v>-21.2</v>
      </c>
      <c r="AP55" s="369">
        <v>96462</v>
      </c>
      <c r="AQ55" s="370">
        <v>-2.5</v>
      </c>
      <c r="AR55" s="371">
        <v>-18.7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1262039</v>
      </c>
      <c r="AN56" s="375">
        <v>67633</v>
      </c>
      <c r="AO56" s="376">
        <v>-8.5</v>
      </c>
      <c r="AP56" s="377">
        <v>39886</v>
      </c>
      <c r="AQ56" s="378">
        <v>-8.8000000000000007</v>
      </c>
      <c r="AR56" s="379">
        <v>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1676859</v>
      </c>
      <c r="AN57" s="367">
        <v>90803</v>
      </c>
      <c r="AO57" s="368">
        <v>20</v>
      </c>
      <c r="AP57" s="369">
        <v>83103</v>
      </c>
      <c r="AQ57" s="370">
        <v>-13.8</v>
      </c>
      <c r="AR57" s="371">
        <v>33.799999999999997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1393928</v>
      </c>
      <c r="AN58" s="375">
        <v>75482</v>
      </c>
      <c r="AO58" s="376">
        <v>11.6</v>
      </c>
      <c r="AP58" s="377">
        <v>41378</v>
      </c>
      <c r="AQ58" s="378">
        <v>3.7</v>
      </c>
      <c r="AR58" s="379">
        <v>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2146077</v>
      </c>
      <c r="AN59" s="367">
        <v>117638</v>
      </c>
      <c r="AO59" s="368">
        <v>29.6</v>
      </c>
      <c r="AP59" s="369">
        <v>84459</v>
      </c>
      <c r="AQ59" s="370">
        <v>1.6</v>
      </c>
      <c r="AR59" s="371">
        <v>28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1735982</v>
      </c>
      <c r="AN60" s="375">
        <v>95159</v>
      </c>
      <c r="AO60" s="376">
        <v>26.1</v>
      </c>
      <c r="AP60" s="377">
        <v>47314</v>
      </c>
      <c r="AQ60" s="378">
        <v>14.3</v>
      </c>
      <c r="AR60" s="379">
        <v>11.8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1682691</v>
      </c>
      <c r="AN61" s="382">
        <v>90175</v>
      </c>
      <c r="AO61" s="383">
        <v>9.6</v>
      </c>
      <c r="AP61" s="384">
        <v>95609</v>
      </c>
      <c r="AQ61" s="385">
        <v>3.9</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1383889</v>
      </c>
      <c r="AN62" s="375">
        <v>74169</v>
      </c>
      <c r="AO62" s="376">
        <v>16.399999999999999</v>
      </c>
      <c r="AP62" s="377">
        <v>43668</v>
      </c>
      <c r="AQ62" s="378">
        <v>3.4</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xlSWiV7jactHkcTFERDk+ax7VFkiUV72HNf2W83CvXvMHD9/6Jvs6Ss6DhGpQmmwaebHsphIoU5M2bb3GDwPA==" saltValue="Sq4ysGVVquDtIMPqL1vBG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l1kvWGmDhHKO1cNeqeaMUnn5U6BPEwhYsTnirHrzMbtD5ndPj2w621ERbRsBDYwwuQRMatrF5R3sI3zS/Si0ww==" saltValue="7xBBDgCJKEecWGOem58n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xyzsR59uuyIVGAz1aAF7f5ZkwLfgZBJApgl7rO3SVWtDUsQ28tyc4+sqer2Fi8rawrJfCFsoCyPDDlrt1QUuaA==" saltValue="Turkpkp4YgqsdG3w/hvK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49.15</v>
      </c>
      <c r="G47" s="12">
        <v>44.87</v>
      </c>
      <c r="H47" s="12">
        <v>43.08</v>
      </c>
      <c r="I47" s="12">
        <v>47.43</v>
      </c>
      <c r="J47" s="13">
        <v>39.31</v>
      </c>
    </row>
    <row r="48" spans="2:10" ht="57.75" customHeight="1" x14ac:dyDescent="0.15">
      <c r="B48" s="14"/>
      <c r="C48" s="1202" t="s">
        <v>4</v>
      </c>
      <c r="D48" s="1202"/>
      <c r="E48" s="1203"/>
      <c r="F48" s="15">
        <v>8.0299999999999994</v>
      </c>
      <c r="G48" s="16">
        <v>4.3499999999999996</v>
      </c>
      <c r="H48" s="16">
        <v>5.87</v>
      </c>
      <c r="I48" s="16">
        <v>4.2699999999999996</v>
      </c>
      <c r="J48" s="17">
        <v>5.24</v>
      </c>
    </row>
    <row r="49" spans="2:10" ht="57.75" customHeight="1" thickBot="1" x14ac:dyDescent="0.2">
      <c r="B49" s="18"/>
      <c r="C49" s="1204" t="s">
        <v>5</v>
      </c>
      <c r="D49" s="1204"/>
      <c r="E49" s="1205"/>
      <c r="F49" s="19">
        <v>1.53</v>
      </c>
      <c r="G49" s="20" t="s">
        <v>561</v>
      </c>
      <c r="H49" s="20">
        <v>1.84</v>
      </c>
      <c r="I49" s="20">
        <v>2.2799999999999998</v>
      </c>
      <c r="J49" s="21" t="s">
        <v>562</v>
      </c>
    </row>
    <row r="50" spans="2:10" ht="13.5" customHeight="1" x14ac:dyDescent="0.15"/>
  </sheetData>
  <sheetProtection algorithmName="SHA-512" hashValue="VCwDMqu9pIMKDOU5wcYyEyguadzxQQHTYbC/+SKRZYeoVxrtL+SAXqduSlVZHNStZS5XDTx6LLsED/avkNovTw==" saltValue="JVbR27Ff9M5xmRhlfS5k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2022-03-28T01:42:55Z</cp:lastPrinted>
  <dcterms:created xsi:type="dcterms:W3CDTF">2022-02-02T06:45:36Z</dcterms:created>
  <dcterms:modified xsi:type="dcterms:W3CDTF">2022-03-28T04:40:49Z</dcterms:modified>
  <cp:category/>
</cp:coreProperties>
</file>