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3 市町回答\05 観音寺市（田片さん）\3.18受信分\"/>
    </mc:Choice>
  </mc:AlternateContent>
  <bookViews>
    <workbookView xWindow="0" yWindow="0" windowWidth="28770" windowHeight="10710" tabRatio="8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U38" i="10" s="1"/>
  <c r="AM34" i="10" l="1"/>
  <c r="BE34" i="10" l="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<sst xmlns="http://schemas.openxmlformats.org/spreadsheetml/2006/main" count="1070" uniqueCount="611">
  <si>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</si>
  <si>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</si>
  <si>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</si>
  <si>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</si>
  <si>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</si>
  <si>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</si>
  <si>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</si>
  <si>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</si>
  <si>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</si>
  <si>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</si>
  <si>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</si>
  <si>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</si>
  <si>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</si>
  <si>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</si>
  <si>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</si>
  <si>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</si>
  <si>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</si>
  <si>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</si>
  <si>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</si>
  <si>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</si>
  <si>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</si>
  <si>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</si>
  <si>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</si>
  <si>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</si>
  <si>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</si>
  <si>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</si>
  <si>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</si>
  <si>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</si>
  <si>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</si>
  <si>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</si>
  <si>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</si>
  <si>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</si>
  <si>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</si>
  <si>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</si>
  <si>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</si>
  <si>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</si>
  <si>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</si>
  <si>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</si>
  <si>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</si>
  <si>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</si>
  <si>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</si>
  <si>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</si>
  <si>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</si>
  <si>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</si>
  <si>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</si>
  <si>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</si>
  <si>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</si>
  <si>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</si>
  <si>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</si>
  <si>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</si>
  <si>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</si>
  <si>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</si>
  <si>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</si>
  <si>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</si>
  <si>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</si>
  <si>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</si>
  <si>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</si>
  <si>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</si>
  <si>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</si>
  <si>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</si>
  <si>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</si>
  <si>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</si>
  <si>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</si>
  <si>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</si>
  <si>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</si>
  <si>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</si>
  <si>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</si>
  <si>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</si>
  <si>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</si>
  <si>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</si>
  <si>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</si>
  <si>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</si>
  <si>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</si>
  <si>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</si>
  <si>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</si>
  <si>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</si>
  <si>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</si>
  <si>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</si>
  <si>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</si>
  <si>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</si>
  <si>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</si>
  <si>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</si>
  <si>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</si>
  <si>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</si>
  <si>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</si>
  <si>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</si>
  <si>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</si>
  <si>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</si>
  <si>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</si>
  <si>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</si>
  <si>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</si>
  <si>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</si>
  <si>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</si>
  <si>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</si>
  <si>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</si>
  <si>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</si>
  <si>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</si>
  <si>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観音寺市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</si>
  <si>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</si>
  <si>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</si>
  <si>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</si>
  <si>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</si>
  <si>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</si>
  <si>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</si>
  <si>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</si>
  <si>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</si>
  <si>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</si>
  <si>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</si>
  <si>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</si>
  <si>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</si>
  <si>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</si>
  <si>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</si>
  <si>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</si>
  <si>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</si>
  <si>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</si>
  <si>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</si>
  <si>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</si>
  <si>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</si>
  <si>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</si>
  <si>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</si>
  <si>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</si>
  <si>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</si>
  <si>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</si>
  <si>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</si>
  <si>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</si>
  <si>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</si>
  <si>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</si>
  <si>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</si>
  <si>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</si>
  <si>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</si>
  <si>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</si>
  <si>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</si>
  <si>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</si>
  <si>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</si>
  <si>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</si>
  <si>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</si>
  <si>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</si>
  <si>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</si>
  <si>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</si>
  <si>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</si>
  <si>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</si>
  <si>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</si>
  <si>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</si>
  <si>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</si>
  <si>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</si>
  <si>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</si>
  <si>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</si>
  <si>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</si>
  <si>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</si>
  <si>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</si>
  <si>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</si>
  <si>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</si>
  <si>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</si>
  <si>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</si>
  <si>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</si>
  <si>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</si>
  <si>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</si>
  <si>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</si>
  <si>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</si>
  <si>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</si>
  <si>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</si>
  <si>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</si>
  <si>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</si>
  <si>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</si>
  <si>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</si>
  <si>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</si>
  <si>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</si>
  <si>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</si>
  <si>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</si>
  <si>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</si>
  <si>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</si>
  <si>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</si>
  <si>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</si>
  <si>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</si>
  <si>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</si>
  <si>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</si>
  <si>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</si>
  <si>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</si>
  <si>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</si>
  <si>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</si>
  <si>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</si>
  <si>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</si>
  <si>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</si>
  <si>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</si>
  <si>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</si>
  <si>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</si>
  <si>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</si>
  <si>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</si>
  <si>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</si>
  <si>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</si>
  <si>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</si>
  <si>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</si>
  <si>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</si>
  <si>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</si>
  <si>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</si>
  <si>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</si>
  <si>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</si>
  <si>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</si>
  <si>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</si>
  <si>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</si>
  <si>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</si>
  <si>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</si>
  <si>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</si>
  <si>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</si>
  <si>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</si>
  <si>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</si>
  <si>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</si>
  <si>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</si>
  <si>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</si>
  <si>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</si>
  <si>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</si>
  <si>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</si>
  <si>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香川県観音寺市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</si>
  <si>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</si>
  <si>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</si>
  <si>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</si>
  <si>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</si>
  <si>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</si>
  <si>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</si>
  <si>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</si>
  <si>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</si>
  <si>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</si>
  <si>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</si>
  <si>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</si>
  <si>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</si>
  <si>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</si>
  <si>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</si>
  <si>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</si>
  <si>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</si>
  <si>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</si>
  <si>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</si>
  <si>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</si>
  <si>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</si>
  <si>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</si>
  <si>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</si>
  <si>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</si>
  <si>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</si>
  <si>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</si>
  <si>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</si>
  <si>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</si>
  <si>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</si>
  <si>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</si>
  <si>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</si>
  <si>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</si>
  <si>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</si>
  <si>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</si>
  <si>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</si>
  <si>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</si>
  <si>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</si>
  <si>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</si>
  <si>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</si>
  <si>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</si>
  <si>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</si>
  <si>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</si>
  <si>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</si>
  <si>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</si>
  <si>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</si>
  <si>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</si>
  <si>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</si>
  <si>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</si>
  <si>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</si>
  <si>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</si>
  <si>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</si>
  <si>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</si>
  <si>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</si>
  <si>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</si>
  <si>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</si>
  <si>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</si>
  <si>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</si>
  <si>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</si>
  <si>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</si>
  <si>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</si>
  <si>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</si>
  <si>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</si>
  <si>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</si>
  <si>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</si>
  <si>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</si>
  <si>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</si>
  <si>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</si>
  <si>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</si>
  <si>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</si>
  <si>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</si>
  <si>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</si>
  <si>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</si>
  <si>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</si>
  <si>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</si>
  <si>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</si>
  <si>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</si>
  <si>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</si>
  <si>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</si>
  <si>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</si>
  <si>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</si>
  <si>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</si>
  <si>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</si>
  <si>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</si>
  <si>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</si>
  <si>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</si>
  <si>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</si>
  <si>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</si>
  <si>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</si>
  <si>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</si>
  <si>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</si>
  <si>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</si>
  <si>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</si>
  <si>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</si>
  <si>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</si>
  <si>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</si>
  <si>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</si>
  <si>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</si>
  <si>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</si>
  <si>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</si>
  <si>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</si>
  <si>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</si>
  <si>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</si>
  <si>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</si>
  <si>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</si>
  <si>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</si>
  <si>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</si>
  <si>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</si>
  <si>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</si>
  <si>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</si>
  <si>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</si>
  <si>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</si>
  <si>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</si>
  <si>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</si>
  <si>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</si>
  <si>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</si>
  <si>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</si>
  <si>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</si>
  <si>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</si>
  <si>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</si>
  <si>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</si>
  <si>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</si>
  <si>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</si>
  <si>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</si>
  <si>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</si>
  <si>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</si>
  <si>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</si>
  <si>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</si>
  <si>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</si>
  <si>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</si>
  <si>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</si>
  <si>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</si>
  <si>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</si>
  <si>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</si>
  <si>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</si>
  <si>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</si>
  <si>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</si>
  <si>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</si>
  <si>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</si>
  <si>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</si>
  <si>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</si>
  <si>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</si>
  <si>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</si>
  <si>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</si>
  <si>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</si>
  <si>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</si>
  <si>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</si>
  <si>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</si>
  <si>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</si>
  <si>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</si>
  <si>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</si>
  <si>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</si>
  <si>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</si>
  <si>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</si>
  <si>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</si>
  <si>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香川県観音寺市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</si>
  <si>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</si>
  <si>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</si>
  <si>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</si>
  <si>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</si>
  <si>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</si>
  <si>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</si>
  <si>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</si>
  <si>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</si>
  <si>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</si>
  <si>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</si>
  <si>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</si>
  <si>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</si>
  <si>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</si>
  <si>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</si>
  <si>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</si>
  <si>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</si>
  <si>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</si>
  <si>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</si>
  <si>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</si>
  <si>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</si>
  <si>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</si>
  <si>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粟井坂瀬山林特別会計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</si>
  <si>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</si>
  <si>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</si>
  <si>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</si>
  <si>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</si>
  <si>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</si>
  <si>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</si>
  <si>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</si>
  <si>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</si>
  <si>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</si>
  <si>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</si>
  <si>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</si>
  <si>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</si>
  <si>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</si>
  <si>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</si>
  <si>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国民健康保険伊吹診療所特別会計</t>
    <phoneticPr fontId="5"/>
  </si>
  <si>
    <t>後期高齢者医療事業特別会計</t>
    <phoneticPr fontId="5"/>
  </si>
  <si>
    <t>介護保険事業特別会計</t>
    <phoneticPr fontId="5"/>
  </si>
  <si>
    <t>介護予防サービス事業特別会計</t>
    <phoneticPr fontId="5"/>
  </si>
  <si>
    <t>下水道事業会計</t>
    <phoneticPr fontId="5"/>
  </si>
  <si>
    <t>法適用企業</t>
    <phoneticPr fontId="5"/>
  </si>
  <si>
    <t>航路事業特別会計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</si>
  <si>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</si>
  <si>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</si>
  <si>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</si>
  <si>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</si>
  <si>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</si>
  <si>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</si>
  <si>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</si>
  <si>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</si>
  <si>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</si>
  <si>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</si>
  <si>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</si>
  <si>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</si>
  <si>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</si>
  <si>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</si>
  <si>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</si>
  <si>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</si>
  <si>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</si>
  <si>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</si>
  <si>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</si>
  <si>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</si>
  <si>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</si>
  <si>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</si>
  <si>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</si>
  <si>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</si>
  <si>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</si>
  <si>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</si>
  <si>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</si>
  <si>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</si>
  <si>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</si>
  <si>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</si>
  <si>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</si>
  <si>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</si>
  <si>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</si>
  <si>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</si>
  <si>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</si>
  <si>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</si>
  <si>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</si>
  <si>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</si>
  <si>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</si>
  <si>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</si>
  <si>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</si>
  <si>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</si>
  <si>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</si>
  <si>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</si>
  <si>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</si>
  <si>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</si>
  <si>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</si>
  <si>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</si>
  <si>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</si>
  <si>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</si>
  <si>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</si>
  <si>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</si>
  <si>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</si>
  <si>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</si>
  <si>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</si>
  <si>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</si>
  <si>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</si>
  <si>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</si>
  <si>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</si>
  <si>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</si>
  <si>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</si>
  <si>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航路事業特別会計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</si>
  <si>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</si>
  <si>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</si>
  <si>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</si>
  <si>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介護予防サービス事業特別会計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</si>
  <si>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</si>
  <si>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</si>
  <si>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</si>
  <si>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</si>
  <si>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</si>
  <si>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</si>
  <si>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</si>
  <si>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</si>
  <si>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</si>
  <si>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</si>
  <si>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</si>
  <si>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</si>
  <si>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</si>
  <si>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</si>
  <si>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</si>
  <si>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</si>
  <si>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</si>
  <si>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</si>
  <si>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</si>
  <si>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</si>
  <si>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</si>
  <si>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</si>
  <si>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</si>
  <si>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</si>
  <si>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</si>
  <si>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</si>
  <si>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</si>
  <si>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</si>
  <si>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</si>
  <si>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</si>
  <si>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</si>
  <si>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</si>
  <si>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</si>
  <si>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</si>
  <si>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</si>
  <si>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</si>
  <si>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</si>
  <si>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</si>
  <si>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</si>
  <si>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</si>
  <si>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</si>
  <si>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</si>
  <si>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</si>
  <si>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</si>
  <si>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</si>
  <si>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</si>
  <si>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</si>
  <si>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</si>
  <si>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</si>
  <si>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</si>
  <si>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</si>
  <si>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</si>
  <si>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</si>
  <si>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</si>
  <si>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</si>
  <si>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</si>
  <si>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</si>
  <si>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</si>
  <si>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</si>
  <si>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</si>
  <si>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</si>
  <si>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</si>
  <si>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</si>
  <si>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</si>
  <si>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</si>
  <si>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</si>
  <si>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</si>
  <si>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</si>
  <si>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</si>
  <si>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</si>
  <si>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</si>
  <si>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</si>
  <si>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</si>
  <si>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</si>
  <si>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</si>
  <si>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</si>
  <si>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</si>
  <si>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</si>
  <si>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</si>
  <si>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</si>
  <si>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</si>
  <si>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</si>
  <si>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</si>
  <si>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1.47</t>
  </si>
  <si>
    <t>▲ 1.59</t>
  </si>
  <si>
    <t>▲ 5.10</t>
  </si>
  <si>
    <t>▲ 6.10</t>
  </si>
  <si>
    <t>▲ 1.86</t>
  </si>
  <si>
    <t>一般会計</t>
  </si>
  <si>
    <t>介護保険事業特別会計</t>
  </si>
  <si>
    <t>下水道事業会計</t>
  </si>
  <si>
    <t>粟井坂瀬山林特別会計</t>
  </si>
  <si>
    <t>施設貸付事業特別会計</t>
  </si>
  <si>
    <t>航路事業特別会計</t>
  </si>
  <si>
    <t>国民健康保険事業特別会計</t>
  </si>
  <si>
    <t>国民健康保険伊吹診療所特別会計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</si>
  <si>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</si>
  <si>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</si>
  <si>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</si>
  <si>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</si>
  <si>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</si>
  <si>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</si>
  <si>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</si>
  <si>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</si>
  <si>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</si>
  <si>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観音寺市土地開発公社</t>
    <rPh sb="0" eb="4">
      <t>カンオンジシ</t>
    </rPh>
    <rPh sb="4" eb="6">
      <t>トチ</t>
    </rPh>
    <rPh sb="6" eb="8">
      <t>カイハツ</t>
    </rPh>
    <rPh sb="8" eb="10">
      <t>コウシャ</t>
    </rPh>
    <phoneticPr fontId="2"/>
  </si>
  <si>
    <t>〇</t>
    <phoneticPr fontId="2"/>
  </si>
  <si>
    <t>観音寺観光開発株式会社</t>
    <rPh sb="0" eb="3">
      <t>カンオンジ</t>
    </rPh>
    <rPh sb="3" eb="5">
      <t>カンコウ</t>
    </rPh>
    <rPh sb="5" eb="7">
      <t>カイハツ</t>
    </rPh>
    <rPh sb="7" eb="11">
      <t>カブシキガイシャ</t>
    </rPh>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</si>
  <si>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</si>
  <si>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2"/>
  </si>
  <si>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2"/>
  </si>
  <si>
    <t>三豊総合病院企業団（介護老人保健施設事業会計）</t>
    <rPh sb="0" eb="2">
      <t>ミトヨ</t>
    </rPh>
    <rPh sb="2" eb="4">
      <t>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2"/>
  </si>
  <si>
    <t>香川県三豊市観音寺市学校組合</t>
    <rPh sb="0" eb="2">
      <t>カガワ</t>
    </rPh>
    <rPh sb="2" eb="3">
      <t>ケン</t>
    </rPh>
    <rPh sb="3" eb="6">
      <t>ミトヨシ</t>
    </rPh>
    <rPh sb="6" eb="10">
      <t>カンオンジシ</t>
    </rPh>
    <rPh sb="10" eb="12">
      <t>ガッコウ</t>
    </rPh>
    <rPh sb="12" eb="14">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</si>
  <si>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</si>
  <si>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</si>
  <si>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</si>
  <si>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</si>
  <si>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</si>
  <si>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</si>
  <si>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</si>
  <si>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</si>
  <si>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</si>
  <si>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</si>
  <si>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</si>
  <si>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出資比率100％</t>
    <rPh sb="0" eb="2">
      <t>シュッシ</t>
    </rPh>
    <rPh sb="2" eb="4">
      <t>ヒリツ</t>
    </rPh>
    <phoneticPr fontId="2"/>
  </si>
  <si>
    <t>出資比率12.5%</t>
    <rPh sb="0" eb="2">
      <t>シュッシ</t>
    </rPh>
    <rPh sb="2" eb="4">
      <t>ヒリツ</t>
    </rPh>
    <phoneticPr fontId="2"/>
  </si>
  <si>
    <t>-</t>
    <phoneticPr fontId="2"/>
  </si>
  <si>
    <t>がんばれ観音寺応援基金</t>
    <rPh sb="4" eb="7">
      <t>カンオンジ</t>
    </rPh>
    <rPh sb="7" eb="9">
      <t>オウエン</t>
    </rPh>
    <rPh sb="9" eb="11">
      <t>キキン</t>
    </rPh>
    <phoneticPr fontId="5"/>
  </si>
  <si>
    <t>合併振興基金</t>
    <rPh sb="0" eb="2">
      <t>ガッペイ</t>
    </rPh>
    <rPh sb="2" eb="4">
      <t>シンコウ</t>
    </rPh>
    <rPh sb="4" eb="6">
      <t>キキン</t>
    </rPh>
    <phoneticPr fontId="5"/>
  </si>
  <si>
    <t>施設管理等基金</t>
    <rPh sb="0" eb="2">
      <t>シセツ</t>
    </rPh>
    <rPh sb="2" eb="4">
      <t>カンリ</t>
    </rPh>
    <rPh sb="4" eb="5">
      <t>ナド</t>
    </rPh>
    <rPh sb="5" eb="7">
      <t>キキン</t>
    </rPh>
    <phoneticPr fontId="5"/>
  </si>
  <si>
    <t>学校施設整備基金</t>
    <rPh sb="0" eb="2">
      <t>ガッコウ</t>
    </rPh>
    <rPh sb="2" eb="4">
      <t>シセツ</t>
    </rPh>
    <rPh sb="4" eb="6">
      <t>セイビ</t>
    </rPh>
    <rPh sb="6" eb="8">
      <t>キキン</t>
    </rPh>
    <phoneticPr fontId="5"/>
  </si>
  <si>
    <t>施設等整備基金</t>
    <rPh sb="0" eb="2">
      <t>シセツ</t>
    </rPh>
    <rPh sb="2" eb="3">
      <t>ナド</t>
    </rPh>
    <rPh sb="3" eb="5">
      <t>セイビ</t>
    </rPh>
    <rPh sb="5" eb="7">
      <t>キキン</t>
    </rPh>
    <phoneticPr fontId="5"/>
  </si>
  <si>
    <t>三観広域行政組合（電算センター）</t>
    <rPh sb="0" eb="1">
      <t>サン</t>
    </rPh>
    <rPh sb="1" eb="2">
      <t>カン</t>
    </rPh>
    <rPh sb="2" eb="4">
      <t>コウイキ</t>
    </rPh>
    <rPh sb="4" eb="6">
      <t>ギョウセイ</t>
    </rPh>
    <rPh sb="6" eb="8">
      <t>クミアイ</t>
    </rPh>
    <rPh sb="9" eb="11">
      <t>デンサン</t>
    </rPh>
    <phoneticPr fontId="2"/>
  </si>
  <si>
    <t>-</t>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</si>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</sst>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D331-404D-9A17-54AD91049D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116180</c:v>
                </c:pt>
                <c:pt idx="1">
                  <c:v>49543</c:v>
                </c:pt>
                <c:pt idx="2">
                  <c:v>58952</c:v>
                </c:pt>
                <c:pt idx="3">
                  <c:v>44461</c:v>
                </c:pt>
                <c:pt idx="4">
                  <c:v>52559</c:v>
                </c:pt>
              </c:numCache>
            </c:numRef>
          </c:val>
          <c:smooth val="0"/>
          <c:extLst>
            <c:ext xmlns:c16="http://schemas.microsoft.com/office/drawing/2014/chart" uri="{C3380CC4-5D6E-409C-BE32-E72D297353CC}">
              <c16:uniqueId val="{00000001-D331-404D-9A17-54AD91049D3C}"/>
            </c:ext>
          </c:extLst>
        </c:ser>
        <c:dLbls>
          <c:showLegendKey val="0"/>
          <c:showVal val="0"/>
          <c:showCatName val="0"/>
          <c:showSerName val="0"/>
          <c:showPercent val="0"/>
          <c:showBubbleSize val="0"/>
        </c:dLbls>
        <c:marker val="1"/>
        <c:smooth val="0"/>
        <c:axId val="357694824"/>
        <c:axId val="501744080"/>
      </c:lineChart>
      <c:catAx>
        <c:axId val="357694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1744080"/>
        <c:crosses val="autoZero"/>
        <c:auto val="1"/>
        <c:lblAlgn val="ctr"/>
        <c:lblOffset val="100"/>
        <c:tickLblSkip val="1"/>
        <c:tickMarkSkip val="1"/>
        <c:noMultiLvlLbl val="0"/>
      </c:catAx>
      <c:valAx>
        <c:axId val="5017440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7694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4.8499999999999996</c:v>
                </c:pt>
                <c:pt idx="1">
                  <c:v>5.78</c:v>
                </c:pt>
                <c:pt idx="2">
                  <c:v>6.39</c:v>
                </c:pt>
                <c:pt idx="3">
                  <c:v>4.72</c:v>
                </c:pt>
                <c:pt idx="4">
                  <c:v>7.07</c:v>
                </c:pt>
              </c:numCache>
            </c:numRef>
          </c:val>
          <c:extLst>
            <c:ext xmlns:c16="http://schemas.microsoft.com/office/drawing/2014/chart" uri="{C3380CC4-5D6E-409C-BE32-E72D297353CC}">
              <c16:uniqueId val="{00000000-47BC-46AA-A94D-0C142B4B64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18.68</c:v>
                </c:pt>
                <c:pt idx="1">
                  <c:v>18.739999999999998</c:v>
                </c:pt>
                <c:pt idx="2">
                  <c:v>16.29</c:v>
                </c:pt>
                <c:pt idx="3">
                  <c:v>15.65</c:v>
                </c:pt>
                <c:pt idx="4">
                  <c:v>13.73</c:v>
                </c:pt>
              </c:numCache>
            </c:numRef>
          </c:val>
          <c:extLst>
            <c:ext xmlns:c16="http://schemas.microsoft.com/office/drawing/2014/chart" uri="{C3380CC4-5D6E-409C-BE32-E72D297353CC}">
              <c16:uniqueId val="{00000001-47BC-46AA-A94D-0C142B4B6456}"/>
            </c:ext>
          </c:extLst>
        </c:ser>
        <c:dLbls>
          <c:showLegendKey val="0"/>
          <c:showVal val="0"/>
          <c:showCatName val="0"/>
          <c:showSerName val="0"/>
          <c:showPercent val="0"/>
          <c:showBubbleSize val="0"/>
        </c:dLbls>
        <c:gapWidth val="250"/>
        <c:overlap val="100"/>
        <c:axId val="501740944"/>
        <c:axId val="50174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-1.47</c:v>
                </c:pt>
                <c:pt idx="1">
                  <c:v>-1.59</c:v>
                </c:pt>
                <c:pt idx="2">
                  <c:v>-5.0999999999999996</c:v>
                </c:pt>
                <c:pt idx="3">
                  <c:v>-6.1</c:v>
                </c:pt>
                <c:pt idx="4">
                  <c:v>-1.86</c:v>
                </c:pt>
              </c:numCache>
            </c:numRef>
          </c:val>
          <c:smooth val="0"/>
          <c:extLst>
            <c:ext xmlns:c16="http://schemas.microsoft.com/office/drawing/2014/chart" uri="{C3380CC4-5D6E-409C-BE32-E72D297353CC}">
              <c16:uniqueId val="{00000002-47BC-46AA-A94D-0C142B4B6456}"/>
            </c:ext>
          </c:extLst>
        </c:ser>
        <c:dLbls>
          <c:showLegendKey val="0"/>
          <c:showVal val="0"/>
          <c:showCatName val="0"/>
          <c:showSerName val="0"/>
          <c:showPercent val="0"/>
          <c:showBubbleSize val="0"/>
        </c:dLbls>
        <c:marker val="1"/>
        <c:smooth val="0"/>
        <c:axId val="501740944"/>
        <c:axId val="501741336"/>
      </c:lineChart>
      <c:catAx>
        <c:axId val="50174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741336"/>
        <c:crosses val="autoZero"/>
        <c:auto val="1"/>
        <c:lblAlgn val="ctr"/>
        <c:lblOffset val="100"/>
        <c:tickLblSkip val="1"/>
        <c:tickMarkSkip val="1"/>
        <c:noMultiLvlLbl val="0"/>
      </c:catAx>
      <c:valAx>
        <c:axId val="50174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14.62</c:v>
                </c:pt>
                <c:pt idx="2">
                  <c:v>#N/A</c:v>
                </c:pt>
                <c:pt idx="3">
                  <c:v>14.68</c:v>
                </c:pt>
                <c:pt idx="4">
                  <c:v>#N/A</c:v>
                </c:pt>
                <c:pt idx="5">
                  <c:v>1.64</c:v>
                </c:pt>
                <c:pt idx="6">
                  <c:v>#N/A</c:v>
                </c:pt>
                <c:pt idx="7">
                  <c:v>1</c:v>
                </c:pt>
                <c:pt idx="8">
                  <c:v>#N/A</c:v>
                </c:pt>
                <c:pt idx="9">
                  <c:v>0.01</c:v>
                </c:pt>
              </c:numCache>
            </c:numRef>
          </c:val>
          <c:extLst>
            <c:ext xmlns:c16="http://schemas.microsoft.com/office/drawing/2014/chart" uri="{C3380CC4-5D6E-409C-BE32-E72D297353CC}">
              <c16:uniqueId val="{00000000-380A-4089-891A-8D5737C594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0A-4089-891A-8D5737C594FC}"/>
            </c:ext>
          </c:extLst>
        </c:ser>
        <c:ser>
          <c:idx val="2"/>
          <c:order val="2"/>
          <c:tx>
            <c:strRef>
              <c:f>データシート!$A$29</c:f>
              <c:strCache>
                <c:ptCount val="1"/>
                <c:pt idx="0">
                  <c:v>国民健康保険伊吹診療所特別会計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380A-4089-891A-8D5737C594F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0.02</c:v>
                </c:pt>
                <c:pt idx="6">
                  <c:v>#N/A</c:v>
                </c:pt>
                <c:pt idx="7">
                  <c:v>0.02</c:v>
                </c:pt>
                <c:pt idx="8">
                  <c:v>#N/A</c:v>
                </c:pt>
                <c:pt idx="9">
                  <c:v>0.04</c:v>
                </c:pt>
              </c:numCache>
            </c:numRef>
          </c:val>
          <c:extLst>
            <c:ext xmlns:c16="http://schemas.microsoft.com/office/drawing/2014/chart" uri="{C3380CC4-5D6E-409C-BE32-E72D297353CC}">
              <c16:uniqueId val="{00000003-380A-4089-891A-8D5737C594FC}"/>
            </c:ext>
          </c:extLst>
        </c:ser>
        <c:ser>
          <c:idx val="4"/>
          <c:order val="4"/>
          <c:tx>
            <c:strRef>
              <c:f>データシート!$A$31</c:f>
              <c:strCache>
                <c:ptCount val="1"/>
                <c:pt idx="0">
                  <c:v>航路事業特別会計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0.19</c:v>
                </c:pt>
                <c:pt idx="4">
                  <c:v>#N/A</c:v>
                </c:pt>
                <c:pt idx="5">
                  <c:v>0.19</c:v>
                </c:pt>
                <c:pt idx="6">
                  <c:v>#N/A</c:v>
                </c:pt>
                <c:pt idx="7">
                  <c:v>0.13</c:v>
                </c:pt>
                <c:pt idx="8">
                  <c:v>#N/A</c:v>
                </c:pt>
                <c:pt idx="9">
                  <c:v>0.06</c:v>
                </c:pt>
              </c:numCache>
            </c:numRef>
          </c:val>
          <c:extLst>
            <c:ext xmlns:c16="http://schemas.microsoft.com/office/drawing/2014/chart" uri="{C3380CC4-5D6E-409C-BE32-E72D297353CC}">
              <c16:uniqueId val="{00000004-380A-4089-891A-8D5737C594FC}"/>
            </c:ext>
          </c:extLst>
        </c:ser>
        <c:ser>
          <c:idx val="5"/>
          <c:order val="5"/>
          <c:tx>
            <c:strRef>
              <c:f>データシート!$A$32</c:f>
              <c:strCache>
                <c:ptCount val="1"/>
                <c:pt idx="0">
                  <c:v>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c:v>
                </c:pt>
                <c:pt idx="2">
                  <c:v>#N/A</c:v>
                </c:pt>
                <c:pt idx="3">
                  <c:v>0.11</c:v>
                </c:pt>
                <c:pt idx="4">
                  <c:v>#N/A</c:v>
                </c:pt>
                <c:pt idx="5">
                  <c:v>0.18</c:v>
                </c:pt>
                <c:pt idx="6">
                  <c:v>#N/A</c:v>
                </c:pt>
                <c:pt idx="7">
                  <c:v>0.14000000000000001</c:v>
                </c:pt>
                <c:pt idx="8">
                  <c:v>#N/A</c:v>
                </c:pt>
                <c:pt idx="9">
                  <c:v>0.08</c:v>
                </c:pt>
              </c:numCache>
            </c:numRef>
          </c:val>
          <c:extLst>
            <c:ext xmlns:c16="http://schemas.microsoft.com/office/drawing/2014/chart" uri="{C3380CC4-5D6E-409C-BE32-E72D297353CC}">
              <c16:uniqueId val="{00000005-380A-4089-891A-8D5737C594FC}"/>
            </c:ext>
          </c:extLst>
        </c:ser>
        <c:ser>
          <c:idx val="6"/>
          <c:order val="6"/>
          <c:tx>
            <c:strRef>
              <c:f>データシート!$A$33</c:f>
              <c:strCache>
                <c:ptCount val="1"/>
                <c:pt idx="0">
                  <c:v>粟井坂瀬山林特別会計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0.09</c:v>
                </c:pt>
                <c:pt idx="4">
                  <c:v>#N/A</c:v>
                </c:pt>
                <c:pt idx="5">
                  <c:v>0.09</c:v>
                </c:pt>
                <c:pt idx="6">
                  <c:v>#N/A</c:v>
                </c:pt>
                <c:pt idx="7">
                  <c:v>0.09</c:v>
                </c:pt>
                <c:pt idx="8">
                  <c:v>#N/A</c:v>
                </c:pt>
                <c:pt idx="9">
                  <c:v>0.1</c:v>
                </c:pt>
              </c:numCache>
            </c:numRef>
          </c:val>
          <c:extLst>
            <c:ext xmlns:c16="http://schemas.microsoft.com/office/drawing/2014/chart" uri="{C3380CC4-5D6E-409C-BE32-E72D297353CC}">
              <c16:uniqueId val="{00000006-380A-4089-891A-8D5737C594F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1.34</c:v>
                </c:pt>
              </c:numCache>
            </c:numRef>
          </c:val>
          <c:extLst>
            <c:ext xmlns:c16="http://schemas.microsoft.com/office/drawing/2014/chart" uri="{C3380CC4-5D6E-409C-BE32-E72D297353CC}">
              <c16:uniqueId val="{00000007-380A-4089-891A-8D5737C594F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1.0900000000000001</c:v>
                </c:pt>
                <c:pt idx="2">
                  <c:v>#N/A</c:v>
                </c:pt>
                <c:pt idx="3">
                  <c:v>0.63</c:v>
                </c:pt>
                <c:pt idx="4">
                  <c:v>#N/A</c:v>
                </c:pt>
                <c:pt idx="5">
                  <c:v>1.19</c:v>
                </c:pt>
                <c:pt idx="6">
                  <c:v>#N/A</c:v>
                </c:pt>
                <c:pt idx="7">
                  <c:v>1.47</c:v>
                </c:pt>
                <c:pt idx="8">
                  <c:v>#N/A</c:v>
                </c:pt>
                <c:pt idx="9">
                  <c:v>1.86</c:v>
                </c:pt>
              </c:numCache>
            </c:numRef>
          </c:val>
          <c:extLst>
            <c:ext xmlns:c16="http://schemas.microsoft.com/office/drawing/2014/chart" uri="{C3380CC4-5D6E-409C-BE32-E72D297353CC}">
              <c16:uniqueId val="{00000008-380A-4089-891A-8D5737C594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4.6500000000000004</c:v>
                </c:pt>
                <c:pt idx="2">
                  <c:v>#N/A</c:v>
                </c:pt>
                <c:pt idx="3">
                  <c:v>5.57</c:v>
                </c:pt>
                <c:pt idx="4">
                  <c:v>#N/A</c:v>
                </c:pt>
                <c:pt idx="5">
                  <c:v>6.11</c:v>
                </c:pt>
                <c:pt idx="6">
                  <c:v>#N/A</c:v>
                </c:pt>
                <c:pt idx="7">
                  <c:v>4.47</c:v>
                </c:pt>
                <c:pt idx="8">
                  <c:v>#N/A</c:v>
                </c:pt>
                <c:pt idx="9">
                  <c:v>6.88</c:v>
                </c:pt>
              </c:numCache>
            </c:numRef>
          </c:val>
          <c:extLst>
            <c:ext xmlns:c16="http://schemas.microsoft.com/office/drawing/2014/chart" uri="{C3380CC4-5D6E-409C-BE32-E72D297353CC}">
              <c16:uniqueId val="{00000009-380A-4089-891A-8D5737C594FC}"/>
            </c:ext>
          </c:extLst>
        </c:ser>
        <c:dLbls>
          <c:showLegendKey val="0"/>
          <c:showVal val="0"/>
          <c:showCatName val="0"/>
          <c:showSerName val="0"/>
          <c:showPercent val="0"/>
          <c:showBubbleSize val="0"/>
        </c:dLbls>
        <c:gapWidth val="150"/>
        <c:overlap val="100"/>
        <c:axId val="501745256"/>
        <c:axId val="501743296"/>
      </c:barChart>
      <c:catAx>
        <c:axId val="50174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43296"/>
        <c:crosses val="autoZero"/>
        <c:auto val="1"/>
        <c:lblAlgn val="ctr"/>
        <c:lblOffset val="100"/>
        <c:tickLblSkip val="1"/>
        <c:tickMarkSkip val="1"/>
        <c:noMultiLvlLbl val="0"/>
      </c:catAx>
      <c:valAx>
        <c:axId val="5017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5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2548</c:v>
                </c:pt>
                <c:pt idx="5">
                  <c:v>2587</c:v>
                </c:pt>
                <c:pt idx="8">
                  <c:v>2676</c:v>
                </c:pt>
                <c:pt idx="11">
                  <c:v>2805</c:v>
                </c:pt>
                <c:pt idx="14">
                  <c:v>2870</c:v>
                </c:pt>
              </c:numCache>
            </c:numRef>
          </c:val>
          <c:extLst>
            <c:ext xmlns:c16="http://schemas.microsoft.com/office/drawing/2014/chart" uri="{C3380CC4-5D6E-409C-BE32-E72D297353CC}">
              <c16:uniqueId val="{00000000-C834-4DD4-97C2-E5D1834B9C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834-4DD4-97C2-E5D1834B9C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10</c:v>
                </c:pt>
                <c:pt idx="9">
                  <c:v>10</c:v>
                </c:pt>
                <c:pt idx="12">
                  <c:v>10</c:v>
                </c:pt>
              </c:numCache>
            </c:numRef>
          </c:val>
          <c:extLst>
            <c:ext xmlns:c16="http://schemas.microsoft.com/office/drawing/2014/chart" uri="{C3380CC4-5D6E-409C-BE32-E72D297353CC}">
              <c16:uniqueId val="{00000002-C834-4DD4-97C2-E5D1834B9C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224</c:v>
                </c:pt>
                <c:pt idx="3">
                  <c:v>216</c:v>
                </c:pt>
                <c:pt idx="6">
                  <c:v>250</c:v>
                </c:pt>
                <c:pt idx="9">
                  <c:v>283</c:v>
                </c:pt>
                <c:pt idx="12">
                  <c:v>289</c:v>
                </c:pt>
              </c:numCache>
            </c:numRef>
          </c:val>
          <c:extLst>
            <c:ext xmlns:c16="http://schemas.microsoft.com/office/drawing/2014/chart" uri="{C3380CC4-5D6E-409C-BE32-E72D297353CC}">
              <c16:uniqueId val="{00000003-C834-4DD4-97C2-E5D1834B9C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501</c:v>
                </c:pt>
                <c:pt idx="3">
                  <c:v>498</c:v>
                </c:pt>
                <c:pt idx="6">
                  <c:v>461</c:v>
                </c:pt>
                <c:pt idx="9">
                  <c:v>455</c:v>
                </c:pt>
                <c:pt idx="12">
                  <c:v>448</c:v>
                </c:pt>
              </c:numCache>
            </c:numRef>
          </c:val>
          <c:extLst>
            <c:ext xmlns:c16="http://schemas.microsoft.com/office/drawing/2014/chart" uri="{C3380CC4-5D6E-409C-BE32-E72D297353CC}">
              <c16:uniqueId val="{00000004-C834-4DD4-97C2-E5D1834B9C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34-4DD4-97C2-E5D1834B9C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34-4DD4-97C2-E5D1834B9C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3108</c:v>
                </c:pt>
                <c:pt idx="3">
                  <c:v>3093</c:v>
                </c:pt>
                <c:pt idx="6">
                  <c:v>3211</c:v>
                </c:pt>
                <c:pt idx="9">
                  <c:v>3347</c:v>
                </c:pt>
                <c:pt idx="12">
                  <c:v>3440</c:v>
                </c:pt>
              </c:numCache>
            </c:numRef>
          </c:val>
          <c:extLst>
            <c:ext xmlns:c16="http://schemas.microsoft.com/office/drawing/2014/chart" uri="{C3380CC4-5D6E-409C-BE32-E72D297353CC}">
              <c16:uniqueId val="{00000007-C834-4DD4-97C2-E5D1834B9C1A}"/>
            </c:ext>
          </c:extLst>
        </c:ser>
        <c:dLbls>
          <c:showLegendKey val="0"/>
          <c:showVal val="0"/>
          <c:showCatName val="0"/>
          <c:showSerName val="0"/>
          <c:showPercent val="0"/>
          <c:showBubbleSize val="0"/>
        </c:dLbls>
        <c:gapWidth val="100"/>
        <c:overlap val="100"/>
        <c:axId val="501746040"/>
        <c:axId val="501746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1296</c:v>
                </c:pt>
                <c:pt idx="2">
                  <c:v>#N/A</c:v>
                </c:pt>
                <c:pt idx="3">
                  <c:v>#N/A</c:v>
                </c:pt>
                <c:pt idx="4">
                  <c:v>1230</c:v>
                </c:pt>
                <c:pt idx="5">
                  <c:v>#N/A</c:v>
                </c:pt>
                <c:pt idx="6">
                  <c:v>#N/A</c:v>
                </c:pt>
                <c:pt idx="7">
                  <c:v>1256</c:v>
                </c:pt>
                <c:pt idx="8">
                  <c:v>#N/A</c:v>
                </c:pt>
                <c:pt idx="9">
                  <c:v>#N/A</c:v>
                </c:pt>
                <c:pt idx="10">
                  <c:v>1290</c:v>
                </c:pt>
                <c:pt idx="11">
                  <c:v>#N/A</c:v>
                </c:pt>
                <c:pt idx="12">
                  <c:v>#N/A</c:v>
                </c:pt>
                <c:pt idx="13">
                  <c:v>1317</c:v>
                </c:pt>
                <c:pt idx="14">
                  <c:v>#N/A</c:v>
                </c:pt>
              </c:numCache>
            </c:numRef>
          </c:val>
          <c:smooth val="0"/>
          <c:extLst>
            <c:ext xmlns:c16="http://schemas.microsoft.com/office/drawing/2014/chart" uri="{C3380CC4-5D6E-409C-BE32-E72D297353CC}">
              <c16:uniqueId val="{00000008-C834-4DD4-97C2-E5D1834B9C1A}"/>
            </c:ext>
          </c:extLst>
        </c:ser>
        <c:dLbls>
          <c:showLegendKey val="0"/>
          <c:showVal val="0"/>
          <c:showCatName val="0"/>
          <c:showSerName val="0"/>
          <c:showPercent val="0"/>
          <c:showBubbleSize val="0"/>
        </c:dLbls>
        <c:marker val="1"/>
        <c:smooth val="0"/>
        <c:axId val="501746040"/>
        <c:axId val="501746824"/>
      </c:lineChart>
      <c:catAx>
        <c:axId val="501746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1746824"/>
        <c:crosses val="autoZero"/>
        <c:auto val="1"/>
        <c:lblAlgn val="ctr"/>
        <c:lblOffset val="100"/>
        <c:tickLblSkip val="1"/>
        <c:tickMarkSkip val="1"/>
        <c:noMultiLvlLbl val="0"/>
      </c:catAx>
      <c:valAx>
        <c:axId val="501746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6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33057</c:v>
                </c:pt>
                <c:pt idx="5">
                  <c:v>32751</c:v>
                </c:pt>
                <c:pt idx="8">
                  <c:v>32309</c:v>
                </c:pt>
                <c:pt idx="11">
                  <c:v>31361</c:v>
                </c:pt>
                <c:pt idx="14">
                  <c:v>30568</c:v>
                </c:pt>
              </c:numCache>
            </c:numRef>
          </c:val>
          <c:extLst>
            <c:ext xmlns:c16="http://schemas.microsoft.com/office/drawing/2014/chart" uri="{C3380CC4-5D6E-409C-BE32-E72D297353CC}">
              <c16:uniqueId val="{00000000-5237-471C-A19C-435E9146FC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3016</c:v>
                </c:pt>
                <c:pt idx="5">
                  <c:v>2992</c:v>
                </c:pt>
                <c:pt idx="8">
                  <c:v>2695</c:v>
                </c:pt>
                <c:pt idx="11">
                  <c:v>2595</c:v>
                </c:pt>
                <c:pt idx="14">
                  <c:v>2366</c:v>
                </c:pt>
              </c:numCache>
            </c:numRef>
          </c:val>
          <c:extLst>
            <c:ext xmlns:c16="http://schemas.microsoft.com/office/drawing/2014/chart" uri="{C3380CC4-5D6E-409C-BE32-E72D297353CC}">
              <c16:uniqueId val="{00000001-5237-471C-A19C-435E9146FC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5468</c:v>
                </c:pt>
                <c:pt idx="5">
                  <c:v>5322</c:v>
                </c:pt>
                <c:pt idx="8">
                  <c:v>5057</c:v>
                </c:pt>
                <c:pt idx="11">
                  <c:v>5335</c:v>
                </c:pt>
                <c:pt idx="14">
                  <c:v>5595</c:v>
                </c:pt>
              </c:numCache>
            </c:numRef>
          </c:val>
          <c:extLst>
            <c:ext xmlns:c16="http://schemas.microsoft.com/office/drawing/2014/chart" uri="{C3380CC4-5D6E-409C-BE32-E72D297353CC}">
              <c16:uniqueId val="{00000002-5237-471C-A19C-435E9146FC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37-471C-A19C-435E9146FC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37-471C-A19C-435E9146FC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37-471C-A19C-435E9146FC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3183</c:v>
                </c:pt>
                <c:pt idx="3">
                  <c:v>3229</c:v>
                </c:pt>
                <c:pt idx="6">
                  <c:v>2936</c:v>
                </c:pt>
                <c:pt idx="9">
                  <c:v>2728</c:v>
                </c:pt>
                <c:pt idx="12">
                  <c:v>2704</c:v>
                </c:pt>
              </c:numCache>
            </c:numRef>
          </c:val>
          <c:extLst>
            <c:ext xmlns:c16="http://schemas.microsoft.com/office/drawing/2014/chart" uri="{C3380CC4-5D6E-409C-BE32-E72D297353CC}">
              <c16:uniqueId val="{00000006-5237-471C-A19C-435E9146FC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3091</c:v>
                </c:pt>
                <c:pt idx="3">
                  <c:v>2941</c:v>
                </c:pt>
                <c:pt idx="6">
                  <c:v>2760</c:v>
                </c:pt>
                <c:pt idx="9">
                  <c:v>2528</c:v>
                </c:pt>
                <c:pt idx="12">
                  <c:v>2419</c:v>
                </c:pt>
              </c:numCache>
            </c:numRef>
          </c:val>
          <c:extLst>
            <c:ext xmlns:c16="http://schemas.microsoft.com/office/drawing/2014/chart" uri="{C3380CC4-5D6E-409C-BE32-E72D297353CC}">
              <c16:uniqueId val="{00000007-5237-471C-A19C-435E9146FC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7347</c:v>
                </c:pt>
                <c:pt idx="3">
                  <c:v>7248</c:v>
                </c:pt>
                <c:pt idx="6">
                  <c:v>6696</c:v>
                </c:pt>
                <c:pt idx="9">
                  <c:v>6256</c:v>
                </c:pt>
                <c:pt idx="12">
                  <c:v>5820</c:v>
                </c:pt>
              </c:numCache>
            </c:numRef>
          </c:val>
          <c:extLst>
            <c:ext xmlns:c16="http://schemas.microsoft.com/office/drawing/2014/chart" uri="{C3380CC4-5D6E-409C-BE32-E72D297353CC}">
              <c16:uniqueId val="{00000008-5237-471C-A19C-435E9146FC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47</c:v>
                </c:pt>
                <c:pt idx="3">
                  <c:v>37</c:v>
                </c:pt>
                <c:pt idx="6">
                  <c:v>27</c:v>
                </c:pt>
                <c:pt idx="9">
                  <c:v>17</c:v>
                </c:pt>
                <c:pt idx="12">
                  <c:v>7</c:v>
                </c:pt>
              </c:numCache>
            </c:numRef>
          </c:val>
          <c:extLst>
            <c:ext xmlns:c16="http://schemas.microsoft.com/office/drawing/2014/chart" uri="{C3380CC4-5D6E-409C-BE32-E72D297353CC}">
              <c16:uniqueId val="{00000009-5237-471C-A19C-435E9146FC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38419</c:v>
                </c:pt>
                <c:pt idx="3">
                  <c:v>37970</c:v>
                </c:pt>
                <c:pt idx="6">
                  <c:v>37527</c:v>
                </c:pt>
                <c:pt idx="9">
                  <c:v>35904</c:v>
                </c:pt>
                <c:pt idx="12">
                  <c:v>34931</c:v>
                </c:pt>
              </c:numCache>
            </c:numRef>
          </c:val>
          <c:extLst>
            <c:ext xmlns:c16="http://schemas.microsoft.com/office/drawing/2014/chart" uri="{C3380CC4-5D6E-409C-BE32-E72D297353CC}">
              <c16:uniqueId val="{0000000A-5237-471C-A19C-435E9146FC80}"/>
            </c:ext>
          </c:extLst>
        </c:ser>
        <c:dLbls>
          <c:showLegendKey val="0"/>
          <c:showVal val="0"/>
          <c:showCatName val="0"/>
          <c:showSerName val="0"/>
          <c:showPercent val="0"/>
          <c:showBubbleSize val="0"/>
        </c:dLbls>
        <c:gapWidth val="100"/>
        <c:overlap val="100"/>
        <c:axId val="501741728"/>
        <c:axId val="501742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10546</c:v>
                </c:pt>
                <c:pt idx="2">
                  <c:v>#N/A</c:v>
                </c:pt>
                <c:pt idx="3">
                  <c:v>#N/A</c:v>
                </c:pt>
                <c:pt idx="4">
                  <c:v>10362</c:v>
                </c:pt>
                <c:pt idx="5">
                  <c:v>#N/A</c:v>
                </c:pt>
                <c:pt idx="6">
                  <c:v>#N/A</c:v>
                </c:pt>
                <c:pt idx="7">
                  <c:v>9886</c:v>
                </c:pt>
                <c:pt idx="8">
                  <c:v>#N/A</c:v>
                </c:pt>
                <c:pt idx="9">
                  <c:v>#N/A</c:v>
                </c:pt>
                <c:pt idx="10">
                  <c:v>8143</c:v>
                </c:pt>
                <c:pt idx="11">
                  <c:v>#N/A</c:v>
                </c:pt>
                <c:pt idx="12">
                  <c:v>#N/A</c:v>
                </c:pt>
                <c:pt idx="13">
                  <c:v>7352</c:v>
                </c:pt>
                <c:pt idx="14">
                  <c:v>#N/A</c:v>
                </c:pt>
              </c:numCache>
            </c:numRef>
          </c:val>
          <c:smooth val="0"/>
          <c:extLst>
            <c:ext xmlns:c16="http://schemas.microsoft.com/office/drawing/2014/chart" uri="{C3380CC4-5D6E-409C-BE32-E72D297353CC}">
              <c16:uniqueId val="{0000000B-5237-471C-A19C-435E9146FC80}"/>
            </c:ext>
          </c:extLst>
        </c:ser>
        <c:dLbls>
          <c:showLegendKey val="0"/>
          <c:showVal val="0"/>
          <c:showCatName val="0"/>
          <c:showSerName val="0"/>
          <c:showPercent val="0"/>
          <c:showBubbleSize val="0"/>
        </c:dLbls>
        <c:marker val="1"/>
        <c:smooth val="0"/>
        <c:axId val="501741728"/>
        <c:axId val="501742120"/>
      </c:lineChart>
      <c:catAx>
        <c:axId val="5017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1742120"/>
        <c:crosses val="autoZero"/>
        <c:auto val="1"/>
        <c:lblAlgn val="ctr"/>
        <c:lblOffset val="100"/>
        <c:tickLblSkip val="1"/>
        <c:tickMarkSkip val="1"/>
        <c:noMultiLvlLbl val="0"/>
      </c:catAx>
      <c:valAx>
        <c:axId val="501742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7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2556</c:v>
                </c:pt>
                <c:pt idx="1">
                  <c:v>2459</c:v>
                </c:pt>
                <c:pt idx="2">
                  <c:v>2212</c:v>
                </c:pt>
              </c:numCache>
            </c:numRef>
          </c:val>
          <c:extLst>
            <c:ext xmlns:c16="http://schemas.microsoft.com/office/drawing/2014/chart" uri="{C3380CC4-5D6E-409C-BE32-E72D297353CC}">
              <c16:uniqueId val="{00000000-EC6F-42E1-AEB5-88D1A43D18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c:v>
                </c:pt>
                <c:pt idx="1">
                  <c:v>60</c:v>
                </c:pt>
                <c:pt idx="2">
                  <c:v>310</c:v>
                </c:pt>
              </c:numCache>
            </c:numRef>
          </c:val>
          <c:extLst>
            <c:ext xmlns:c16="http://schemas.microsoft.com/office/drawing/2014/chart" uri="{C3380CC4-5D6E-409C-BE32-E72D297353CC}">
              <c16:uniqueId val="{00000001-EC6F-42E1-AEB5-88D1A43D18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3292</c:v>
                </c:pt>
                <c:pt idx="1">
                  <c:v>3141</c:v>
                </c:pt>
                <c:pt idx="2">
                  <c:v>3079</c:v>
                </c:pt>
              </c:numCache>
            </c:numRef>
          </c:val>
          <c:extLst>
            <c:ext xmlns:c16="http://schemas.microsoft.com/office/drawing/2014/chart" uri="{C3380CC4-5D6E-409C-BE32-E72D297353CC}">
              <c16:uniqueId val="{00000002-EC6F-42E1-AEB5-88D1A43D18AD}"/>
            </c:ext>
          </c:extLst>
        </c:ser>
        <c:dLbls>
          <c:showLegendKey val="0"/>
          <c:showVal val="0"/>
          <c:showCatName val="0"/>
          <c:showSerName val="0"/>
          <c:showPercent val="0"/>
          <c:showBubbleSize val="0"/>
        </c:dLbls>
        <c:gapWidth val="120"/>
        <c:overlap val="100"/>
        <c:axId val="524425192"/>
        <c:axId val="524422840"/>
      </c:barChart>
      <c:catAx>
        <c:axId val="524425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4422840"/>
        <c:crosses val="autoZero"/>
        <c:auto val="1"/>
        <c:lblAlgn val="ctr"/>
        <c:lblOffset val="100"/>
        <c:tickLblSkip val="1"/>
        <c:tickMarkSkip val="1"/>
        <c:noMultiLvlLbl val="0"/>
      </c:catAx>
      <c:valAx>
        <c:axId val="524422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4425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年度から毎年の大型建設事業の元金償還開始により増加し続けている。令和２年度については、新市民会館建設事業（平成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年度借入債）の元金償還の本格化により、前年度と比較して</a:t>
          </a:r>
          <a:r>
            <a:rPr kumimoji="1" lang="en-US" altLang="ja-JP" sz="1200">
              <a:latin typeface="ＭＳ ゴシック" pitchFamily="49" charset="-128"/>
              <a:ea typeface="ＭＳ ゴシック" pitchFamily="49" charset="-128"/>
            </a:rPr>
            <a:t>93</a:t>
          </a:r>
          <a:r>
            <a:rPr kumimoji="1" lang="ja-JP" altLang="en-US" sz="1200">
              <a:latin typeface="ＭＳ ゴシック" pitchFamily="49" charset="-128"/>
              <a:ea typeface="ＭＳ ゴシック" pitchFamily="49" charset="-128"/>
            </a:rPr>
            <a:t>百万円増加した。元利償還金のピークは令和４年度と予想されるが、今後も大型建設事業が複数控えており、高止まりが懸念される。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算入公債費等は、前年度より</a:t>
          </a:r>
          <a:r>
            <a:rPr kumimoji="1" lang="en-US" altLang="ja-JP" sz="1200">
              <a:latin typeface="ＭＳ ゴシック" pitchFamily="49" charset="-128"/>
              <a:ea typeface="ＭＳ ゴシック" pitchFamily="49" charset="-128"/>
            </a:rPr>
            <a:t>65</a:t>
          </a:r>
          <a:r>
            <a:rPr kumimoji="1" lang="ja-JP" altLang="en-US" sz="1200">
              <a:latin typeface="ＭＳ ゴシック" pitchFamily="49" charset="-128"/>
              <a:ea typeface="ＭＳ ゴシック" pitchFamily="49" charset="-128"/>
            </a:rPr>
            <a:t>百万円増加しており、合併特例債の償還が影響している。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今後は、高止まりする公債費が財政を圧迫する可能性が高く、市債の計画的な発行、交付税措置の面で有利な起債の重点的な活用等を行い、健全な財政運営に努める。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一般会計等に係る地方債の現在高は、大型建設事業（新市民会館建設事業）の元金償還本格化等により、前年度と比較して</a:t>
          </a:r>
          <a:r>
            <a:rPr kumimoji="1" lang="en-US" altLang="ja-JP" sz="1400">
              <a:latin typeface="ＭＳ ゴシック" pitchFamily="49" charset="-128"/>
              <a:ea typeface="ＭＳ ゴシック" pitchFamily="49" charset="-128"/>
            </a:rPr>
            <a:t>973</a:t>
          </a:r>
          <a:r>
            <a:rPr kumimoji="1" lang="ja-JP" altLang="en-US" sz="1400">
              <a:latin typeface="ＭＳ ゴシック" pitchFamily="49" charset="-128"/>
              <a:ea typeface="ＭＳ ゴシック" pitchFamily="49" charset="-128"/>
            </a:rPr>
            <a:t>百万円減少した。今後、豊浜小学校改築事業等教育施設関連の市債発行が控えており、計画的かつ有利な市債発行に努める。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また、下水道事業会計における雨水処理費の減少及び分流式下水道等に要する経費の増加により繰出基準割合が減少し、雨水処理経費の繰出基準額が減少したことが影響し、公営企業債等繰入見込額は</a:t>
          </a:r>
          <a:r>
            <a:rPr kumimoji="1" lang="en-US" altLang="ja-JP" sz="1400">
              <a:latin typeface="ＭＳ ゴシック" pitchFamily="49" charset="-128"/>
              <a:ea typeface="ＭＳ ゴシック" pitchFamily="49" charset="-128"/>
            </a:rPr>
            <a:t>436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百万円の減少となっており、合併特例債の現在高減少に伴って、償還費の参入見込額が減少していることによる。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香川県観音寺市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・これは、がんばれ観音寺応援基金で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百万円の積立が増加した一方で、財政調整基金で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百万円、施設管理等基金で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百万円等、決算の調整や各事業費への充当のための取崩しによる減少があったことが要因である。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人口減少による市税や地方交付税の減少が見込まれ、また、公債費の増加及び高止まりが当面続くことから、毎年の取崩しにより財政調整基金の目減りが懸念される。一定額の財政調整基金を堅持するため、ふるさと納税の推進等で財源確保に努め、その他特定目的基金の有効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・がんばれ観音寺応援基金：未来に向けてまちづくりに励む観音寺市を応援していただける個人又は団体からの寄附金を財源として、個性豊かで元気あふれるさとづくりに資するため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・施設管理等基金：旧競輪場施設の管理及び運用資金に充てるため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・学校施設整備基金：学校施設整備事業の必要な財源を確保するため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・施設等整備基金：観音寺市の施設等の維持管理、修繕、改修、取壊しその他の整備に要する経費の財源に充てるため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・がんばれ観音寺応援基金：ふるさと納税の寄附額が増加して積立金が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・合併振興基金：市民会館関連経費に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百万円、自治会活動の支援経費に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・施設管理等基金：旧競輪場の解体経費に充て、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・学校施設等整備基金：市内各中学校の施設設備改修に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百万円、小中学校ネットワーク環境改善事業に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・施設等整備基金：し尿処理施設改修に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百万円、豊浜総合体育館維持管理に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百万円、市内各小学校維持管理に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・その他特定目的基金全体：老朽化していく公共施設の更新や長寿命化に備えた積立を行いつつ、今後も財政状況に応じて効果的に繰入れを行っていく必要がある。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・歳入において、地方税で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百万円の増加があるものの、歳出での人件費、公債費、普通建設事業費の増加がそれを上回り、財政調整基金取崩しにつながっている。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・特に公債費については、大型建設事業の元金償還が毎年開始する等、近年増加を続けており、財政調整基金の残高減少の要因となっている。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・人口減少等により税収については大幅な増加が見込めず、公債費は令和４年度のピーク後も高止まりを続ける可能性が高い。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ついてはごみ袋の有料化等、新たな自主財源の確保に努め、歳出については市債の計画的な発行、交付税措置の面で有利な起債の重点的な活用を行い、不測の事態による税収の大幅な落ち込み等に備えて財政調整基金の残高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・公債費の増加による財政圧迫の懸念の高まりを受けて、新たに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・公債費のピークが令和４年度と予想されることを踏まえつつ、財政調整基金の残高を維持するため、財政状況に応じて積立や繰入を行っていく方針である。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市町村民税、固定資産税の増加により、基準財政収入額が増加した。しかしながら、公債費の影響で基準財政需要額も増加しており、結果として財政力指数は</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類似団体平均からは</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ポイント下回って、順位としても下位であり、また、既存の収入項目における大幅な増収も見込めない状況であることから、今後の数値の悪化も懸念される。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大型事業の見直し等による歳出の抑制とともに、新たな自主財源の確保についても検討する必要がある。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146050</xdr:rowOff>
    </xdr:to>
    <xdr:cxnSp macro="">
      <xdr:nvCxnSpPr>
        <xdr:cNvPr id="75" name="直線コネクタ 74"/>
        <xdr:cNvCxnSpPr/>
      </xdr:nvCxnSpPr>
      <xdr:spPr>
        <a:xfrm flipV="1">
          <a:off x="2336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ポイント下回った。地方交付税の増加による歳入増が主な要因となっている。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一方で、歳出の面では会計年度任用制度への移行に伴い人件費が増加しており、今後も昇給等に伴いさらなる増加が見込まれるほか、公債費も令和４年度にピークを迎える。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地方交付税はマクロの金額の増減に左右される面があり楽観視はできず、ピーク後の公債費の縮減等、歳出の抑制に努める必要がある。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159455</xdr:rowOff>
    </xdr:from>
    <xdr:to>
      <xdr:col>23</xdr:col>
      <xdr:colOff>133350</xdr:colOff>
      <xdr:row>62</xdr:row>
      <xdr:rowOff>151695</xdr:rowOff>
    </xdr:to>
    <xdr:cxnSp macro="">
      <xdr:nvCxnSpPr>
        <xdr:cNvPr id="132" name="直線コネクタ 131"/>
        <xdr:cNvCxnSpPr/>
      </xdr:nvCxnSpPr>
      <xdr:spPr>
        <a:xfrm flipV="1">
          <a:off x="4114800" y="10446455"/>
          <a:ext cx="838200" cy="3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150582</xdr:rowOff>
    </xdr:from>
    <xdr:ext cx="762000" cy="259045"/>
    <xdr:sp macro="" textlink="">
      <xdr:nvSpPr>
        <xdr:cNvPr id="133" name="財政構造の弾力性平均値テキスト"/>
        <xdr:cNvSpPr txBox="1"/>
      </xdr:nvSpPr>
      <xdr:spPr>
        <a:xfrm>
          <a:off x="5041900" y="1060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148872</xdr:rowOff>
    </xdr:from>
    <xdr:to>
      <xdr:col>19</xdr:col>
      <xdr:colOff>133350</xdr:colOff>
      <xdr:row>62</xdr:row>
      <xdr:rowOff>151695</xdr:rowOff>
    </xdr:to>
    <xdr:cxnSp macro="">
      <xdr:nvCxnSpPr>
        <xdr:cNvPr id="135" name="直線コネクタ 134"/>
        <xdr:cNvCxnSpPr/>
      </xdr:nvCxnSpPr>
      <xdr:spPr>
        <a:xfrm>
          <a:off x="3225800" y="1060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41628</xdr:rowOff>
    </xdr:from>
    <xdr:to>
      <xdr:col>15</xdr:col>
      <xdr:colOff>82550</xdr:colOff>
      <xdr:row>61</xdr:row>
      <xdr:rowOff>148872</xdr:rowOff>
    </xdr:to>
    <xdr:cxnSp macro="">
      <xdr:nvCxnSpPr>
        <xdr:cNvPr id="138" name="直線コネクタ 137"/>
        <xdr:cNvCxnSpPr/>
      </xdr:nvCxnSpPr>
      <xdr:spPr>
        <a:xfrm>
          <a:off x="2336800" y="105000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61</xdr:row>
      <xdr:rowOff>41628</xdr:rowOff>
    </xdr:to>
    <xdr:cxnSp macro="">
      <xdr:nvCxnSpPr>
        <xdr:cNvPr id="141" name="直線コネクタ 140"/>
        <xdr:cNvCxnSpPr/>
      </xdr:nvCxnSpPr>
      <xdr:spPr>
        <a:xfrm>
          <a:off x="1447800" y="103928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45" name="テキスト ボックス 144"/>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108655</xdr:rowOff>
    </xdr:from>
    <xdr:to>
      <xdr:col>23</xdr:col>
      <xdr:colOff>184150</xdr:colOff>
      <xdr:row>61</xdr:row>
      <xdr:rowOff>38805</xdr:rowOff>
    </xdr:to>
    <xdr:sp macro="" textlink="">
      <xdr:nvSpPr>
        <xdr:cNvPr id="151" name="楕円 150"/>
        <xdr:cNvSpPr/>
      </xdr:nvSpPr>
      <xdr:spPr>
        <a:xfrm>
          <a:off x="4902200" y="103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125182</xdr:rowOff>
    </xdr:from>
    <xdr:ext cx="762000" cy="259045"/>
    <xdr:sp macro="" textlink="">
      <xdr:nvSpPr>
        <xdr:cNvPr id="152" name="財政構造の弾力性該当値テキスト"/>
        <xdr:cNvSpPr txBox="1"/>
      </xdr:nvSpPr>
      <xdr:spPr>
        <a:xfrm>
          <a:off x="5041900" y="1024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100895</xdr:rowOff>
    </xdr:from>
    <xdr:to>
      <xdr:col>19</xdr:col>
      <xdr:colOff>184150</xdr:colOff>
      <xdr:row>63</xdr:row>
      <xdr:rowOff>31045</xdr:rowOff>
    </xdr:to>
    <xdr:sp macro="" textlink="">
      <xdr:nvSpPr>
        <xdr:cNvPr id="153" name="楕円 152"/>
        <xdr:cNvSpPr/>
      </xdr:nvSpPr>
      <xdr:spPr>
        <a:xfrm>
          <a:off x="4064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15822</xdr:rowOff>
    </xdr:from>
    <xdr:ext cx="736600" cy="259045"/>
    <xdr:sp macro="" textlink="">
      <xdr:nvSpPr>
        <xdr:cNvPr id="154" name="テキスト ボックス 153"/>
        <xdr:cNvSpPr txBox="1"/>
      </xdr:nvSpPr>
      <xdr:spPr>
        <a:xfrm>
          <a:off x="3733800" y="1081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98072</xdr:rowOff>
    </xdr:from>
    <xdr:to>
      <xdr:col>15</xdr:col>
      <xdr:colOff>133350</xdr:colOff>
      <xdr:row>62</xdr:row>
      <xdr:rowOff>28222</xdr:rowOff>
    </xdr:to>
    <xdr:sp macro="" textlink="">
      <xdr:nvSpPr>
        <xdr:cNvPr id="155" name="楕円 154"/>
        <xdr:cNvSpPr/>
      </xdr:nvSpPr>
      <xdr:spPr>
        <a:xfrm>
          <a:off x="3175000" y="1055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12999</xdr:rowOff>
    </xdr:from>
    <xdr:ext cx="762000" cy="259045"/>
    <xdr:sp macro="" textlink="">
      <xdr:nvSpPr>
        <xdr:cNvPr id="156" name="テキスト ボックス 155"/>
        <xdr:cNvSpPr txBox="1"/>
      </xdr:nvSpPr>
      <xdr:spPr>
        <a:xfrm>
          <a:off x="2844800" y="1064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162278</xdr:rowOff>
    </xdr:from>
    <xdr:to>
      <xdr:col>11</xdr:col>
      <xdr:colOff>82550</xdr:colOff>
      <xdr:row>61</xdr:row>
      <xdr:rowOff>92428</xdr:rowOff>
    </xdr:to>
    <xdr:sp macro="" textlink="">
      <xdr:nvSpPr>
        <xdr:cNvPr id="157" name="楕円 156"/>
        <xdr:cNvSpPr/>
      </xdr:nvSpPr>
      <xdr:spPr>
        <a:xfrm>
          <a:off x="2286000" y="104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77205</xdr:rowOff>
    </xdr:from>
    <xdr:ext cx="762000" cy="259045"/>
    <xdr:sp macro="" textlink="">
      <xdr:nvSpPr>
        <xdr:cNvPr id="158" name="テキスト ボックス 157"/>
        <xdr:cNvSpPr txBox="1"/>
      </xdr:nvSpPr>
      <xdr:spPr>
        <a:xfrm>
          <a:off x="1955800" y="1053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9" name="楕円 158"/>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60" name="テキスト ボックス 159"/>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15,665</a:t>
          </a:r>
          <a:r>
            <a:rPr kumimoji="1" lang="ja-JP" altLang="en-US" sz="1300">
              <a:latin typeface="ＭＳ Ｐゴシック" panose="020B0600070205080204" pitchFamily="50" charset="-128"/>
              <a:ea typeface="ＭＳ Ｐゴシック" panose="020B0600070205080204" pitchFamily="50" charset="-128"/>
            </a:rPr>
            <a:t>円の増額となったが、金額は依然類似団体平均を下回っている。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増額となった主な要因として、会計年度任用制度への移行に伴う人件費の増が挙げられる。類似団体平均を下回っているとはいえ、その差は縮まっている。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事務事業の民間委託等を検討し、適切な人員管理を行っていく必要がある。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20340</xdr:rowOff>
    </xdr:from>
    <xdr:to>
      <xdr:col>23</xdr:col>
      <xdr:colOff>133350</xdr:colOff>
      <xdr:row>82</xdr:row>
      <xdr:rowOff>58888</xdr:rowOff>
    </xdr:to>
    <xdr:cxnSp macro="">
      <xdr:nvCxnSpPr>
        <xdr:cNvPr id="195" name="直線コネクタ 194"/>
        <xdr:cNvCxnSpPr/>
      </xdr:nvCxnSpPr>
      <xdr:spPr>
        <a:xfrm>
          <a:off x="4114800" y="13907790"/>
          <a:ext cx="838200" cy="20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31328</xdr:rowOff>
    </xdr:from>
    <xdr:ext cx="762000" cy="259045"/>
    <xdr:sp macro="" textlink="">
      <xdr:nvSpPr>
        <xdr:cNvPr id="196" name="人件費・物件費等の状況平均値テキスト"/>
        <xdr:cNvSpPr txBox="1"/>
      </xdr:nvSpPr>
      <xdr:spPr>
        <a:xfrm>
          <a:off x="5041900" y="1426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112953</xdr:rowOff>
    </xdr:from>
    <xdr:to>
      <xdr:col>19</xdr:col>
      <xdr:colOff>133350</xdr:colOff>
      <xdr:row>81</xdr:row>
      <xdr:rowOff>20340</xdr:rowOff>
    </xdr:to>
    <xdr:cxnSp macro="">
      <xdr:nvCxnSpPr>
        <xdr:cNvPr id="198" name="直線コネクタ 197"/>
        <xdr:cNvCxnSpPr/>
      </xdr:nvCxnSpPr>
      <xdr:spPr>
        <a:xfrm>
          <a:off x="3225800" y="13828953"/>
          <a:ext cx="889000" cy="7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134106</xdr:rowOff>
    </xdr:from>
    <xdr:ext cx="736600" cy="259045"/>
    <xdr:sp macro="" textlink="">
      <xdr:nvSpPr>
        <xdr:cNvPr id="200" name="テキスト ボックス 199"/>
        <xdr:cNvSpPr txBox="1"/>
      </xdr:nvSpPr>
      <xdr:spPr>
        <a:xfrm>
          <a:off x="3733800" y="1419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83058</xdr:rowOff>
    </xdr:from>
    <xdr:to>
      <xdr:col>15</xdr:col>
      <xdr:colOff>82550</xdr:colOff>
      <xdr:row>80</xdr:row>
      <xdr:rowOff>112953</xdr:rowOff>
    </xdr:to>
    <xdr:cxnSp macro="">
      <xdr:nvCxnSpPr>
        <xdr:cNvPr id="201" name="直線コネクタ 200"/>
        <xdr:cNvCxnSpPr/>
      </xdr:nvCxnSpPr>
      <xdr:spPr>
        <a:xfrm>
          <a:off x="2336800" y="13799058"/>
          <a:ext cx="889000" cy="2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36943</xdr:rowOff>
    </xdr:from>
    <xdr:ext cx="762000" cy="259045"/>
    <xdr:sp macro="" textlink="">
      <xdr:nvSpPr>
        <xdr:cNvPr id="203" name="テキスト ボックス 202"/>
        <xdr:cNvSpPr txBox="1"/>
      </xdr:nvSpPr>
      <xdr:spPr>
        <a:xfrm>
          <a:off x="2844800" y="140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159114</xdr:rowOff>
    </xdr:from>
    <xdr:to>
      <xdr:col>11</xdr:col>
      <xdr:colOff>31750</xdr:colOff>
      <xdr:row>80</xdr:row>
      <xdr:rowOff>83058</xdr:rowOff>
    </xdr:to>
    <xdr:cxnSp macro="">
      <xdr:nvCxnSpPr>
        <xdr:cNvPr id="204" name="直線コネクタ 203"/>
        <xdr:cNvCxnSpPr/>
      </xdr:nvCxnSpPr>
      <xdr:spPr>
        <a:xfrm>
          <a:off x="1447800" y="13703664"/>
          <a:ext cx="889000" cy="9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124736</xdr:rowOff>
    </xdr:from>
    <xdr:ext cx="762000" cy="259045"/>
    <xdr:sp macro="" textlink="">
      <xdr:nvSpPr>
        <xdr:cNvPr id="206" name="テキスト ボックス 205"/>
        <xdr:cNvSpPr txBox="1"/>
      </xdr:nvSpPr>
      <xdr:spPr>
        <a:xfrm>
          <a:off x="1955800" y="1418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8088</xdr:rowOff>
    </xdr:from>
    <xdr:to>
      <xdr:col>23</xdr:col>
      <xdr:colOff>184150</xdr:colOff>
      <xdr:row>82</xdr:row>
      <xdr:rowOff>109688</xdr:rowOff>
    </xdr:to>
    <xdr:sp macro="" textlink="">
      <xdr:nvSpPr>
        <xdr:cNvPr id="214" name="楕円 213"/>
        <xdr:cNvSpPr/>
      </xdr:nvSpPr>
      <xdr:spPr>
        <a:xfrm>
          <a:off x="4902200" y="1406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24615</xdr:rowOff>
    </xdr:from>
    <xdr:ext cx="762000" cy="259045"/>
    <xdr:sp macro="" textlink="">
      <xdr:nvSpPr>
        <xdr:cNvPr id="215" name="人件費・物件費等の状況該当値テキスト"/>
        <xdr:cNvSpPr txBox="1"/>
      </xdr:nvSpPr>
      <xdr:spPr>
        <a:xfrm>
          <a:off x="5041900" y="1391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140990</xdr:rowOff>
    </xdr:from>
    <xdr:to>
      <xdr:col>19</xdr:col>
      <xdr:colOff>184150</xdr:colOff>
      <xdr:row>81</xdr:row>
      <xdr:rowOff>71140</xdr:rowOff>
    </xdr:to>
    <xdr:sp macro="" textlink="">
      <xdr:nvSpPr>
        <xdr:cNvPr id="216" name="楕円 215"/>
        <xdr:cNvSpPr/>
      </xdr:nvSpPr>
      <xdr:spPr>
        <a:xfrm>
          <a:off x="4064000" y="138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81317</xdr:rowOff>
    </xdr:from>
    <xdr:ext cx="736600" cy="259045"/>
    <xdr:sp macro="" textlink="">
      <xdr:nvSpPr>
        <xdr:cNvPr id="217" name="テキスト ボックス 216"/>
        <xdr:cNvSpPr txBox="1"/>
      </xdr:nvSpPr>
      <xdr:spPr>
        <a:xfrm>
          <a:off x="3733800" y="13625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62153</xdr:rowOff>
    </xdr:from>
    <xdr:to>
      <xdr:col>15</xdr:col>
      <xdr:colOff>133350</xdr:colOff>
      <xdr:row>80</xdr:row>
      <xdr:rowOff>163753</xdr:rowOff>
    </xdr:to>
    <xdr:sp macro="" textlink="">
      <xdr:nvSpPr>
        <xdr:cNvPr id="218" name="楕円 217"/>
        <xdr:cNvSpPr/>
      </xdr:nvSpPr>
      <xdr:spPr>
        <a:xfrm>
          <a:off x="3175000" y="1377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2480</xdr:rowOff>
    </xdr:from>
    <xdr:ext cx="762000" cy="259045"/>
    <xdr:sp macro="" textlink="">
      <xdr:nvSpPr>
        <xdr:cNvPr id="219" name="テキスト ボックス 218"/>
        <xdr:cNvSpPr txBox="1"/>
      </xdr:nvSpPr>
      <xdr:spPr>
        <a:xfrm>
          <a:off x="2844800" y="1354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32258</xdr:rowOff>
    </xdr:from>
    <xdr:to>
      <xdr:col>11</xdr:col>
      <xdr:colOff>82550</xdr:colOff>
      <xdr:row>80</xdr:row>
      <xdr:rowOff>133858</xdr:rowOff>
    </xdr:to>
    <xdr:sp macro="" textlink="">
      <xdr:nvSpPr>
        <xdr:cNvPr id="220" name="楕円 219"/>
        <xdr:cNvSpPr/>
      </xdr:nvSpPr>
      <xdr:spPr>
        <a:xfrm>
          <a:off x="2286000" y="137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144035</xdr:rowOff>
    </xdr:from>
    <xdr:ext cx="762000" cy="259045"/>
    <xdr:sp macro="" textlink="">
      <xdr:nvSpPr>
        <xdr:cNvPr id="221" name="テキスト ボックス 220"/>
        <xdr:cNvSpPr txBox="1"/>
      </xdr:nvSpPr>
      <xdr:spPr>
        <a:xfrm>
          <a:off x="1955800" y="1351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108314</xdr:rowOff>
    </xdr:from>
    <xdr:to>
      <xdr:col>7</xdr:col>
      <xdr:colOff>31750</xdr:colOff>
      <xdr:row>80</xdr:row>
      <xdr:rowOff>38464</xdr:rowOff>
    </xdr:to>
    <xdr:sp macro="" textlink="">
      <xdr:nvSpPr>
        <xdr:cNvPr id="222" name="楕円 221"/>
        <xdr:cNvSpPr/>
      </xdr:nvSpPr>
      <xdr:spPr>
        <a:xfrm>
          <a:off x="1397000" y="136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48641</xdr:rowOff>
    </xdr:from>
    <xdr:ext cx="762000" cy="259045"/>
    <xdr:sp macro="" textlink="">
      <xdr:nvSpPr>
        <xdr:cNvPr id="223" name="テキスト ボックス 222"/>
        <xdr:cNvSpPr txBox="1"/>
      </xdr:nvSpPr>
      <xdr:spPr>
        <a:xfrm>
          <a:off x="1066800" y="1342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年度に実施された初任給の引き上げによる調整から職員給与が増加したことが影響している。</a:t>
          </a:r>
        </a:p>
        <a:p>
          <a:r>
            <a:rPr kumimoji="1" lang="ja-JP" altLang="en-US" sz="1300">
              <a:latin typeface="ＭＳ Ｐゴシック" panose="020B0600070205080204" pitchFamily="50" charset="-128"/>
              <a:ea typeface="ＭＳ Ｐゴシック" panose="020B0600070205080204" pitchFamily="50" charset="-128"/>
            </a:rPr>
            <a:t>　今後も類似団体や県内他市町の給与水準を比較しながら、適正な給与となるよう努めていく。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120650</xdr:rowOff>
    </xdr:to>
    <xdr:cxnSp macro="">
      <xdr:nvCxnSpPr>
        <xdr:cNvPr id="255" name="直線コネクタ 254"/>
        <xdr:cNvCxnSpPr/>
      </xdr:nvCxnSpPr>
      <xdr:spPr>
        <a:xfrm>
          <a:off x="16179800" y="1518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88</xdr:row>
      <xdr:rowOff>144780</xdr:rowOff>
    </xdr:to>
    <xdr:cxnSp macro="">
      <xdr:nvCxnSpPr>
        <xdr:cNvPr id="258" name="直線コネクタ 257"/>
        <xdr:cNvCxnSpPr/>
      </xdr:nvCxnSpPr>
      <xdr:spPr>
        <a:xfrm flipV="1">
          <a:off x="15290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144780</xdr:rowOff>
    </xdr:from>
    <xdr:to>
      <xdr:col>72</xdr:col>
      <xdr:colOff>203200</xdr:colOff>
      <xdr:row>88</xdr:row>
      <xdr:rowOff>168911</xdr:rowOff>
    </xdr:to>
    <xdr:cxnSp macro="">
      <xdr:nvCxnSpPr>
        <xdr:cNvPr id="261" name="直線コネクタ 260"/>
        <xdr:cNvCxnSpPr/>
      </xdr:nvCxnSpPr>
      <xdr:spPr>
        <a:xfrm flipV="1">
          <a:off x="14401800" y="152323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45720</xdr:rowOff>
    </xdr:to>
    <xdr:cxnSp macro="">
      <xdr:nvCxnSpPr>
        <xdr:cNvPr id="264" name="直線コネクタ 263"/>
        <xdr:cNvCxnSpPr/>
      </xdr:nvCxnSpPr>
      <xdr:spPr>
        <a:xfrm flipV="1">
          <a:off x="13512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5" name="給与水準   （国との比較）該当値テキスト"/>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6" name="楕円 275"/>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7" name="テキスト ボックス 276"/>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118111</xdr:rowOff>
    </xdr:from>
    <xdr:to>
      <xdr:col>68</xdr:col>
      <xdr:colOff>203200</xdr:colOff>
      <xdr:row>89</xdr:row>
      <xdr:rowOff>48261</xdr:rowOff>
    </xdr:to>
    <xdr:sp macro="" textlink="">
      <xdr:nvSpPr>
        <xdr:cNvPr id="280" name="楕円 279"/>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33038</xdr:rowOff>
    </xdr:from>
    <xdr:ext cx="762000" cy="259045"/>
    <xdr:sp macro="" textlink="">
      <xdr:nvSpPr>
        <xdr:cNvPr id="281" name="テキスト ボックス 280"/>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166370</xdr:rowOff>
    </xdr:from>
    <xdr:to>
      <xdr:col>64</xdr:col>
      <xdr:colOff>152400</xdr:colOff>
      <xdr:row>89</xdr:row>
      <xdr:rowOff>96520</xdr:rowOff>
    </xdr:to>
    <xdr:sp macro="" textlink="">
      <xdr:nvSpPr>
        <xdr:cNvPr id="282" name="楕円 281"/>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81297</xdr:rowOff>
    </xdr:from>
    <xdr:ext cx="762000" cy="259045"/>
    <xdr:sp macro="" textlink="">
      <xdr:nvSpPr>
        <xdr:cNvPr id="283" name="テキスト ボックス 282"/>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日付けで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人の職員を採用し、職員数が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名増加した。そのため、人口千人当たり</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人となったが、全国平均・類似団体平均・香川県平均を下回っている。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次行政改革大綱」に基づき、事務事業の見直しや民間委託の推進に取り組み、計画的な定員管理を行う。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13335</xdr:rowOff>
    </xdr:from>
    <xdr:to>
      <xdr:col>81</xdr:col>
      <xdr:colOff>44450</xdr:colOff>
      <xdr:row>60</xdr:row>
      <xdr:rowOff>39878</xdr:rowOff>
    </xdr:to>
    <xdr:cxnSp macro="">
      <xdr:nvCxnSpPr>
        <xdr:cNvPr id="316" name="直線コネクタ 315"/>
        <xdr:cNvCxnSpPr/>
      </xdr:nvCxnSpPr>
      <xdr:spPr>
        <a:xfrm>
          <a:off x="16179800" y="10300335"/>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122826</xdr:rowOff>
    </xdr:from>
    <xdr:ext cx="762000" cy="259045"/>
    <xdr:sp macro="" textlink="">
      <xdr:nvSpPr>
        <xdr:cNvPr id="317" name="定員管理の状況平均値テキスト"/>
        <xdr:cNvSpPr txBox="1"/>
      </xdr:nvSpPr>
      <xdr:spPr>
        <a:xfrm>
          <a:off x="17106900" y="10409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163068</xdr:rowOff>
    </xdr:from>
    <xdr:to>
      <xdr:col>77</xdr:col>
      <xdr:colOff>44450</xdr:colOff>
      <xdr:row>60</xdr:row>
      <xdr:rowOff>13335</xdr:rowOff>
    </xdr:to>
    <xdr:cxnSp macro="">
      <xdr:nvCxnSpPr>
        <xdr:cNvPr id="319" name="直線コネクタ 318"/>
        <xdr:cNvCxnSpPr/>
      </xdr:nvCxnSpPr>
      <xdr:spPr>
        <a:xfrm>
          <a:off x="15290800" y="1027861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56024</xdr:rowOff>
    </xdr:from>
    <xdr:ext cx="736600" cy="259045"/>
    <xdr:sp macro="" textlink="">
      <xdr:nvSpPr>
        <xdr:cNvPr id="321" name="テキスト ボックス 320"/>
        <xdr:cNvSpPr txBox="1"/>
      </xdr:nvSpPr>
      <xdr:spPr>
        <a:xfrm>
          <a:off x="15798800" y="1051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119634</xdr:rowOff>
    </xdr:from>
    <xdr:to>
      <xdr:col>72</xdr:col>
      <xdr:colOff>203200</xdr:colOff>
      <xdr:row>59</xdr:row>
      <xdr:rowOff>163068</xdr:rowOff>
    </xdr:to>
    <xdr:cxnSp macro="">
      <xdr:nvCxnSpPr>
        <xdr:cNvPr id="322" name="直線コネクタ 321"/>
        <xdr:cNvCxnSpPr/>
      </xdr:nvCxnSpPr>
      <xdr:spPr>
        <a:xfrm>
          <a:off x="14401800" y="102351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36720</xdr:rowOff>
    </xdr:from>
    <xdr:ext cx="762000" cy="259045"/>
    <xdr:sp macro="" textlink="">
      <xdr:nvSpPr>
        <xdr:cNvPr id="324" name="テキスト ボックス 323"/>
        <xdr:cNvSpPr txBox="1"/>
      </xdr:nvSpPr>
      <xdr:spPr>
        <a:xfrm>
          <a:off x="14909800" y="104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119634</xdr:rowOff>
    </xdr:from>
    <xdr:to>
      <xdr:col>68</xdr:col>
      <xdr:colOff>152400</xdr:colOff>
      <xdr:row>60</xdr:row>
      <xdr:rowOff>1270</xdr:rowOff>
    </xdr:to>
    <xdr:cxnSp macro="">
      <xdr:nvCxnSpPr>
        <xdr:cNvPr id="325" name="直線コネクタ 324"/>
        <xdr:cNvCxnSpPr/>
      </xdr:nvCxnSpPr>
      <xdr:spPr>
        <a:xfrm flipV="1">
          <a:off x="13512800" y="102351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22242</xdr:rowOff>
    </xdr:from>
    <xdr:ext cx="762000" cy="259045"/>
    <xdr:sp macro="" textlink="">
      <xdr:nvSpPr>
        <xdr:cNvPr id="327" name="テキスト ボックス 326"/>
        <xdr:cNvSpPr txBox="1"/>
      </xdr:nvSpPr>
      <xdr:spPr>
        <a:xfrm>
          <a:off x="14020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15003</xdr:rowOff>
    </xdr:from>
    <xdr:ext cx="762000" cy="259045"/>
    <xdr:sp macro="" textlink="">
      <xdr:nvSpPr>
        <xdr:cNvPr id="329" name="テキスト ボックス 328"/>
        <xdr:cNvSpPr txBox="1"/>
      </xdr:nvSpPr>
      <xdr:spPr>
        <a:xfrm>
          <a:off x="13131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35" name="楕円 334"/>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36" name="定員管理の状況該当値テキスト"/>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133985</xdr:rowOff>
    </xdr:from>
    <xdr:to>
      <xdr:col>77</xdr:col>
      <xdr:colOff>95250</xdr:colOff>
      <xdr:row>60</xdr:row>
      <xdr:rowOff>64135</xdr:rowOff>
    </xdr:to>
    <xdr:sp macro="" textlink="">
      <xdr:nvSpPr>
        <xdr:cNvPr id="337" name="楕円 336"/>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74312</xdr:rowOff>
    </xdr:from>
    <xdr:ext cx="736600" cy="259045"/>
    <xdr:sp macro="" textlink="">
      <xdr:nvSpPr>
        <xdr:cNvPr id="338" name="テキスト ボックス 337"/>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112268</xdr:rowOff>
    </xdr:from>
    <xdr:to>
      <xdr:col>73</xdr:col>
      <xdr:colOff>44450</xdr:colOff>
      <xdr:row>60</xdr:row>
      <xdr:rowOff>42418</xdr:rowOff>
    </xdr:to>
    <xdr:sp macro="" textlink="">
      <xdr:nvSpPr>
        <xdr:cNvPr id="339" name="楕円 338"/>
        <xdr:cNvSpPr/>
      </xdr:nvSpPr>
      <xdr:spPr>
        <a:xfrm>
          <a:off x="15240000" y="1022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52595</xdr:rowOff>
    </xdr:from>
    <xdr:ext cx="762000" cy="259045"/>
    <xdr:sp macro="" textlink="">
      <xdr:nvSpPr>
        <xdr:cNvPr id="340" name="テキスト ボックス 339"/>
        <xdr:cNvSpPr txBox="1"/>
      </xdr:nvSpPr>
      <xdr:spPr>
        <a:xfrm>
          <a:off x="14909800" y="999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68834</xdr:rowOff>
    </xdr:from>
    <xdr:to>
      <xdr:col>68</xdr:col>
      <xdr:colOff>203200</xdr:colOff>
      <xdr:row>59</xdr:row>
      <xdr:rowOff>170434</xdr:rowOff>
    </xdr:to>
    <xdr:sp macro="" textlink="">
      <xdr:nvSpPr>
        <xdr:cNvPr id="341" name="楕円 340"/>
        <xdr:cNvSpPr/>
      </xdr:nvSpPr>
      <xdr:spPr>
        <a:xfrm>
          <a:off x="14351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9161</xdr:rowOff>
    </xdr:from>
    <xdr:ext cx="762000" cy="259045"/>
    <xdr:sp macro="" textlink="">
      <xdr:nvSpPr>
        <xdr:cNvPr id="342" name="テキスト ボックス 341"/>
        <xdr:cNvSpPr txBox="1"/>
      </xdr:nvSpPr>
      <xdr:spPr>
        <a:xfrm>
          <a:off x="14020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121920</xdr:rowOff>
    </xdr:from>
    <xdr:to>
      <xdr:col>64</xdr:col>
      <xdr:colOff>152400</xdr:colOff>
      <xdr:row>60</xdr:row>
      <xdr:rowOff>52070</xdr:rowOff>
    </xdr:to>
    <xdr:sp macro="" textlink="">
      <xdr:nvSpPr>
        <xdr:cNvPr id="343" name="楕円 342"/>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62247</xdr:rowOff>
    </xdr:from>
    <xdr:ext cx="762000" cy="259045"/>
    <xdr:sp macro="" textlink="">
      <xdr:nvSpPr>
        <xdr:cNvPr id="344" name="テキスト ボックス 343"/>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％となり、類似団体平均とも、依然として大きな開きがある。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実質公債費比率の高止まりの主な要因としては、元利償還金の額の増加が挙げられ、これは、新市民会館建設事業の平成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年度借入分の元金償還が開始したことが大きい。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今後も、複数の教育関係施設分の元金償還が開始されるため、実質公債費比率の大幅な改善は見込みづらい。将来的な公債費負担の軽減のため、計画的な市債の発行に努める。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20320</xdr:rowOff>
    </xdr:from>
    <xdr:to>
      <xdr:col>81</xdr:col>
      <xdr:colOff>44450</xdr:colOff>
      <xdr:row>44</xdr:row>
      <xdr:rowOff>68580</xdr:rowOff>
    </xdr:to>
    <xdr:cxnSp macro="">
      <xdr:nvCxnSpPr>
        <xdr:cNvPr id="377" name="直線コネクタ 376"/>
        <xdr:cNvCxnSpPr/>
      </xdr:nvCxnSpPr>
      <xdr:spPr>
        <a:xfrm>
          <a:off x="16179800" y="756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78"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20320</xdr:rowOff>
    </xdr:to>
    <xdr:cxnSp macro="">
      <xdr:nvCxnSpPr>
        <xdr:cNvPr id="380" name="直線コネクタ 379"/>
        <xdr:cNvCxnSpPr/>
      </xdr:nvCxnSpPr>
      <xdr:spPr>
        <a:xfrm>
          <a:off x="15290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2" name="テキスト ボックス 381"/>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20320</xdr:rowOff>
    </xdr:to>
    <xdr:cxnSp macro="">
      <xdr:nvCxnSpPr>
        <xdr:cNvPr id="383" name="直線コネクタ 382"/>
        <xdr:cNvCxnSpPr/>
      </xdr:nvCxnSpPr>
      <xdr:spPr>
        <a:xfrm>
          <a:off x="14401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92710</xdr:rowOff>
    </xdr:to>
    <xdr:cxnSp macro="">
      <xdr:nvCxnSpPr>
        <xdr:cNvPr id="386" name="直線コネクタ 385"/>
        <xdr:cNvCxnSpPr/>
      </xdr:nvCxnSpPr>
      <xdr:spPr>
        <a:xfrm flipV="1">
          <a:off x="13512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88" name="テキスト ボックス 387"/>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0" name="テキスト ボックス 38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17780</xdr:rowOff>
    </xdr:from>
    <xdr:to>
      <xdr:col>81</xdr:col>
      <xdr:colOff>95250</xdr:colOff>
      <xdr:row>44</xdr:row>
      <xdr:rowOff>119380</xdr:rowOff>
    </xdr:to>
    <xdr:sp macro="" textlink="">
      <xdr:nvSpPr>
        <xdr:cNvPr id="396" name="楕円 395"/>
        <xdr:cNvSpPr/>
      </xdr:nvSpPr>
      <xdr:spPr>
        <a:xfrm>
          <a:off x="16967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85107</xdr:rowOff>
    </xdr:from>
    <xdr:ext cx="762000" cy="259045"/>
    <xdr:sp macro="" textlink="">
      <xdr:nvSpPr>
        <xdr:cNvPr id="397" name="公債費負担の状況該当値テキスト"/>
        <xdr:cNvSpPr txBox="1"/>
      </xdr:nvSpPr>
      <xdr:spPr>
        <a:xfrm>
          <a:off x="17106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398" name="楕円 397"/>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399" name="テキスト ボックス 398"/>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0" name="楕円 399"/>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1" name="テキスト ボックス 400"/>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2" name="楕円 401"/>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3" name="テキスト ボックス 402"/>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04" name="楕円 403"/>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05" name="テキスト ボックス 404"/>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４年連続の減少となり、類似団体平均に近づいた。減少の主な要因としては、地方債現在高の減が挙げられ、これは、大型建設事業（新庁舎、市民会館）で発行した市債の元金償還開始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今後も、新規の大規模事業に際してはその必要性を精査し、市債の計画的な発行に努めることで、後世への負担の軽減を図る。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166461</xdr:rowOff>
    </xdr:from>
    <xdr:to>
      <xdr:col>81</xdr:col>
      <xdr:colOff>44450</xdr:colOff>
      <xdr:row>19</xdr:row>
      <xdr:rowOff>120831</xdr:rowOff>
    </xdr:to>
    <xdr:cxnSp macro="">
      <xdr:nvCxnSpPr>
        <xdr:cNvPr id="441" name="直線コネクタ 440"/>
        <xdr:cNvCxnSpPr/>
      </xdr:nvCxnSpPr>
      <xdr:spPr>
        <a:xfrm flipV="1">
          <a:off x="16179800" y="3252561"/>
          <a:ext cx="838200" cy="1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45102</xdr:rowOff>
    </xdr:from>
    <xdr:ext cx="762000" cy="259045"/>
    <xdr:sp macro="" textlink="">
      <xdr:nvSpPr>
        <xdr:cNvPr id="442" name="将来負担の状況平均値テキスト"/>
        <xdr:cNvSpPr txBox="1"/>
      </xdr:nvSpPr>
      <xdr:spPr>
        <a:xfrm>
          <a:off x="17106900" y="278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3" name="フローチャート: 判断 442"/>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120831</xdr:rowOff>
    </xdr:from>
    <xdr:to>
      <xdr:col>77</xdr:col>
      <xdr:colOff>44450</xdr:colOff>
      <xdr:row>20</xdr:row>
      <xdr:rowOff>168275</xdr:rowOff>
    </xdr:to>
    <xdr:cxnSp macro="">
      <xdr:nvCxnSpPr>
        <xdr:cNvPr id="444" name="直線コネクタ 443"/>
        <xdr:cNvCxnSpPr/>
      </xdr:nvCxnSpPr>
      <xdr:spPr>
        <a:xfrm flipV="1">
          <a:off x="15290800" y="3378381"/>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5" name="フローチャート: 判断 444"/>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6" name="テキスト ボックス 445"/>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168275</xdr:rowOff>
    </xdr:from>
    <xdr:to>
      <xdr:col>72</xdr:col>
      <xdr:colOff>203200</xdr:colOff>
      <xdr:row>21</xdr:row>
      <xdr:rowOff>41638</xdr:rowOff>
    </xdr:to>
    <xdr:cxnSp macro="">
      <xdr:nvCxnSpPr>
        <xdr:cNvPr id="447" name="直線コネクタ 446"/>
        <xdr:cNvCxnSpPr/>
      </xdr:nvCxnSpPr>
      <xdr:spPr>
        <a:xfrm flipV="1">
          <a:off x="14401800" y="359727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125912</xdr:rowOff>
    </xdr:from>
    <xdr:to>
      <xdr:col>73</xdr:col>
      <xdr:colOff>44450</xdr:colOff>
      <xdr:row>17</xdr:row>
      <xdr:rowOff>56062</xdr:rowOff>
    </xdr:to>
    <xdr:sp macro="" textlink="">
      <xdr:nvSpPr>
        <xdr:cNvPr id="448" name="フローチャート: 判断 447"/>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9" name="テキスト ボックス 448"/>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41638</xdr:rowOff>
    </xdr:from>
    <xdr:to>
      <xdr:col>68</xdr:col>
      <xdr:colOff>152400</xdr:colOff>
      <xdr:row>21</xdr:row>
      <xdr:rowOff>55426</xdr:rowOff>
    </xdr:to>
    <xdr:cxnSp macro="">
      <xdr:nvCxnSpPr>
        <xdr:cNvPr id="450" name="直線コネクタ 449"/>
        <xdr:cNvCxnSpPr/>
      </xdr:nvCxnSpPr>
      <xdr:spPr>
        <a:xfrm flipV="1">
          <a:off x="13512800" y="3642088"/>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75928</xdr:rowOff>
    </xdr:from>
    <xdr:to>
      <xdr:col>68</xdr:col>
      <xdr:colOff>203200</xdr:colOff>
      <xdr:row>17</xdr:row>
      <xdr:rowOff>6078</xdr:rowOff>
    </xdr:to>
    <xdr:sp macro="" textlink="">
      <xdr:nvSpPr>
        <xdr:cNvPr id="451" name="フローチャート: 判断 450"/>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52" name="テキスト ボックス 451"/>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4" name="テキスト ボックス 453"/>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115661</xdr:rowOff>
    </xdr:from>
    <xdr:to>
      <xdr:col>81</xdr:col>
      <xdr:colOff>95250</xdr:colOff>
      <xdr:row>19</xdr:row>
      <xdr:rowOff>45811</xdr:rowOff>
    </xdr:to>
    <xdr:sp macro="" textlink="">
      <xdr:nvSpPr>
        <xdr:cNvPr id="460" name="楕円 459"/>
        <xdr:cNvSpPr/>
      </xdr:nvSpPr>
      <xdr:spPr>
        <a:xfrm>
          <a:off x="16967200" y="320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87738</xdr:rowOff>
    </xdr:from>
    <xdr:ext cx="762000" cy="259045"/>
    <xdr:sp macro="" textlink="">
      <xdr:nvSpPr>
        <xdr:cNvPr id="461" name="将来負担の状況該当値テキスト"/>
        <xdr:cNvSpPr txBox="1"/>
      </xdr:nvSpPr>
      <xdr:spPr>
        <a:xfrm>
          <a:off x="17106900" y="317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70031</xdr:rowOff>
    </xdr:from>
    <xdr:to>
      <xdr:col>77</xdr:col>
      <xdr:colOff>95250</xdr:colOff>
      <xdr:row>20</xdr:row>
      <xdr:rowOff>181</xdr:rowOff>
    </xdr:to>
    <xdr:sp macro="" textlink="">
      <xdr:nvSpPr>
        <xdr:cNvPr id="462" name="楕円 461"/>
        <xdr:cNvSpPr/>
      </xdr:nvSpPr>
      <xdr:spPr>
        <a:xfrm>
          <a:off x="16129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156408</xdr:rowOff>
    </xdr:from>
    <xdr:ext cx="736600" cy="259045"/>
    <xdr:sp macro="" textlink="">
      <xdr:nvSpPr>
        <xdr:cNvPr id="463" name="テキスト ボックス 462"/>
        <xdr:cNvSpPr txBox="1"/>
      </xdr:nvSpPr>
      <xdr:spPr>
        <a:xfrm>
          <a:off x="15798800" y="341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117475</xdr:rowOff>
    </xdr:from>
    <xdr:to>
      <xdr:col>73</xdr:col>
      <xdr:colOff>44450</xdr:colOff>
      <xdr:row>21</xdr:row>
      <xdr:rowOff>47625</xdr:rowOff>
    </xdr:to>
    <xdr:sp macro="" textlink="">
      <xdr:nvSpPr>
        <xdr:cNvPr id="464" name="楕円 463"/>
        <xdr:cNvSpPr/>
      </xdr:nvSpPr>
      <xdr:spPr>
        <a:xfrm>
          <a:off x="15240000" y="35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32402</xdr:rowOff>
    </xdr:from>
    <xdr:ext cx="762000" cy="259045"/>
    <xdr:sp macro="" textlink="">
      <xdr:nvSpPr>
        <xdr:cNvPr id="465" name="テキスト ボックス 464"/>
        <xdr:cNvSpPr txBox="1"/>
      </xdr:nvSpPr>
      <xdr:spPr>
        <a:xfrm>
          <a:off x="14909800" y="363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162288</xdr:rowOff>
    </xdr:from>
    <xdr:to>
      <xdr:col>68</xdr:col>
      <xdr:colOff>203200</xdr:colOff>
      <xdr:row>21</xdr:row>
      <xdr:rowOff>92438</xdr:rowOff>
    </xdr:to>
    <xdr:sp macro="" textlink="">
      <xdr:nvSpPr>
        <xdr:cNvPr id="466" name="楕円 465"/>
        <xdr:cNvSpPr/>
      </xdr:nvSpPr>
      <xdr:spPr>
        <a:xfrm>
          <a:off x="14351000" y="359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77215</xdr:rowOff>
    </xdr:from>
    <xdr:ext cx="762000" cy="259045"/>
    <xdr:sp macro="" textlink="">
      <xdr:nvSpPr>
        <xdr:cNvPr id="467" name="テキスト ボックス 466"/>
        <xdr:cNvSpPr txBox="1"/>
      </xdr:nvSpPr>
      <xdr:spPr>
        <a:xfrm>
          <a:off x="14020800" y="3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4626</xdr:rowOff>
    </xdr:from>
    <xdr:to>
      <xdr:col>64</xdr:col>
      <xdr:colOff>152400</xdr:colOff>
      <xdr:row>21</xdr:row>
      <xdr:rowOff>106226</xdr:rowOff>
    </xdr:to>
    <xdr:sp macro="" textlink="">
      <xdr:nvSpPr>
        <xdr:cNvPr id="468" name="楕円 467"/>
        <xdr:cNvSpPr/>
      </xdr:nvSpPr>
      <xdr:spPr>
        <a:xfrm>
          <a:off x="13462000" y="360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91003</xdr:rowOff>
    </xdr:from>
    <xdr:ext cx="762000" cy="259045"/>
    <xdr:sp macro="" textlink="">
      <xdr:nvSpPr>
        <xdr:cNvPr id="469" name="テキスト ボックス 468"/>
        <xdr:cNvSpPr txBox="1"/>
      </xdr:nvSpPr>
      <xdr:spPr>
        <a:xfrm>
          <a:off x="13131800" y="369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会計年度任用制度への移行に伴い、令和元年度と比較して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類似団体平均を下回る状態が続いており、今後も「観音寺市第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次行政改革大綱」に基づき、適正な職員配置に努めていく。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37193</xdr:rowOff>
    </xdr:from>
    <xdr:to>
      <xdr:col>24</xdr:col>
      <xdr:colOff>25400</xdr:colOff>
      <xdr:row>35</xdr:row>
      <xdr:rowOff>42636</xdr:rowOff>
    </xdr:to>
    <xdr:cxnSp macro="">
      <xdr:nvCxnSpPr>
        <xdr:cNvPr id="68" name="直線コネクタ 67"/>
        <xdr:cNvCxnSpPr/>
      </xdr:nvCxnSpPr>
      <xdr:spPr>
        <a:xfrm>
          <a:off x="3987800" y="5695043"/>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33</xdr:row>
      <xdr:rowOff>37193</xdr:rowOff>
    </xdr:to>
    <xdr:cxnSp macro="">
      <xdr:nvCxnSpPr>
        <xdr:cNvPr id="71" name="直線コネクタ 70"/>
        <xdr:cNvCxnSpPr/>
      </xdr:nvCxnSpPr>
      <xdr:spPr>
        <a:xfrm>
          <a:off x="3098800" y="567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15422</xdr:rowOff>
    </xdr:from>
    <xdr:to>
      <xdr:col>15</xdr:col>
      <xdr:colOff>98425</xdr:colOff>
      <xdr:row>33</xdr:row>
      <xdr:rowOff>146050</xdr:rowOff>
    </xdr:to>
    <xdr:cxnSp macro="">
      <xdr:nvCxnSpPr>
        <xdr:cNvPr id="74" name="直線コネクタ 73"/>
        <xdr:cNvCxnSpPr/>
      </xdr:nvCxnSpPr>
      <xdr:spPr>
        <a:xfrm flipV="1">
          <a:off x="2209800" y="56732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146050</xdr:rowOff>
    </xdr:to>
    <xdr:cxnSp macro="">
      <xdr:nvCxnSpPr>
        <xdr:cNvPr id="77" name="直線コネクタ 76"/>
        <xdr:cNvCxnSpPr/>
      </xdr:nvCxnSpPr>
      <xdr:spPr>
        <a:xfrm>
          <a:off x="1320800" y="576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89099</xdr:rowOff>
    </xdr:from>
    <xdr:ext cx="762000" cy="259045"/>
    <xdr:sp macro="" textlink="">
      <xdr:nvSpPr>
        <xdr:cNvPr id="79" name="テキスト ボックス 78"/>
        <xdr:cNvSpPr txBox="1"/>
      </xdr:nvSpPr>
      <xdr:spPr>
        <a:xfrm>
          <a:off x="1828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56441</xdr:rowOff>
    </xdr:from>
    <xdr:ext cx="762000" cy="259045"/>
    <xdr:sp macro="" textlink="">
      <xdr:nvSpPr>
        <xdr:cNvPr id="81" name="テキスト ボックス 80"/>
        <xdr:cNvSpPr txBox="1"/>
      </xdr:nvSpPr>
      <xdr:spPr>
        <a:xfrm>
          <a:off x="939800" y="605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163286</xdr:rowOff>
    </xdr:from>
    <xdr:to>
      <xdr:col>24</xdr:col>
      <xdr:colOff>76200</xdr:colOff>
      <xdr:row>35</xdr:row>
      <xdr:rowOff>93436</xdr:rowOff>
    </xdr:to>
    <xdr:sp macro="" textlink="">
      <xdr:nvSpPr>
        <xdr:cNvPr id="87" name="楕円 86"/>
        <xdr:cNvSpPr/>
      </xdr:nvSpPr>
      <xdr:spPr>
        <a:xfrm>
          <a:off x="4775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8363</xdr:rowOff>
    </xdr:from>
    <xdr:ext cx="762000" cy="259045"/>
    <xdr:sp macro="" textlink="">
      <xdr:nvSpPr>
        <xdr:cNvPr id="88" name="人件費該当値テキスト"/>
        <xdr:cNvSpPr txBox="1"/>
      </xdr:nvSpPr>
      <xdr:spPr>
        <a:xfrm>
          <a:off x="4914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157843</xdr:rowOff>
    </xdr:from>
    <xdr:to>
      <xdr:col>20</xdr:col>
      <xdr:colOff>38100</xdr:colOff>
      <xdr:row>33</xdr:row>
      <xdr:rowOff>87993</xdr:rowOff>
    </xdr:to>
    <xdr:sp macro="" textlink="">
      <xdr:nvSpPr>
        <xdr:cNvPr id="89" name="楕円 88"/>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98170</xdr:rowOff>
    </xdr:from>
    <xdr:ext cx="736600" cy="259045"/>
    <xdr:sp macro="" textlink="">
      <xdr:nvSpPr>
        <xdr:cNvPr id="90" name="テキスト ボックス 89"/>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136072</xdr:rowOff>
    </xdr:from>
    <xdr:to>
      <xdr:col>15</xdr:col>
      <xdr:colOff>149225</xdr:colOff>
      <xdr:row>33</xdr:row>
      <xdr:rowOff>66222</xdr:rowOff>
    </xdr:to>
    <xdr:sp macro="" textlink="">
      <xdr:nvSpPr>
        <xdr:cNvPr id="91" name="楕円 90"/>
        <xdr:cNvSpPr/>
      </xdr:nvSpPr>
      <xdr:spPr>
        <a:xfrm>
          <a:off x="3048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76399</xdr:rowOff>
    </xdr:from>
    <xdr:ext cx="762000" cy="259045"/>
    <xdr:sp macro="" textlink="">
      <xdr:nvSpPr>
        <xdr:cNvPr id="92" name="テキスト ボックス 91"/>
        <xdr:cNvSpPr txBox="1"/>
      </xdr:nvSpPr>
      <xdr:spPr>
        <a:xfrm>
          <a:off x="2717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3" name="楕円 92"/>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4" name="テキスト ボックス 93"/>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減少の主な要因は会計年度任用制度への移行に伴う臨時・嘱託職員賃金の皆減であり、それ以外に大幅な減少は無いほか、施設維持管理費では委託料の増加も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民間委託が有効なものについては委託を行いつつも、契約内容を精査して経費の節減に努めたい。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16</xdr:row>
      <xdr:rowOff>34471</xdr:rowOff>
    </xdr:to>
    <xdr:cxnSp macro="">
      <xdr:nvCxnSpPr>
        <xdr:cNvPr id="131" name="直線コネクタ 130"/>
        <xdr:cNvCxnSpPr/>
      </xdr:nvCxnSpPr>
      <xdr:spPr>
        <a:xfrm flipV="1">
          <a:off x="15671800" y="25599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110671</xdr:rowOff>
    </xdr:to>
    <xdr:cxnSp macro="">
      <xdr:nvCxnSpPr>
        <xdr:cNvPr id="134" name="直線コネクタ 133"/>
        <xdr:cNvCxnSpPr/>
      </xdr:nvCxnSpPr>
      <xdr:spPr>
        <a:xfrm flipV="1">
          <a:off x="14782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110671</xdr:rowOff>
    </xdr:to>
    <xdr:cxnSp macro="">
      <xdr:nvCxnSpPr>
        <xdr:cNvPr id="137" name="直線コネクタ 136"/>
        <xdr:cNvCxnSpPr/>
      </xdr:nvCxnSpPr>
      <xdr:spPr>
        <a:xfrm>
          <a:off x="13893800" y="2810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16</xdr:row>
      <xdr:rowOff>67129</xdr:rowOff>
    </xdr:to>
    <xdr:cxnSp macro="">
      <xdr:nvCxnSpPr>
        <xdr:cNvPr id="140" name="直線コネクタ 139"/>
        <xdr:cNvCxnSpPr/>
      </xdr:nvCxnSpPr>
      <xdr:spPr>
        <a:xfrm>
          <a:off x="13004800" y="2734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42" name="テキスト ボックス 141"/>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4" name="テキスト ボックス 143"/>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50" name="楕円 149"/>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51"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2" name="楕円 151"/>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3" name="テキスト ボックス 152"/>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6" name="楕円 155"/>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7" name="テキスト ボックス 15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8" name="楕円 157"/>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9" name="テキスト ボックス 158"/>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ポイント減少し、類似団体平均を下回った。主な要因としては、生活保護扶助費中、医療扶助費の減少が挙げられる。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今後の傾向としては児童福祉費や高齢者福祉費の増加が予想されるため、単独事業として行う市独自の扶助費を見直すことで、財政の圧迫を避ける必要がある。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60</xdr:row>
      <xdr:rowOff>58420</xdr:rowOff>
    </xdr:to>
    <xdr:cxnSp macro="">
      <xdr:nvCxnSpPr>
        <xdr:cNvPr id="190" name="直線コネクタ 189"/>
        <xdr:cNvCxnSpPr/>
      </xdr:nvCxnSpPr>
      <xdr:spPr>
        <a:xfrm flipV="1">
          <a:off x="3987800" y="977392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35560</xdr:rowOff>
    </xdr:from>
    <xdr:to>
      <xdr:col>19</xdr:col>
      <xdr:colOff>187325</xdr:colOff>
      <xdr:row>60</xdr:row>
      <xdr:rowOff>58420</xdr:rowOff>
    </xdr:to>
    <xdr:cxnSp macro="">
      <xdr:nvCxnSpPr>
        <xdr:cNvPr id="193" name="直線コネクタ 192"/>
        <xdr:cNvCxnSpPr/>
      </xdr:nvCxnSpPr>
      <xdr:spPr>
        <a:xfrm>
          <a:off x="3098800" y="1032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60</xdr:row>
      <xdr:rowOff>35560</xdr:rowOff>
    </xdr:to>
    <xdr:cxnSp macro="">
      <xdr:nvCxnSpPr>
        <xdr:cNvPr id="196" name="直線コネクタ 195"/>
        <xdr:cNvCxnSpPr/>
      </xdr:nvCxnSpPr>
      <xdr:spPr>
        <a:xfrm>
          <a:off x="2209800" y="101854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8" name="テキスト ボックス 197"/>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59</xdr:row>
      <xdr:rowOff>69850</xdr:rowOff>
    </xdr:to>
    <xdr:cxnSp macro="">
      <xdr:nvCxnSpPr>
        <xdr:cNvPr id="199" name="直線コネクタ 198"/>
        <xdr:cNvCxnSpPr/>
      </xdr:nvCxnSpPr>
      <xdr:spPr>
        <a:xfrm>
          <a:off x="1320800" y="10025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1" name="テキスト ボックス 200"/>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203" name="テキスト ボックス 202"/>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9" name="楕円 208"/>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138447</xdr:rowOff>
    </xdr:from>
    <xdr:ext cx="762000" cy="259045"/>
    <xdr:sp macro="" textlink="">
      <xdr:nvSpPr>
        <xdr:cNvPr id="210" name="扶助費該当値テキスト"/>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11" name="楕円 210"/>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2" name="テキスト ボックス 211"/>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156210</xdr:rowOff>
    </xdr:from>
    <xdr:to>
      <xdr:col>15</xdr:col>
      <xdr:colOff>149225</xdr:colOff>
      <xdr:row>60</xdr:row>
      <xdr:rowOff>86360</xdr:rowOff>
    </xdr:to>
    <xdr:sp macro="" textlink="">
      <xdr:nvSpPr>
        <xdr:cNvPr id="213" name="楕円 212"/>
        <xdr:cNvSpPr/>
      </xdr:nvSpPr>
      <xdr:spPr>
        <a:xfrm>
          <a:off x="3048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71137</xdr:rowOff>
    </xdr:from>
    <xdr:ext cx="762000" cy="259045"/>
    <xdr:sp macro="" textlink="">
      <xdr:nvSpPr>
        <xdr:cNvPr id="214" name="テキスト ボックス 213"/>
        <xdr:cNvSpPr txBox="1"/>
      </xdr:nvSpPr>
      <xdr:spPr>
        <a:xfrm>
          <a:off x="2717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16" name="テキスト ボックス 215"/>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7" name="楕円 216"/>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8" name="テキスト ボックス 217"/>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令和元年度と比較して</a:t>
          </a:r>
          <a:r>
            <a:rPr kumimoji="1" lang="en-US" altLang="ja-JP" sz="1300" baseline="0">
              <a:latin typeface="ＭＳ Ｐゴシック" panose="020B0600070205080204" pitchFamily="50" charset="-128"/>
              <a:ea typeface="ＭＳ Ｐゴシック" panose="020B0600070205080204" pitchFamily="50" charset="-128"/>
            </a:rPr>
            <a:t>3.9</a:t>
          </a:r>
          <a:r>
            <a:rPr kumimoji="1" lang="ja-JP" altLang="en-US" sz="1300" baseline="0">
              <a:latin typeface="ＭＳ Ｐゴシック" panose="020B0600070205080204" pitchFamily="50" charset="-128"/>
              <a:ea typeface="ＭＳ Ｐゴシック" panose="020B0600070205080204" pitchFamily="50" charset="-128"/>
            </a:rPr>
            <a:t>ポイント減少して</a:t>
          </a:r>
          <a:r>
            <a:rPr kumimoji="1" lang="en-US" altLang="ja-JP" sz="1300" baseline="0">
              <a:latin typeface="ＭＳ Ｐゴシック" panose="020B0600070205080204" pitchFamily="50" charset="-128"/>
              <a:ea typeface="ＭＳ Ｐゴシック" panose="020B0600070205080204" pitchFamily="50" charset="-128"/>
            </a:rPr>
            <a:t>12.5</a:t>
          </a:r>
          <a:r>
            <a:rPr kumimoji="1" lang="ja-JP" altLang="en-US" sz="1300" baseline="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減少の主な要因は下水道事業の法適用化により繰出金が補助費等へ移ったことであり、それ以外の経費は、後期高齢者医療事業における療養給付費負担金、公営住宅の維持補修費等が増えたことで増加している。市有各施設の必要性について精査し、維持管理経費の節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58</xdr:row>
      <xdr:rowOff>63500</xdr:rowOff>
    </xdr:to>
    <xdr:cxnSp macro="">
      <xdr:nvCxnSpPr>
        <xdr:cNvPr id="246" name="直線コネクタ 245"/>
        <xdr:cNvCxnSpPr/>
      </xdr:nvCxnSpPr>
      <xdr:spPr>
        <a:xfrm flipV="1">
          <a:off x="16510000" y="90805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35577</xdr:rowOff>
    </xdr:from>
    <xdr:ext cx="762000" cy="259045"/>
    <xdr:sp macro="" textlink="">
      <xdr:nvSpPr>
        <xdr:cNvPr id="247" name="その他最小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63500</xdr:rowOff>
    </xdr:from>
    <xdr:to>
      <xdr:col>82</xdr:col>
      <xdr:colOff>196850</xdr:colOff>
      <xdr:row>58</xdr:row>
      <xdr:rowOff>63500</xdr:rowOff>
    </xdr:to>
    <xdr:cxnSp macro="">
      <xdr:nvCxnSpPr>
        <xdr:cNvPr id="248" name="直線コネクタ 247"/>
        <xdr:cNvCxnSpPr/>
      </xdr:nvCxnSpPr>
      <xdr:spPr>
        <a:xfrm>
          <a:off x="16421100" y="100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133350</xdr:rowOff>
    </xdr:from>
    <xdr:to>
      <xdr:col>82</xdr:col>
      <xdr:colOff>107950</xdr:colOff>
      <xdr:row>60</xdr:row>
      <xdr:rowOff>114300</xdr:rowOff>
    </xdr:to>
    <xdr:cxnSp macro="">
      <xdr:nvCxnSpPr>
        <xdr:cNvPr id="251" name="直線コネクタ 250"/>
        <xdr:cNvCxnSpPr/>
      </xdr:nvCxnSpPr>
      <xdr:spPr>
        <a:xfrm flipV="1">
          <a:off x="15671800" y="99060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88900</xdr:rowOff>
    </xdr:from>
    <xdr:to>
      <xdr:col>82</xdr:col>
      <xdr:colOff>158750</xdr:colOff>
      <xdr:row>57</xdr:row>
      <xdr:rowOff>19050</xdr:rowOff>
    </xdr:to>
    <xdr:sp macro="" textlink="">
      <xdr:nvSpPr>
        <xdr:cNvPr id="253" name="フローチャート: 判断 252"/>
        <xdr:cNvSpPr/>
      </xdr:nvSpPr>
      <xdr:spPr>
        <a:xfrm>
          <a:off x="16459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114300</xdr:rowOff>
    </xdr:to>
    <xdr:cxnSp macro="">
      <xdr:nvCxnSpPr>
        <xdr:cNvPr id="254" name="直線コネクタ 253"/>
        <xdr:cNvCxnSpPr/>
      </xdr:nvCxnSpPr>
      <xdr:spPr>
        <a:xfrm>
          <a:off x="14782800" y="10337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55" name="フローチャート: 判断 254"/>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56" name="テキスト ボックス 255"/>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88900</xdr:rowOff>
    </xdr:to>
    <xdr:cxnSp macro="">
      <xdr:nvCxnSpPr>
        <xdr:cNvPr id="257" name="直線コネクタ 256"/>
        <xdr:cNvCxnSpPr/>
      </xdr:nvCxnSpPr>
      <xdr:spPr>
        <a:xfrm flipV="1">
          <a:off x="13893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58" name="フローチャート: 判断 257"/>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88900</xdr:rowOff>
    </xdr:to>
    <xdr:cxnSp macro="">
      <xdr:nvCxnSpPr>
        <xdr:cNvPr id="260" name="直線コネクタ 259"/>
        <xdr:cNvCxnSpPr/>
      </xdr:nvCxnSpPr>
      <xdr:spPr>
        <a:xfrm>
          <a:off x="13004800" y="1033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152400</xdr:rowOff>
    </xdr:from>
    <xdr:to>
      <xdr:col>69</xdr:col>
      <xdr:colOff>142875</xdr:colOff>
      <xdr:row>59</xdr:row>
      <xdr:rowOff>82550</xdr:rowOff>
    </xdr:to>
    <xdr:sp macro="" textlink="">
      <xdr:nvSpPr>
        <xdr:cNvPr id="261" name="フローチャート: 判断 260"/>
        <xdr:cNvSpPr/>
      </xdr:nvSpPr>
      <xdr:spPr>
        <a:xfrm>
          <a:off x="13843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92727</xdr:rowOff>
    </xdr:from>
    <xdr:ext cx="762000" cy="259045"/>
    <xdr:sp macro="" textlink="">
      <xdr:nvSpPr>
        <xdr:cNvPr id="262" name="テキスト ボックス 261"/>
        <xdr:cNvSpPr txBox="1"/>
      </xdr:nvSpPr>
      <xdr:spPr>
        <a:xfrm>
          <a:off x="13512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63" name="フローチャート: 判断 262"/>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70" name="楕円 269"/>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63500</xdr:rowOff>
    </xdr:from>
    <xdr:to>
      <xdr:col>78</xdr:col>
      <xdr:colOff>120650</xdr:colOff>
      <xdr:row>60</xdr:row>
      <xdr:rowOff>165100</xdr:rowOff>
    </xdr:to>
    <xdr:sp macro="" textlink="">
      <xdr:nvSpPr>
        <xdr:cNvPr id="272" name="楕円 271"/>
        <xdr:cNvSpPr/>
      </xdr:nvSpPr>
      <xdr:spPr>
        <a:xfrm>
          <a:off x="15621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149877</xdr:rowOff>
    </xdr:from>
    <xdr:ext cx="736600" cy="259045"/>
    <xdr:sp macro="" textlink="">
      <xdr:nvSpPr>
        <xdr:cNvPr id="273" name="テキスト ボックス 272"/>
        <xdr:cNvSpPr txBox="1"/>
      </xdr:nvSpPr>
      <xdr:spPr>
        <a:xfrm>
          <a:off x="15290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4" name="楕円 273"/>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5" name="テキスト ボックス 274"/>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38100</xdr:rowOff>
    </xdr:from>
    <xdr:to>
      <xdr:col>69</xdr:col>
      <xdr:colOff>142875</xdr:colOff>
      <xdr:row>60</xdr:row>
      <xdr:rowOff>139700</xdr:rowOff>
    </xdr:to>
    <xdr:sp macro="" textlink="">
      <xdr:nvSpPr>
        <xdr:cNvPr id="276" name="楕円 275"/>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77" name="テキスト ボックス 276"/>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下回っている。増加の主な要因としては、公営企業（下水道事業）が法適用へ移行したことによる負担金の増が挙げられるほか、一部事務組合負担金について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経常的な補助金については、担当課の予算要求段階から市単独分の有効性、必要性の精査を行い、廃止・休止・縮減を検討して経費の節減に努める必要がある。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37</xdr:row>
      <xdr:rowOff>50800</xdr:rowOff>
    </xdr:to>
    <xdr:cxnSp macro="">
      <xdr:nvCxnSpPr>
        <xdr:cNvPr id="312" name="直線コネクタ 311"/>
        <xdr:cNvCxnSpPr/>
      </xdr:nvCxnSpPr>
      <xdr:spPr>
        <a:xfrm>
          <a:off x="15671800" y="5842000"/>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3" name="補助費等平均値テキスト"/>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12700</xdr:rowOff>
    </xdr:to>
    <xdr:cxnSp macro="">
      <xdr:nvCxnSpPr>
        <xdr:cNvPr id="315" name="直線コネクタ 314"/>
        <xdr:cNvCxnSpPr/>
      </xdr:nvCxnSpPr>
      <xdr:spPr>
        <a:xfrm>
          <a:off x="14782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17" name="テキスト ボックス 316"/>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127000</xdr:rowOff>
    </xdr:from>
    <xdr:to>
      <xdr:col>73</xdr:col>
      <xdr:colOff>180975</xdr:colOff>
      <xdr:row>34</xdr:row>
      <xdr:rowOff>12700</xdr:rowOff>
    </xdr:to>
    <xdr:cxnSp macro="">
      <xdr:nvCxnSpPr>
        <xdr:cNvPr id="318" name="直線コネクタ 317"/>
        <xdr:cNvCxnSpPr/>
      </xdr:nvCxnSpPr>
      <xdr:spPr>
        <a:xfrm>
          <a:off x="13893800" y="578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127000</xdr:rowOff>
    </xdr:from>
    <xdr:to>
      <xdr:col>69</xdr:col>
      <xdr:colOff>92075</xdr:colOff>
      <xdr:row>34</xdr:row>
      <xdr:rowOff>165100</xdr:rowOff>
    </xdr:to>
    <xdr:cxnSp macro="">
      <xdr:nvCxnSpPr>
        <xdr:cNvPr id="321" name="直線コネクタ 320"/>
        <xdr:cNvCxnSpPr/>
      </xdr:nvCxnSpPr>
      <xdr:spPr>
        <a:xfrm flipV="1">
          <a:off x="13004800" y="5784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162577</xdr:rowOff>
    </xdr:from>
    <xdr:ext cx="762000" cy="259045"/>
    <xdr:sp macro="" textlink="">
      <xdr:nvSpPr>
        <xdr:cNvPr id="323" name="テキスト ボックス 322"/>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86377</xdr:rowOff>
    </xdr:from>
    <xdr:ext cx="762000" cy="259045"/>
    <xdr:sp macro="" textlink="">
      <xdr:nvSpPr>
        <xdr:cNvPr id="325" name="テキスト ボックス 324"/>
        <xdr:cNvSpPr txBox="1"/>
      </xdr:nvSpPr>
      <xdr:spPr>
        <a:xfrm>
          <a:off x="12623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0</xdr:rowOff>
    </xdr:from>
    <xdr:to>
      <xdr:col>82</xdr:col>
      <xdr:colOff>158750</xdr:colOff>
      <xdr:row>37</xdr:row>
      <xdr:rowOff>101600</xdr:rowOff>
    </xdr:to>
    <xdr:sp macro="" textlink="">
      <xdr:nvSpPr>
        <xdr:cNvPr id="331" name="楕円 330"/>
        <xdr:cNvSpPr/>
      </xdr:nvSpPr>
      <xdr:spPr>
        <a:xfrm>
          <a:off x="16459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16527</xdr:rowOff>
    </xdr:from>
    <xdr:ext cx="762000" cy="259045"/>
    <xdr:sp macro="" textlink="">
      <xdr:nvSpPr>
        <xdr:cNvPr id="332" name="補助費等該当値テキスト"/>
        <xdr:cNvSpPr txBox="1"/>
      </xdr:nvSpPr>
      <xdr:spPr>
        <a:xfrm>
          <a:off x="16598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3" name="楕円 332"/>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4" name="テキスト ボックス 333"/>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35" name="楕円 334"/>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36" name="テキスト ボックス 335"/>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76200</xdr:rowOff>
    </xdr:from>
    <xdr:to>
      <xdr:col>69</xdr:col>
      <xdr:colOff>142875</xdr:colOff>
      <xdr:row>34</xdr:row>
      <xdr:rowOff>6350</xdr:rowOff>
    </xdr:to>
    <xdr:sp macro="" textlink="">
      <xdr:nvSpPr>
        <xdr:cNvPr id="337" name="楕円 336"/>
        <xdr:cNvSpPr/>
      </xdr:nvSpPr>
      <xdr:spPr>
        <a:xfrm>
          <a:off x="13843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16527</xdr:rowOff>
    </xdr:from>
    <xdr:ext cx="762000" cy="259045"/>
    <xdr:sp macro="" textlink="">
      <xdr:nvSpPr>
        <xdr:cNvPr id="338" name="テキスト ボックス 337"/>
        <xdr:cNvSpPr txBox="1"/>
      </xdr:nvSpPr>
      <xdr:spPr>
        <a:xfrm>
          <a:off x="13512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39" name="楕円 338"/>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0" name="テキスト ボックス 339"/>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％となったが、引き続き類似団体内で最下位である。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高止まりの原因として、毎年新たに大型建設事業の元金償還が開始する現状があり、今後も、豊浜小学校等複数の教育関係施設の更新があることから、同様の傾向が続く見込みである。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廃止、延期を含めた普通建設事業の見直しを行い、公債費を抑制していく必要がある。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156936</xdr:rowOff>
    </xdr:from>
    <xdr:to>
      <xdr:col>24</xdr:col>
      <xdr:colOff>25400</xdr:colOff>
      <xdr:row>82</xdr:row>
      <xdr:rowOff>7257</xdr:rowOff>
    </xdr:to>
    <xdr:cxnSp macro="">
      <xdr:nvCxnSpPr>
        <xdr:cNvPr id="375" name="直線コネクタ 374"/>
        <xdr:cNvCxnSpPr/>
      </xdr:nvCxnSpPr>
      <xdr:spPr>
        <a:xfrm flipV="1">
          <a:off x="3987800" y="140443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48079</xdr:rowOff>
    </xdr:from>
    <xdr:to>
      <xdr:col>19</xdr:col>
      <xdr:colOff>187325</xdr:colOff>
      <xdr:row>82</xdr:row>
      <xdr:rowOff>7257</xdr:rowOff>
    </xdr:to>
    <xdr:cxnSp macro="">
      <xdr:nvCxnSpPr>
        <xdr:cNvPr id="378" name="直線コネクタ 377"/>
        <xdr:cNvCxnSpPr/>
      </xdr:nvCxnSpPr>
      <xdr:spPr>
        <a:xfrm>
          <a:off x="3098800" y="1393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110671</xdr:rowOff>
    </xdr:from>
    <xdr:to>
      <xdr:col>15</xdr:col>
      <xdr:colOff>98425</xdr:colOff>
      <xdr:row>81</xdr:row>
      <xdr:rowOff>48079</xdr:rowOff>
    </xdr:to>
    <xdr:cxnSp macro="">
      <xdr:nvCxnSpPr>
        <xdr:cNvPr id="381" name="直線コネクタ 380"/>
        <xdr:cNvCxnSpPr/>
      </xdr:nvCxnSpPr>
      <xdr:spPr>
        <a:xfrm>
          <a:off x="2209800" y="138266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122663</xdr:rowOff>
    </xdr:from>
    <xdr:ext cx="762000" cy="259045"/>
    <xdr:sp macro="" textlink="">
      <xdr:nvSpPr>
        <xdr:cNvPr id="383" name="テキスト ボックス 382"/>
        <xdr:cNvSpPr txBox="1"/>
      </xdr:nvSpPr>
      <xdr:spPr>
        <a:xfrm>
          <a:off x="2717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110671</xdr:rowOff>
    </xdr:from>
    <xdr:to>
      <xdr:col>11</xdr:col>
      <xdr:colOff>9525</xdr:colOff>
      <xdr:row>80</xdr:row>
      <xdr:rowOff>132443</xdr:rowOff>
    </xdr:to>
    <xdr:cxnSp macro="">
      <xdr:nvCxnSpPr>
        <xdr:cNvPr id="384" name="直線コネクタ 383"/>
        <xdr:cNvCxnSpPr/>
      </xdr:nvCxnSpPr>
      <xdr:spPr>
        <a:xfrm flipV="1">
          <a:off x="1320800" y="13826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6" name="テキスト ボックス 385"/>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5641</xdr:rowOff>
    </xdr:from>
    <xdr:ext cx="762000" cy="259045"/>
    <xdr:sp macro="" textlink="">
      <xdr:nvSpPr>
        <xdr:cNvPr id="388" name="テキスト ボックス 387"/>
        <xdr:cNvSpPr txBox="1"/>
      </xdr:nvSpPr>
      <xdr:spPr>
        <a:xfrm>
          <a:off x="939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106136</xdr:rowOff>
    </xdr:from>
    <xdr:to>
      <xdr:col>24</xdr:col>
      <xdr:colOff>76200</xdr:colOff>
      <xdr:row>82</xdr:row>
      <xdr:rowOff>36286</xdr:rowOff>
    </xdr:to>
    <xdr:sp macro="" textlink="">
      <xdr:nvSpPr>
        <xdr:cNvPr id="394" name="楕円 393"/>
        <xdr:cNvSpPr/>
      </xdr:nvSpPr>
      <xdr:spPr>
        <a:xfrm>
          <a:off x="4775200" y="139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14713</xdr:rowOff>
    </xdr:from>
    <xdr:ext cx="762000" cy="259045"/>
    <xdr:sp macro="" textlink="">
      <xdr:nvSpPr>
        <xdr:cNvPr id="395" name="公債費該当値テキスト"/>
        <xdr:cNvSpPr txBox="1"/>
      </xdr:nvSpPr>
      <xdr:spPr>
        <a:xfrm>
          <a:off x="4914900" y="13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127907</xdr:rowOff>
    </xdr:from>
    <xdr:to>
      <xdr:col>20</xdr:col>
      <xdr:colOff>38100</xdr:colOff>
      <xdr:row>82</xdr:row>
      <xdr:rowOff>58057</xdr:rowOff>
    </xdr:to>
    <xdr:sp macro="" textlink="">
      <xdr:nvSpPr>
        <xdr:cNvPr id="396" name="楕円 395"/>
        <xdr:cNvSpPr/>
      </xdr:nvSpPr>
      <xdr:spPr>
        <a:xfrm>
          <a:off x="3937000" y="1401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82</xdr:row>
      <xdr:rowOff>42834</xdr:rowOff>
    </xdr:from>
    <xdr:ext cx="736600" cy="259045"/>
    <xdr:sp macro="" textlink="">
      <xdr:nvSpPr>
        <xdr:cNvPr id="397" name="テキスト ボックス 396"/>
        <xdr:cNvSpPr txBox="1"/>
      </xdr:nvSpPr>
      <xdr:spPr>
        <a:xfrm>
          <a:off x="3606800" y="1410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168729</xdr:rowOff>
    </xdr:from>
    <xdr:to>
      <xdr:col>15</xdr:col>
      <xdr:colOff>149225</xdr:colOff>
      <xdr:row>81</xdr:row>
      <xdr:rowOff>98879</xdr:rowOff>
    </xdr:to>
    <xdr:sp macro="" textlink="">
      <xdr:nvSpPr>
        <xdr:cNvPr id="398" name="楕円 397"/>
        <xdr:cNvSpPr/>
      </xdr:nvSpPr>
      <xdr:spPr>
        <a:xfrm>
          <a:off x="3048000" y="1388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83656</xdr:rowOff>
    </xdr:from>
    <xdr:ext cx="762000" cy="259045"/>
    <xdr:sp macro="" textlink="">
      <xdr:nvSpPr>
        <xdr:cNvPr id="399" name="テキスト ボックス 398"/>
        <xdr:cNvSpPr txBox="1"/>
      </xdr:nvSpPr>
      <xdr:spPr>
        <a:xfrm>
          <a:off x="2717800" y="13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59871</xdr:rowOff>
    </xdr:from>
    <xdr:to>
      <xdr:col>11</xdr:col>
      <xdr:colOff>60325</xdr:colOff>
      <xdr:row>80</xdr:row>
      <xdr:rowOff>161471</xdr:rowOff>
    </xdr:to>
    <xdr:sp macro="" textlink="">
      <xdr:nvSpPr>
        <xdr:cNvPr id="400" name="楕円 399"/>
        <xdr:cNvSpPr/>
      </xdr:nvSpPr>
      <xdr:spPr>
        <a:xfrm>
          <a:off x="2159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146248</xdr:rowOff>
    </xdr:from>
    <xdr:ext cx="762000" cy="259045"/>
    <xdr:sp macro="" textlink="">
      <xdr:nvSpPr>
        <xdr:cNvPr id="401" name="テキスト ボックス 400"/>
        <xdr:cNvSpPr txBox="1"/>
      </xdr:nvSpPr>
      <xdr:spPr>
        <a:xfrm>
          <a:off x="1828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81643</xdr:rowOff>
    </xdr:from>
    <xdr:to>
      <xdr:col>6</xdr:col>
      <xdr:colOff>171450</xdr:colOff>
      <xdr:row>81</xdr:row>
      <xdr:rowOff>11793</xdr:rowOff>
    </xdr:to>
    <xdr:sp macro="" textlink="">
      <xdr:nvSpPr>
        <xdr:cNvPr id="402" name="楕円 401"/>
        <xdr:cNvSpPr/>
      </xdr:nvSpPr>
      <xdr:spPr>
        <a:xfrm>
          <a:off x="1270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168020</xdr:rowOff>
    </xdr:from>
    <xdr:ext cx="762000" cy="259045"/>
    <xdr:sp macro="" textlink="">
      <xdr:nvSpPr>
        <xdr:cNvPr id="403" name="テキスト ボックス 402"/>
        <xdr:cNvSpPr txBox="1"/>
      </xdr:nvSpPr>
      <xdr:spPr>
        <a:xfrm>
          <a:off x="939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％となり、類似団体平均を下回っている。減少の主な要因としては医療扶助費等の扶助費の減が挙げられる。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今後について、公債費が令和４年度にピークを迎えた後、高止まりが予想されているため、人件費・補助費等で可能な限り経費の削減を図り、公債費の財政圧迫に対応する必要がある。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95250</xdr:rowOff>
    </xdr:from>
    <xdr:to>
      <xdr:col>82</xdr:col>
      <xdr:colOff>107950</xdr:colOff>
      <xdr:row>75</xdr:row>
      <xdr:rowOff>44450</xdr:rowOff>
    </xdr:to>
    <xdr:cxnSp macro="">
      <xdr:nvCxnSpPr>
        <xdr:cNvPr id="436" name="直線コネクタ 435"/>
        <xdr:cNvCxnSpPr/>
      </xdr:nvCxnSpPr>
      <xdr:spPr>
        <a:xfrm flipV="1">
          <a:off x="15671800" y="126111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35577</xdr:rowOff>
    </xdr:from>
    <xdr:ext cx="762000" cy="259045"/>
    <xdr:sp macro="" textlink="">
      <xdr:nvSpPr>
        <xdr:cNvPr id="437" name="公債費以外平均値テキスト"/>
        <xdr:cNvSpPr txBox="1"/>
      </xdr:nvSpPr>
      <xdr:spPr>
        <a:xfrm>
          <a:off x="16598900" y="1340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75</xdr:row>
      <xdr:rowOff>44450</xdr:rowOff>
    </xdr:to>
    <xdr:cxnSp macro="">
      <xdr:nvCxnSpPr>
        <xdr:cNvPr id="439" name="直線コネクタ 438"/>
        <xdr:cNvCxnSpPr/>
      </xdr:nvCxnSpPr>
      <xdr:spPr>
        <a:xfrm>
          <a:off x="14782800" y="1289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41" name="テキスト ボックス 440"/>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57150</xdr:rowOff>
    </xdr:to>
    <xdr:cxnSp macro="">
      <xdr:nvCxnSpPr>
        <xdr:cNvPr id="442" name="直線コネクタ 441"/>
        <xdr:cNvCxnSpPr/>
      </xdr:nvCxnSpPr>
      <xdr:spPr>
        <a:xfrm flipV="1">
          <a:off x="13893800" y="12890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4" name="テキスト ボックス 443"/>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101600</xdr:rowOff>
    </xdr:from>
    <xdr:to>
      <xdr:col>69</xdr:col>
      <xdr:colOff>92075</xdr:colOff>
      <xdr:row>75</xdr:row>
      <xdr:rowOff>57150</xdr:rowOff>
    </xdr:to>
    <xdr:cxnSp macro="">
      <xdr:nvCxnSpPr>
        <xdr:cNvPr id="445" name="直線コネクタ 444"/>
        <xdr:cNvCxnSpPr/>
      </xdr:nvCxnSpPr>
      <xdr:spPr>
        <a:xfrm>
          <a:off x="13004800" y="1278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47" name="テキスト ボックス 446"/>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22877</xdr:rowOff>
    </xdr:from>
    <xdr:ext cx="762000" cy="259045"/>
    <xdr:sp macro="" textlink="">
      <xdr:nvSpPr>
        <xdr:cNvPr id="449" name="テキスト ボックス 448"/>
        <xdr:cNvSpPr txBox="1"/>
      </xdr:nvSpPr>
      <xdr:spPr>
        <a:xfrm>
          <a:off x="12623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44450</xdr:rowOff>
    </xdr:from>
    <xdr:to>
      <xdr:col>82</xdr:col>
      <xdr:colOff>158750</xdr:colOff>
      <xdr:row>73</xdr:row>
      <xdr:rowOff>146050</xdr:rowOff>
    </xdr:to>
    <xdr:sp macro="" textlink="">
      <xdr:nvSpPr>
        <xdr:cNvPr id="455" name="楕円 454"/>
        <xdr:cNvSpPr/>
      </xdr:nvSpPr>
      <xdr:spPr>
        <a:xfrm>
          <a:off x="16459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124477</xdr:rowOff>
    </xdr:from>
    <xdr:ext cx="762000" cy="259045"/>
    <xdr:sp macro="" textlink="">
      <xdr:nvSpPr>
        <xdr:cNvPr id="456" name="公債費以外該当値テキスト"/>
        <xdr:cNvSpPr txBox="1"/>
      </xdr:nvSpPr>
      <xdr:spPr>
        <a:xfrm>
          <a:off x="165989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165100</xdr:rowOff>
    </xdr:from>
    <xdr:to>
      <xdr:col>78</xdr:col>
      <xdr:colOff>120650</xdr:colOff>
      <xdr:row>75</xdr:row>
      <xdr:rowOff>95250</xdr:rowOff>
    </xdr:to>
    <xdr:sp macro="" textlink="">
      <xdr:nvSpPr>
        <xdr:cNvPr id="457" name="楕円 456"/>
        <xdr:cNvSpPr/>
      </xdr:nvSpPr>
      <xdr:spPr>
        <a:xfrm>
          <a:off x="15621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105427</xdr:rowOff>
    </xdr:from>
    <xdr:ext cx="736600" cy="259045"/>
    <xdr:sp macro="" textlink="">
      <xdr:nvSpPr>
        <xdr:cNvPr id="458" name="テキスト ボックス 457"/>
        <xdr:cNvSpPr txBox="1"/>
      </xdr:nvSpPr>
      <xdr:spPr>
        <a:xfrm>
          <a:off x="15290800" y="1262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59" name="楕円 458"/>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0" name="テキスト ボックス 459"/>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6350</xdr:rowOff>
    </xdr:from>
    <xdr:to>
      <xdr:col>69</xdr:col>
      <xdr:colOff>142875</xdr:colOff>
      <xdr:row>75</xdr:row>
      <xdr:rowOff>107950</xdr:rowOff>
    </xdr:to>
    <xdr:sp macro="" textlink="">
      <xdr:nvSpPr>
        <xdr:cNvPr id="461" name="楕円 460"/>
        <xdr:cNvSpPr/>
      </xdr:nvSpPr>
      <xdr:spPr>
        <a:xfrm>
          <a:off x="138430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118127</xdr:rowOff>
    </xdr:from>
    <xdr:ext cx="762000" cy="259045"/>
    <xdr:sp macro="" textlink="">
      <xdr:nvSpPr>
        <xdr:cNvPr id="462" name="テキスト ボックス 461"/>
        <xdr:cNvSpPr txBox="1"/>
      </xdr:nvSpPr>
      <xdr:spPr>
        <a:xfrm>
          <a:off x="135128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50800</xdr:rowOff>
    </xdr:from>
    <xdr:to>
      <xdr:col>65</xdr:col>
      <xdr:colOff>53975</xdr:colOff>
      <xdr:row>74</xdr:row>
      <xdr:rowOff>152400</xdr:rowOff>
    </xdr:to>
    <xdr:sp macro="" textlink="">
      <xdr:nvSpPr>
        <xdr:cNvPr id="463" name="楕円 462"/>
        <xdr:cNvSpPr/>
      </xdr:nvSpPr>
      <xdr:spPr>
        <a:xfrm>
          <a:off x="12954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162577</xdr:rowOff>
    </xdr:from>
    <xdr:ext cx="762000" cy="259045"/>
    <xdr:sp macro="" textlink="">
      <xdr:nvSpPr>
        <xdr:cNvPr id="464" name="テキスト ボックス 463"/>
        <xdr:cNvSpPr txBox="1"/>
      </xdr:nvSpPr>
      <xdr:spPr>
        <a:xfrm>
          <a:off x="12623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96378</xdr:rowOff>
    </xdr:from>
    <xdr:to>
      <xdr:col>29</xdr:col>
      <xdr:colOff>127000</xdr:colOff>
      <xdr:row>17</xdr:row>
      <xdr:rowOff>42200</xdr:rowOff>
    </xdr:to>
    <xdr:cxnSp macro="">
      <xdr:nvCxnSpPr>
        <xdr:cNvPr id="52" name="直線コネクタ 51"/>
        <xdr:cNvCxnSpPr/>
      </xdr:nvCxnSpPr>
      <xdr:spPr bwMode="auto">
        <a:xfrm flipV="1">
          <a:off x="5003800" y="2715753"/>
          <a:ext cx="647700" cy="28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81155</xdr:rowOff>
    </xdr:from>
    <xdr:ext cx="762000" cy="259045"/>
    <xdr:sp macro="" textlink="">
      <xdr:nvSpPr>
        <xdr:cNvPr id="53" name="人口1人当たり決算額の推移平均値テキスト130"/>
        <xdr:cNvSpPr txBox="1"/>
      </xdr:nvSpPr>
      <xdr:spPr>
        <a:xfrm>
          <a:off x="5740400" y="270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42200</xdr:rowOff>
    </xdr:from>
    <xdr:to>
      <xdr:col>26</xdr:col>
      <xdr:colOff>50800</xdr:colOff>
      <xdr:row>17</xdr:row>
      <xdr:rowOff>96215</xdr:rowOff>
    </xdr:to>
    <xdr:cxnSp macro="">
      <xdr:nvCxnSpPr>
        <xdr:cNvPr id="55" name="直線コネクタ 54"/>
        <xdr:cNvCxnSpPr/>
      </xdr:nvCxnSpPr>
      <xdr:spPr bwMode="auto">
        <a:xfrm flipV="1">
          <a:off x="4305300" y="3004475"/>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148048</xdr:rowOff>
    </xdr:from>
    <xdr:ext cx="736600" cy="259045"/>
    <xdr:sp macro="" textlink="">
      <xdr:nvSpPr>
        <xdr:cNvPr id="57" name="テキスト ボックス 56"/>
        <xdr:cNvSpPr txBox="1"/>
      </xdr:nvSpPr>
      <xdr:spPr>
        <a:xfrm>
          <a:off x="4622800" y="2595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96215</xdr:rowOff>
    </xdr:from>
    <xdr:to>
      <xdr:col>22</xdr:col>
      <xdr:colOff>114300</xdr:colOff>
      <xdr:row>17</xdr:row>
      <xdr:rowOff>165416</xdr:rowOff>
    </xdr:to>
    <xdr:cxnSp macro="">
      <xdr:nvCxnSpPr>
        <xdr:cNvPr id="58" name="直線コネクタ 57"/>
        <xdr:cNvCxnSpPr/>
      </xdr:nvCxnSpPr>
      <xdr:spPr bwMode="auto">
        <a:xfrm flipV="1">
          <a:off x="3606800" y="3058490"/>
          <a:ext cx="698500" cy="69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32050</xdr:rowOff>
    </xdr:from>
    <xdr:ext cx="762000" cy="259045"/>
    <xdr:sp macro="" textlink="">
      <xdr:nvSpPr>
        <xdr:cNvPr id="60" name="テキスト ボックス 59"/>
        <xdr:cNvSpPr txBox="1"/>
      </xdr:nvSpPr>
      <xdr:spPr>
        <a:xfrm>
          <a:off x="3924300" y="26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165416</xdr:rowOff>
    </xdr:from>
    <xdr:to>
      <xdr:col>18</xdr:col>
      <xdr:colOff>177800</xdr:colOff>
      <xdr:row>18</xdr:row>
      <xdr:rowOff>78548</xdr:rowOff>
    </xdr:to>
    <xdr:cxnSp macro="">
      <xdr:nvCxnSpPr>
        <xdr:cNvPr id="61" name="直線コネクタ 60"/>
        <xdr:cNvCxnSpPr/>
      </xdr:nvCxnSpPr>
      <xdr:spPr bwMode="auto">
        <a:xfrm flipV="1">
          <a:off x="2908300" y="3127691"/>
          <a:ext cx="698500" cy="84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53702</xdr:rowOff>
    </xdr:from>
    <xdr:ext cx="762000" cy="259045"/>
    <xdr:sp macro="" textlink="">
      <xdr:nvSpPr>
        <xdr:cNvPr id="63" name="テキスト ボックス 62"/>
        <xdr:cNvSpPr txBox="1"/>
      </xdr:nvSpPr>
      <xdr:spPr>
        <a:xfrm>
          <a:off x="3225800" y="267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90931</xdr:rowOff>
    </xdr:from>
    <xdr:ext cx="762000" cy="259045"/>
    <xdr:sp macro="" textlink="">
      <xdr:nvSpPr>
        <xdr:cNvPr id="65" name="テキスト ボックス 64"/>
        <xdr:cNvSpPr txBox="1"/>
      </xdr:nvSpPr>
      <xdr:spPr>
        <a:xfrm>
          <a:off x="2527300" y="271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45578</xdr:rowOff>
    </xdr:from>
    <xdr:to>
      <xdr:col>29</xdr:col>
      <xdr:colOff>177800</xdr:colOff>
      <xdr:row>15</xdr:row>
      <xdr:rowOff>147178</xdr:rowOff>
    </xdr:to>
    <xdr:sp macro="" textlink="">
      <xdr:nvSpPr>
        <xdr:cNvPr id="71" name="楕円 70"/>
        <xdr:cNvSpPr/>
      </xdr:nvSpPr>
      <xdr:spPr bwMode="auto">
        <a:xfrm>
          <a:off x="5600700" y="2664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62105</xdr:rowOff>
    </xdr:from>
    <xdr:ext cx="762000" cy="259045"/>
    <xdr:sp macro="" textlink="">
      <xdr:nvSpPr>
        <xdr:cNvPr id="72" name="人口1人当たり決算額の推移該当値テキスト130"/>
        <xdr:cNvSpPr txBox="1"/>
      </xdr:nvSpPr>
      <xdr:spPr>
        <a:xfrm>
          <a:off x="5740400" y="251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162850</xdr:rowOff>
    </xdr:from>
    <xdr:to>
      <xdr:col>26</xdr:col>
      <xdr:colOff>101600</xdr:colOff>
      <xdr:row>17</xdr:row>
      <xdr:rowOff>93000</xdr:rowOff>
    </xdr:to>
    <xdr:sp macro="" textlink="">
      <xdr:nvSpPr>
        <xdr:cNvPr id="73" name="楕円 72"/>
        <xdr:cNvSpPr/>
      </xdr:nvSpPr>
      <xdr:spPr bwMode="auto">
        <a:xfrm>
          <a:off x="4953000" y="295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77777</xdr:rowOff>
    </xdr:from>
    <xdr:ext cx="736600" cy="259045"/>
    <xdr:sp macro="" textlink="">
      <xdr:nvSpPr>
        <xdr:cNvPr id="74" name="テキスト ボックス 73"/>
        <xdr:cNvSpPr txBox="1"/>
      </xdr:nvSpPr>
      <xdr:spPr>
        <a:xfrm>
          <a:off x="4622800" y="304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45415</xdr:rowOff>
    </xdr:from>
    <xdr:to>
      <xdr:col>22</xdr:col>
      <xdr:colOff>165100</xdr:colOff>
      <xdr:row>17</xdr:row>
      <xdr:rowOff>147015</xdr:rowOff>
    </xdr:to>
    <xdr:sp macro="" textlink="">
      <xdr:nvSpPr>
        <xdr:cNvPr id="75" name="楕円 74"/>
        <xdr:cNvSpPr/>
      </xdr:nvSpPr>
      <xdr:spPr bwMode="auto">
        <a:xfrm>
          <a:off x="4254500" y="30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131792</xdr:rowOff>
    </xdr:from>
    <xdr:ext cx="762000" cy="259045"/>
    <xdr:sp macro="" textlink="">
      <xdr:nvSpPr>
        <xdr:cNvPr id="76" name="テキスト ボックス 75"/>
        <xdr:cNvSpPr txBox="1"/>
      </xdr:nvSpPr>
      <xdr:spPr>
        <a:xfrm>
          <a:off x="3924300" y="30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114616</xdr:rowOff>
    </xdr:from>
    <xdr:to>
      <xdr:col>19</xdr:col>
      <xdr:colOff>38100</xdr:colOff>
      <xdr:row>18</xdr:row>
      <xdr:rowOff>44766</xdr:rowOff>
    </xdr:to>
    <xdr:sp macro="" textlink="">
      <xdr:nvSpPr>
        <xdr:cNvPr id="77" name="楕円 76"/>
        <xdr:cNvSpPr/>
      </xdr:nvSpPr>
      <xdr:spPr bwMode="auto">
        <a:xfrm>
          <a:off x="3556000" y="307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29543</xdr:rowOff>
    </xdr:from>
    <xdr:ext cx="762000" cy="259045"/>
    <xdr:sp macro="" textlink="">
      <xdr:nvSpPr>
        <xdr:cNvPr id="78" name="テキスト ボックス 77"/>
        <xdr:cNvSpPr txBox="1"/>
      </xdr:nvSpPr>
      <xdr:spPr>
        <a:xfrm>
          <a:off x="3225800" y="316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27748</xdr:rowOff>
    </xdr:from>
    <xdr:to>
      <xdr:col>15</xdr:col>
      <xdr:colOff>101600</xdr:colOff>
      <xdr:row>18</xdr:row>
      <xdr:rowOff>129348</xdr:rowOff>
    </xdr:to>
    <xdr:sp macro="" textlink="">
      <xdr:nvSpPr>
        <xdr:cNvPr id="79" name="楕円 78"/>
        <xdr:cNvSpPr/>
      </xdr:nvSpPr>
      <xdr:spPr bwMode="auto">
        <a:xfrm>
          <a:off x="2857500" y="316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114125</xdr:rowOff>
    </xdr:from>
    <xdr:ext cx="762000" cy="259045"/>
    <xdr:sp macro="" textlink="">
      <xdr:nvSpPr>
        <xdr:cNvPr id="80" name="テキスト ボックス 79"/>
        <xdr:cNvSpPr txBox="1"/>
      </xdr:nvSpPr>
      <xdr:spPr>
        <a:xfrm>
          <a:off x="2527300" y="324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319176</xdr:rowOff>
    </xdr:from>
    <xdr:to>
      <xdr:col>29</xdr:col>
      <xdr:colOff>127000</xdr:colOff>
      <xdr:row>34</xdr:row>
      <xdr:rowOff>29312</xdr:rowOff>
    </xdr:to>
    <xdr:cxnSp macro="">
      <xdr:nvCxnSpPr>
        <xdr:cNvPr id="115" name="直線コネクタ 114"/>
        <xdr:cNvCxnSpPr/>
      </xdr:nvCxnSpPr>
      <xdr:spPr bwMode="auto">
        <a:xfrm flipV="1">
          <a:off x="5003800" y="6243726"/>
          <a:ext cx="647700" cy="5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29312</xdr:rowOff>
    </xdr:from>
    <xdr:to>
      <xdr:col>26</xdr:col>
      <xdr:colOff>50800</xdr:colOff>
      <xdr:row>34</xdr:row>
      <xdr:rowOff>86690</xdr:rowOff>
    </xdr:to>
    <xdr:cxnSp macro="">
      <xdr:nvCxnSpPr>
        <xdr:cNvPr id="118" name="直線コネクタ 117"/>
        <xdr:cNvCxnSpPr/>
      </xdr:nvCxnSpPr>
      <xdr:spPr bwMode="auto">
        <a:xfrm flipV="1">
          <a:off x="4305300" y="6296762"/>
          <a:ext cx="698500" cy="5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90644</xdr:rowOff>
    </xdr:from>
    <xdr:ext cx="736600" cy="259045"/>
    <xdr:sp macro="" textlink="">
      <xdr:nvSpPr>
        <xdr:cNvPr id="120" name="テキスト ボックス 119"/>
        <xdr:cNvSpPr txBox="1"/>
      </xdr:nvSpPr>
      <xdr:spPr>
        <a:xfrm>
          <a:off x="4622800" y="670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86690</xdr:rowOff>
    </xdr:from>
    <xdr:to>
      <xdr:col>22</xdr:col>
      <xdr:colOff>114300</xdr:colOff>
      <xdr:row>34</xdr:row>
      <xdr:rowOff>135230</xdr:rowOff>
    </xdr:to>
    <xdr:cxnSp macro="">
      <xdr:nvCxnSpPr>
        <xdr:cNvPr id="121" name="直線コネクタ 120"/>
        <xdr:cNvCxnSpPr/>
      </xdr:nvCxnSpPr>
      <xdr:spPr bwMode="auto">
        <a:xfrm flipV="1">
          <a:off x="3606800" y="6354140"/>
          <a:ext cx="698500" cy="4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31513</xdr:rowOff>
    </xdr:from>
    <xdr:ext cx="762000" cy="259045"/>
    <xdr:sp macro="" textlink="">
      <xdr:nvSpPr>
        <xdr:cNvPr id="123" name="テキスト ボックス 122"/>
        <xdr:cNvSpPr txBox="1"/>
      </xdr:nvSpPr>
      <xdr:spPr>
        <a:xfrm>
          <a:off x="3924300" y="664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66345</xdr:rowOff>
    </xdr:from>
    <xdr:to>
      <xdr:col>18</xdr:col>
      <xdr:colOff>177800</xdr:colOff>
      <xdr:row>34</xdr:row>
      <xdr:rowOff>135230</xdr:rowOff>
    </xdr:to>
    <xdr:cxnSp macro="">
      <xdr:nvCxnSpPr>
        <xdr:cNvPr id="124" name="直線コネクタ 123"/>
        <xdr:cNvCxnSpPr/>
      </xdr:nvCxnSpPr>
      <xdr:spPr bwMode="auto">
        <a:xfrm>
          <a:off x="2908300" y="6333795"/>
          <a:ext cx="698500" cy="6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153661</xdr:rowOff>
    </xdr:from>
    <xdr:ext cx="762000" cy="259045"/>
    <xdr:sp macro="" textlink="">
      <xdr:nvSpPr>
        <xdr:cNvPr id="126" name="テキスト ボックス 125"/>
        <xdr:cNvSpPr txBox="1"/>
      </xdr:nvSpPr>
      <xdr:spPr>
        <a:xfrm>
          <a:off x="3225800" y="676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86682</xdr:rowOff>
    </xdr:from>
    <xdr:ext cx="762000" cy="259045"/>
    <xdr:sp macro="" textlink="">
      <xdr:nvSpPr>
        <xdr:cNvPr id="128" name="テキスト ボックス 127"/>
        <xdr:cNvSpPr txBox="1"/>
      </xdr:nvSpPr>
      <xdr:spPr>
        <a:xfrm>
          <a:off x="2527300" y="669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268376</xdr:rowOff>
    </xdr:from>
    <xdr:to>
      <xdr:col>29</xdr:col>
      <xdr:colOff>177800</xdr:colOff>
      <xdr:row>34</xdr:row>
      <xdr:rowOff>27076</xdr:rowOff>
    </xdr:to>
    <xdr:sp macro="" textlink="">
      <xdr:nvSpPr>
        <xdr:cNvPr id="134" name="楕円 133"/>
        <xdr:cNvSpPr/>
      </xdr:nvSpPr>
      <xdr:spPr bwMode="auto">
        <a:xfrm>
          <a:off x="5600700" y="619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176953</xdr:rowOff>
    </xdr:from>
    <xdr:ext cx="762000" cy="259045"/>
    <xdr:sp macro="" textlink="">
      <xdr:nvSpPr>
        <xdr:cNvPr id="135" name="人口1人当たり決算額の推移該当値テキスト445"/>
        <xdr:cNvSpPr txBox="1"/>
      </xdr:nvSpPr>
      <xdr:spPr>
        <a:xfrm>
          <a:off x="5740400" y="610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321412</xdr:rowOff>
    </xdr:from>
    <xdr:to>
      <xdr:col>26</xdr:col>
      <xdr:colOff>101600</xdr:colOff>
      <xdr:row>34</xdr:row>
      <xdr:rowOff>80112</xdr:rowOff>
    </xdr:to>
    <xdr:sp macro="" textlink="">
      <xdr:nvSpPr>
        <xdr:cNvPr id="136" name="楕円 135"/>
        <xdr:cNvSpPr/>
      </xdr:nvSpPr>
      <xdr:spPr bwMode="auto">
        <a:xfrm>
          <a:off x="4953000" y="6245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90289</xdr:rowOff>
    </xdr:from>
    <xdr:ext cx="736600" cy="259045"/>
    <xdr:sp macro="" textlink="">
      <xdr:nvSpPr>
        <xdr:cNvPr id="137" name="テキスト ボックス 136"/>
        <xdr:cNvSpPr txBox="1"/>
      </xdr:nvSpPr>
      <xdr:spPr>
        <a:xfrm>
          <a:off x="4622800" y="60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35890</xdr:rowOff>
    </xdr:from>
    <xdr:to>
      <xdr:col>22</xdr:col>
      <xdr:colOff>165100</xdr:colOff>
      <xdr:row>34</xdr:row>
      <xdr:rowOff>137490</xdr:rowOff>
    </xdr:to>
    <xdr:sp macro="" textlink="">
      <xdr:nvSpPr>
        <xdr:cNvPr id="138" name="楕円 137"/>
        <xdr:cNvSpPr/>
      </xdr:nvSpPr>
      <xdr:spPr bwMode="auto">
        <a:xfrm>
          <a:off x="4254500" y="6303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147667</xdr:rowOff>
    </xdr:from>
    <xdr:ext cx="762000" cy="259045"/>
    <xdr:sp macro="" textlink="">
      <xdr:nvSpPr>
        <xdr:cNvPr id="139" name="テキスト ボックス 138"/>
        <xdr:cNvSpPr txBox="1"/>
      </xdr:nvSpPr>
      <xdr:spPr>
        <a:xfrm>
          <a:off x="3924300" y="60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84430</xdr:rowOff>
    </xdr:from>
    <xdr:to>
      <xdr:col>19</xdr:col>
      <xdr:colOff>38100</xdr:colOff>
      <xdr:row>34</xdr:row>
      <xdr:rowOff>186030</xdr:rowOff>
    </xdr:to>
    <xdr:sp macro="" textlink="">
      <xdr:nvSpPr>
        <xdr:cNvPr id="140" name="楕円 139"/>
        <xdr:cNvSpPr/>
      </xdr:nvSpPr>
      <xdr:spPr bwMode="auto">
        <a:xfrm>
          <a:off x="3556000" y="635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196207</xdr:rowOff>
    </xdr:from>
    <xdr:ext cx="762000" cy="259045"/>
    <xdr:sp macro="" textlink="">
      <xdr:nvSpPr>
        <xdr:cNvPr id="141" name="テキスト ボックス 140"/>
        <xdr:cNvSpPr txBox="1"/>
      </xdr:nvSpPr>
      <xdr:spPr>
        <a:xfrm>
          <a:off x="3225800" y="612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15545</xdr:rowOff>
    </xdr:from>
    <xdr:to>
      <xdr:col>15</xdr:col>
      <xdr:colOff>101600</xdr:colOff>
      <xdr:row>34</xdr:row>
      <xdr:rowOff>117145</xdr:rowOff>
    </xdr:to>
    <xdr:sp macro="" textlink="">
      <xdr:nvSpPr>
        <xdr:cNvPr id="142" name="楕円 141"/>
        <xdr:cNvSpPr/>
      </xdr:nvSpPr>
      <xdr:spPr bwMode="auto">
        <a:xfrm>
          <a:off x="2857500" y="62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127322</xdr:rowOff>
    </xdr:from>
    <xdr:ext cx="762000" cy="259045"/>
    <xdr:sp macro="" textlink="">
      <xdr:nvSpPr>
        <xdr:cNvPr id="143" name="テキスト ボックス 142"/>
        <xdr:cNvSpPr txBox="1"/>
      </xdr:nvSpPr>
      <xdr:spPr>
        <a:xfrm>
          <a:off x="2527300" y="605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44900</xdr:rowOff>
    </xdr:from>
    <xdr:to>
      <xdr:col>24</xdr:col>
      <xdr:colOff>62865</xdr:colOff>
      <xdr:row>36</xdr:row>
      <xdr:rowOff>141849</xdr:rowOff>
    </xdr:to>
    <xdr:cxnSp macro="">
      <xdr:nvCxnSpPr>
        <xdr:cNvPr id="54" name="直線コネクタ 53"/>
        <xdr:cNvCxnSpPr/>
      </xdr:nvCxnSpPr>
      <xdr:spPr>
        <a:xfrm flipV="1">
          <a:off x="4633595" y="5188400"/>
          <a:ext cx="1270" cy="112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145676</xdr:rowOff>
    </xdr:from>
    <xdr:ext cx="534377" cy="259045"/>
    <xdr:sp macro="" textlink="">
      <xdr:nvSpPr>
        <xdr:cNvPr id="55" name="人件費最小値テキスト"/>
        <xdr:cNvSpPr txBox="1"/>
      </xdr:nvSpPr>
      <xdr:spPr>
        <a:xfrm>
          <a:off x="4686300" y="631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141849</xdr:rowOff>
    </xdr:from>
    <xdr:to>
      <xdr:col>24</xdr:col>
      <xdr:colOff>152400</xdr:colOff>
      <xdr:row>36</xdr:row>
      <xdr:rowOff>141849</xdr:rowOff>
    </xdr:to>
    <xdr:cxnSp macro="">
      <xdr:nvCxnSpPr>
        <xdr:cNvPr id="56" name="直線コネクタ 55"/>
        <xdr:cNvCxnSpPr/>
      </xdr:nvCxnSpPr>
      <xdr:spPr>
        <a:xfrm>
          <a:off x="4546600" y="631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163027</xdr:rowOff>
    </xdr:from>
    <xdr:ext cx="599010" cy="259045"/>
    <xdr:sp macro="" textlink="">
      <xdr:nvSpPr>
        <xdr:cNvPr id="57" name="人件費最大値テキスト"/>
        <xdr:cNvSpPr txBox="1"/>
      </xdr:nvSpPr>
      <xdr:spPr>
        <a:xfrm>
          <a:off x="4686300" y="49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44900</xdr:rowOff>
    </xdr:from>
    <xdr:to>
      <xdr:col>24</xdr:col>
      <xdr:colOff>152400</xdr:colOff>
      <xdr:row>30</xdr:row>
      <xdr:rowOff>44900</xdr:rowOff>
    </xdr:to>
    <xdr:cxnSp macro="">
      <xdr:nvCxnSpPr>
        <xdr:cNvPr id="58" name="直線コネクタ 57"/>
        <xdr:cNvCxnSpPr/>
      </xdr:nvCxnSpPr>
      <xdr:spPr>
        <a:xfrm>
          <a:off x="4546600" y="51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46477</xdr:rowOff>
    </xdr:from>
    <xdr:to>
      <xdr:col>24</xdr:col>
      <xdr:colOff>63500</xdr:colOff>
      <xdr:row>36</xdr:row>
      <xdr:rowOff>56741</xdr:rowOff>
    </xdr:to>
    <xdr:cxnSp macro="">
      <xdr:nvCxnSpPr>
        <xdr:cNvPr id="59" name="直線コネクタ 58"/>
        <xdr:cNvCxnSpPr/>
      </xdr:nvCxnSpPr>
      <xdr:spPr>
        <a:xfrm flipV="1">
          <a:off x="3797300" y="5875777"/>
          <a:ext cx="838200" cy="35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167190</xdr:rowOff>
    </xdr:from>
    <xdr:ext cx="534377" cy="259045"/>
    <xdr:sp macro="" textlink="">
      <xdr:nvSpPr>
        <xdr:cNvPr id="60" name="人件費平均値テキスト"/>
        <xdr:cNvSpPr txBox="1"/>
      </xdr:nvSpPr>
      <xdr:spPr>
        <a:xfrm>
          <a:off x="4686300" y="5653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144313</xdr:rowOff>
    </xdr:from>
    <xdr:to>
      <xdr:col>24</xdr:col>
      <xdr:colOff>114300</xdr:colOff>
      <xdr:row>34</xdr:row>
      <xdr:rowOff>74463</xdr:rowOff>
    </xdr:to>
    <xdr:sp macro="" textlink="">
      <xdr:nvSpPr>
        <xdr:cNvPr id="61" name="フローチャート: 判断 60"/>
        <xdr:cNvSpPr/>
      </xdr:nvSpPr>
      <xdr:spPr>
        <a:xfrm>
          <a:off x="45847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56741</xdr:rowOff>
    </xdr:from>
    <xdr:to>
      <xdr:col>19</xdr:col>
      <xdr:colOff>177800</xdr:colOff>
      <xdr:row>36</xdr:row>
      <xdr:rowOff>58341</xdr:rowOff>
    </xdr:to>
    <xdr:cxnSp macro="">
      <xdr:nvCxnSpPr>
        <xdr:cNvPr id="62" name="直線コネクタ 61"/>
        <xdr:cNvCxnSpPr/>
      </xdr:nvCxnSpPr>
      <xdr:spPr>
        <a:xfrm flipV="1">
          <a:off x="2908300" y="62289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168110</xdr:rowOff>
    </xdr:from>
    <xdr:to>
      <xdr:col>20</xdr:col>
      <xdr:colOff>38100</xdr:colOff>
      <xdr:row>35</xdr:row>
      <xdr:rowOff>98260</xdr:rowOff>
    </xdr:to>
    <xdr:sp macro="" textlink="">
      <xdr:nvSpPr>
        <xdr:cNvPr id="63" name="フローチャート: 判断 62"/>
        <xdr:cNvSpPr/>
      </xdr:nvSpPr>
      <xdr:spPr>
        <a:xfrm>
          <a:off x="3746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114787</xdr:rowOff>
    </xdr:from>
    <xdr:ext cx="534377" cy="259045"/>
    <xdr:sp macro="" textlink="">
      <xdr:nvSpPr>
        <xdr:cNvPr id="64" name="テキスト ボックス 63"/>
        <xdr:cNvSpPr txBox="1"/>
      </xdr:nvSpPr>
      <xdr:spPr>
        <a:xfrm>
          <a:off x="3530111" y="577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58341</xdr:rowOff>
    </xdr:from>
    <xdr:to>
      <xdr:col>15</xdr:col>
      <xdr:colOff>50800</xdr:colOff>
      <xdr:row>36</xdr:row>
      <xdr:rowOff>97866</xdr:rowOff>
    </xdr:to>
    <xdr:cxnSp macro="">
      <xdr:nvCxnSpPr>
        <xdr:cNvPr id="65" name="直線コネクタ 64"/>
        <xdr:cNvCxnSpPr/>
      </xdr:nvCxnSpPr>
      <xdr:spPr>
        <a:xfrm flipV="1">
          <a:off x="2019300" y="6230541"/>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2603</xdr:rowOff>
    </xdr:from>
    <xdr:to>
      <xdr:col>15</xdr:col>
      <xdr:colOff>101600</xdr:colOff>
      <xdr:row>35</xdr:row>
      <xdr:rowOff>104203</xdr:rowOff>
    </xdr:to>
    <xdr:sp macro="" textlink="">
      <xdr:nvSpPr>
        <xdr:cNvPr id="66" name="フローチャート: 判断 65"/>
        <xdr:cNvSpPr/>
      </xdr:nvSpPr>
      <xdr:spPr>
        <a:xfrm>
          <a:off x="2857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120730</xdr:rowOff>
    </xdr:from>
    <xdr:ext cx="534377" cy="259045"/>
    <xdr:sp macro="" textlink="">
      <xdr:nvSpPr>
        <xdr:cNvPr id="67" name="テキスト ボックス 66"/>
        <xdr:cNvSpPr txBox="1"/>
      </xdr:nvSpPr>
      <xdr:spPr>
        <a:xfrm>
          <a:off x="2641111" y="57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97866</xdr:rowOff>
    </xdr:from>
    <xdr:to>
      <xdr:col>10</xdr:col>
      <xdr:colOff>114300</xdr:colOff>
      <xdr:row>37</xdr:row>
      <xdr:rowOff>11981</xdr:rowOff>
    </xdr:to>
    <xdr:cxnSp macro="">
      <xdr:nvCxnSpPr>
        <xdr:cNvPr id="68" name="直線コネクタ 67"/>
        <xdr:cNvCxnSpPr/>
      </xdr:nvCxnSpPr>
      <xdr:spPr>
        <a:xfrm flipV="1">
          <a:off x="1130300" y="6270066"/>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12936</xdr:rowOff>
    </xdr:from>
    <xdr:to>
      <xdr:col>10</xdr:col>
      <xdr:colOff>165100</xdr:colOff>
      <xdr:row>35</xdr:row>
      <xdr:rowOff>114536</xdr:rowOff>
    </xdr:to>
    <xdr:sp macro="" textlink="">
      <xdr:nvSpPr>
        <xdr:cNvPr id="69" name="フローチャート: 判断 68"/>
        <xdr:cNvSpPr/>
      </xdr:nvSpPr>
      <xdr:spPr>
        <a:xfrm>
          <a:off x="1968500" y="601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131063</xdr:rowOff>
    </xdr:from>
    <xdr:ext cx="534377" cy="259045"/>
    <xdr:sp macro="" textlink="">
      <xdr:nvSpPr>
        <xdr:cNvPr id="70" name="テキスト ボックス 69"/>
        <xdr:cNvSpPr txBox="1"/>
      </xdr:nvSpPr>
      <xdr:spPr>
        <a:xfrm>
          <a:off x="1752111" y="57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34928</xdr:rowOff>
    </xdr:from>
    <xdr:to>
      <xdr:col>6</xdr:col>
      <xdr:colOff>38100</xdr:colOff>
      <xdr:row>35</xdr:row>
      <xdr:rowOff>136528</xdr:rowOff>
    </xdr:to>
    <xdr:sp macro="" textlink="">
      <xdr:nvSpPr>
        <xdr:cNvPr id="71" name="フローチャート: 判断 70"/>
        <xdr:cNvSpPr/>
      </xdr:nvSpPr>
      <xdr:spPr>
        <a:xfrm>
          <a:off x="1079500" y="603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153055</xdr:rowOff>
    </xdr:from>
    <xdr:ext cx="534377" cy="259045"/>
    <xdr:sp macro="" textlink="">
      <xdr:nvSpPr>
        <xdr:cNvPr id="72" name="テキスト ボックス 71"/>
        <xdr:cNvSpPr txBox="1"/>
      </xdr:nvSpPr>
      <xdr:spPr>
        <a:xfrm>
          <a:off x="863111" y="5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167127</xdr:rowOff>
    </xdr:from>
    <xdr:to>
      <xdr:col>24</xdr:col>
      <xdr:colOff>114300</xdr:colOff>
      <xdr:row>34</xdr:row>
      <xdr:rowOff>97277</xdr:rowOff>
    </xdr:to>
    <xdr:sp macro="" textlink="">
      <xdr:nvSpPr>
        <xdr:cNvPr id="78" name="楕円 77"/>
        <xdr:cNvSpPr/>
      </xdr:nvSpPr>
      <xdr:spPr>
        <a:xfrm>
          <a:off x="4584700" y="582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145554</xdr:rowOff>
    </xdr:from>
    <xdr:ext cx="534377" cy="259045"/>
    <xdr:sp macro="" textlink="">
      <xdr:nvSpPr>
        <xdr:cNvPr id="79" name="人件費該当値テキスト"/>
        <xdr:cNvSpPr txBox="1"/>
      </xdr:nvSpPr>
      <xdr:spPr>
        <a:xfrm>
          <a:off x="4686300" y="580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5941</xdr:rowOff>
    </xdr:from>
    <xdr:to>
      <xdr:col>20</xdr:col>
      <xdr:colOff>38100</xdr:colOff>
      <xdr:row>36</xdr:row>
      <xdr:rowOff>107541</xdr:rowOff>
    </xdr:to>
    <xdr:sp macro="" textlink="">
      <xdr:nvSpPr>
        <xdr:cNvPr id="80" name="楕円 79"/>
        <xdr:cNvSpPr/>
      </xdr:nvSpPr>
      <xdr:spPr>
        <a:xfrm>
          <a:off x="3746500" y="61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98668</xdr:rowOff>
    </xdr:from>
    <xdr:ext cx="534377" cy="259045"/>
    <xdr:sp macro="" textlink="">
      <xdr:nvSpPr>
        <xdr:cNvPr id="81" name="テキスト ボックス 80"/>
        <xdr:cNvSpPr txBox="1"/>
      </xdr:nvSpPr>
      <xdr:spPr>
        <a:xfrm>
          <a:off x="3530111" y="627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7541</xdr:rowOff>
    </xdr:from>
    <xdr:to>
      <xdr:col>15</xdr:col>
      <xdr:colOff>101600</xdr:colOff>
      <xdr:row>36</xdr:row>
      <xdr:rowOff>109141</xdr:rowOff>
    </xdr:to>
    <xdr:sp macro="" textlink="">
      <xdr:nvSpPr>
        <xdr:cNvPr id="82" name="楕円 81"/>
        <xdr:cNvSpPr/>
      </xdr:nvSpPr>
      <xdr:spPr>
        <a:xfrm>
          <a:off x="2857500" y="617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100268</xdr:rowOff>
    </xdr:from>
    <xdr:ext cx="534377" cy="259045"/>
    <xdr:sp macro="" textlink="">
      <xdr:nvSpPr>
        <xdr:cNvPr id="83" name="テキスト ボックス 82"/>
        <xdr:cNvSpPr txBox="1"/>
      </xdr:nvSpPr>
      <xdr:spPr>
        <a:xfrm>
          <a:off x="2641111" y="627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47066</xdr:rowOff>
    </xdr:from>
    <xdr:to>
      <xdr:col>10</xdr:col>
      <xdr:colOff>165100</xdr:colOff>
      <xdr:row>36</xdr:row>
      <xdr:rowOff>148666</xdr:rowOff>
    </xdr:to>
    <xdr:sp macro="" textlink="">
      <xdr:nvSpPr>
        <xdr:cNvPr id="84" name="楕円 83"/>
        <xdr:cNvSpPr/>
      </xdr:nvSpPr>
      <xdr:spPr>
        <a:xfrm>
          <a:off x="1968500" y="62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139793</xdr:rowOff>
    </xdr:from>
    <xdr:ext cx="534377" cy="259045"/>
    <xdr:sp macro="" textlink="">
      <xdr:nvSpPr>
        <xdr:cNvPr id="85" name="テキスト ボックス 84"/>
        <xdr:cNvSpPr txBox="1"/>
      </xdr:nvSpPr>
      <xdr:spPr>
        <a:xfrm>
          <a:off x="1752111" y="63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132631</xdr:rowOff>
    </xdr:from>
    <xdr:to>
      <xdr:col>6</xdr:col>
      <xdr:colOff>38100</xdr:colOff>
      <xdr:row>37</xdr:row>
      <xdr:rowOff>62781</xdr:rowOff>
    </xdr:to>
    <xdr:sp macro="" textlink="">
      <xdr:nvSpPr>
        <xdr:cNvPr id="86" name="楕円 85"/>
        <xdr:cNvSpPr/>
      </xdr:nvSpPr>
      <xdr:spPr>
        <a:xfrm>
          <a:off x="1079500" y="63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53908</xdr:rowOff>
    </xdr:from>
    <xdr:ext cx="534377" cy="259045"/>
    <xdr:sp macro="" textlink="">
      <xdr:nvSpPr>
        <xdr:cNvPr id="87" name="テキスト ボックス 86"/>
        <xdr:cNvSpPr txBox="1"/>
      </xdr:nvSpPr>
      <xdr:spPr>
        <a:xfrm>
          <a:off x="863111" y="63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14" name="直線コネクタ 113"/>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15" name="物件費最小値テキスト"/>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16" name="直線コネクタ 115"/>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17" name="物件費最大値テキスト"/>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18" name="直線コネクタ 117"/>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153231</xdr:rowOff>
    </xdr:from>
    <xdr:to>
      <xdr:col>24</xdr:col>
      <xdr:colOff>63500</xdr:colOff>
      <xdr:row>57</xdr:row>
      <xdr:rowOff>19348</xdr:rowOff>
    </xdr:to>
    <xdr:cxnSp macro="">
      <xdr:nvCxnSpPr>
        <xdr:cNvPr id="119" name="直線コネクタ 118"/>
        <xdr:cNvCxnSpPr/>
      </xdr:nvCxnSpPr>
      <xdr:spPr>
        <a:xfrm>
          <a:off x="3797300" y="9754431"/>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0" name="物件費平均値テキスト"/>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1" name="フローチャート: 判断 120"/>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153231</xdr:rowOff>
    </xdr:from>
    <xdr:to>
      <xdr:col>19</xdr:col>
      <xdr:colOff>177800</xdr:colOff>
      <xdr:row>57</xdr:row>
      <xdr:rowOff>56990</xdr:rowOff>
    </xdr:to>
    <xdr:cxnSp macro="">
      <xdr:nvCxnSpPr>
        <xdr:cNvPr id="122" name="直線コネクタ 121"/>
        <xdr:cNvCxnSpPr/>
      </xdr:nvCxnSpPr>
      <xdr:spPr>
        <a:xfrm flipV="1">
          <a:off x="2908300" y="9754431"/>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3" name="フローチャート: 判断 122"/>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151716</xdr:rowOff>
    </xdr:from>
    <xdr:ext cx="534377" cy="259045"/>
    <xdr:sp macro="" textlink="">
      <xdr:nvSpPr>
        <xdr:cNvPr id="124" name="テキスト ボックス 123"/>
        <xdr:cNvSpPr txBox="1"/>
      </xdr:nvSpPr>
      <xdr:spPr>
        <a:xfrm>
          <a:off x="3530111" y="94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56990</xdr:rowOff>
    </xdr:from>
    <xdr:to>
      <xdr:col>15</xdr:col>
      <xdr:colOff>50800</xdr:colOff>
      <xdr:row>57</xdr:row>
      <xdr:rowOff>67441</xdr:rowOff>
    </xdr:to>
    <xdr:cxnSp macro="">
      <xdr:nvCxnSpPr>
        <xdr:cNvPr id="125" name="直線コネクタ 124"/>
        <xdr:cNvCxnSpPr/>
      </xdr:nvCxnSpPr>
      <xdr:spPr>
        <a:xfrm flipV="1">
          <a:off x="2019300" y="9829640"/>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26" name="フローチャート: 判断 125"/>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47660</xdr:rowOff>
    </xdr:from>
    <xdr:ext cx="534377" cy="259045"/>
    <xdr:sp macro="" textlink="">
      <xdr:nvSpPr>
        <xdr:cNvPr id="127" name="テキスト ボックス 126"/>
        <xdr:cNvSpPr txBox="1"/>
      </xdr:nvSpPr>
      <xdr:spPr>
        <a:xfrm>
          <a:off x="2641111" y="94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67441</xdr:rowOff>
    </xdr:from>
    <xdr:to>
      <xdr:col>10</xdr:col>
      <xdr:colOff>114300</xdr:colOff>
      <xdr:row>57</xdr:row>
      <xdr:rowOff>123469</xdr:rowOff>
    </xdr:to>
    <xdr:cxnSp macro="">
      <xdr:nvCxnSpPr>
        <xdr:cNvPr id="128" name="直線コネクタ 127"/>
        <xdr:cNvCxnSpPr/>
      </xdr:nvCxnSpPr>
      <xdr:spPr>
        <a:xfrm flipV="1">
          <a:off x="1130300" y="9840091"/>
          <a:ext cx="889000" cy="5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29" name="フローチャート: 判断 128"/>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0" name="テキスト ボックス 129"/>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1" name="フローチャート: 判断 130"/>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2" name="テキスト ボックス 131"/>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139998</xdr:rowOff>
    </xdr:from>
    <xdr:to>
      <xdr:col>24</xdr:col>
      <xdr:colOff>114300</xdr:colOff>
      <xdr:row>57</xdr:row>
      <xdr:rowOff>70148</xdr:rowOff>
    </xdr:to>
    <xdr:sp macro="" textlink="">
      <xdr:nvSpPr>
        <xdr:cNvPr id="138" name="楕円 137"/>
        <xdr:cNvSpPr/>
      </xdr:nvSpPr>
      <xdr:spPr>
        <a:xfrm>
          <a:off x="4584700" y="9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118425</xdr:rowOff>
    </xdr:from>
    <xdr:ext cx="534377" cy="259045"/>
    <xdr:sp macro="" textlink="">
      <xdr:nvSpPr>
        <xdr:cNvPr id="139" name="物件費該当値テキスト"/>
        <xdr:cNvSpPr txBox="1"/>
      </xdr:nvSpPr>
      <xdr:spPr>
        <a:xfrm>
          <a:off x="4686300" y="97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102431</xdr:rowOff>
    </xdr:from>
    <xdr:to>
      <xdr:col>20</xdr:col>
      <xdr:colOff>38100</xdr:colOff>
      <xdr:row>57</xdr:row>
      <xdr:rowOff>32581</xdr:rowOff>
    </xdr:to>
    <xdr:sp macro="" textlink="">
      <xdr:nvSpPr>
        <xdr:cNvPr id="140" name="楕円 139"/>
        <xdr:cNvSpPr/>
      </xdr:nvSpPr>
      <xdr:spPr>
        <a:xfrm>
          <a:off x="3746500" y="97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23708</xdr:rowOff>
    </xdr:from>
    <xdr:ext cx="534377" cy="259045"/>
    <xdr:sp macro="" textlink="">
      <xdr:nvSpPr>
        <xdr:cNvPr id="141" name="テキスト ボックス 140"/>
        <xdr:cNvSpPr txBox="1"/>
      </xdr:nvSpPr>
      <xdr:spPr>
        <a:xfrm>
          <a:off x="3530111" y="979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6190</xdr:rowOff>
    </xdr:from>
    <xdr:to>
      <xdr:col>15</xdr:col>
      <xdr:colOff>101600</xdr:colOff>
      <xdr:row>57</xdr:row>
      <xdr:rowOff>107790</xdr:rowOff>
    </xdr:to>
    <xdr:sp macro="" textlink="">
      <xdr:nvSpPr>
        <xdr:cNvPr id="142" name="楕円 141"/>
        <xdr:cNvSpPr/>
      </xdr:nvSpPr>
      <xdr:spPr>
        <a:xfrm>
          <a:off x="2857500" y="97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98917</xdr:rowOff>
    </xdr:from>
    <xdr:ext cx="534377" cy="259045"/>
    <xdr:sp macro="" textlink="">
      <xdr:nvSpPr>
        <xdr:cNvPr id="143" name="テキスト ボックス 142"/>
        <xdr:cNvSpPr txBox="1"/>
      </xdr:nvSpPr>
      <xdr:spPr>
        <a:xfrm>
          <a:off x="2641111" y="98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16641</xdr:rowOff>
    </xdr:from>
    <xdr:to>
      <xdr:col>10</xdr:col>
      <xdr:colOff>165100</xdr:colOff>
      <xdr:row>57</xdr:row>
      <xdr:rowOff>118241</xdr:rowOff>
    </xdr:to>
    <xdr:sp macro="" textlink="">
      <xdr:nvSpPr>
        <xdr:cNvPr id="144" name="楕円 143"/>
        <xdr:cNvSpPr/>
      </xdr:nvSpPr>
      <xdr:spPr>
        <a:xfrm>
          <a:off x="1968500" y="97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109368</xdr:rowOff>
    </xdr:from>
    <xdr:ext cx="534377" cy="259045"/>
    <xdr:sp macro="" textlink="">
      <xdr:nvSpPr>
        <xdr:cNvPr id="145" name="テキスト ボックス 144"/>
        <xdr:cNvSpPr txBox="1"/>
      </xdr:nvSpPr>
      <xdr:spPr>
        <a:xfrm>
          <a:off x="1752111" y="988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72669</xdr:rowOff>
    </xdr:from>
    <xdr:to>
      <xdr:col>6</xdr:col>
      <xdr:colOff>38100</xdr:colOff>
      <xdr:row>58</xdr:row>
      <xdr:rowOff>2819</xdr:rowOff>
    </xdr:to>
    <xdr:sp macro="" textlink="">
      <xdr:nvSpPr>
        <xdr:cNvPr id="146" name="楕円 145"/>
        <xdr:cNvSpPr/>
      </xdr:nvSpPr>
      <xdr:spPr>
        <a:xfrm>
          <a:off x="1079500" y="98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165396</xdr:rowOff>
    </xdr:from>
    <xdr:ext cx="534377" cy="259045"/>
    <xdr:sp macro="" textlink="">
      <xdr:nvSpPr>
        <xdr:cNvPr id="147" name="テキスト ボックス 146"/>
        <xdr:cNvSpPr txBox="1"/>
      </xdr:nvSpPr>
      <xdr:spPr>
        <a:xfrm>
          <a:off x="863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0" name="テキスト ボックス 15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2" name="テキスト ボックス 16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4" name="テキスト ボックス 16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6" name="テキスト ボックス 165"/>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2" name="直線コネクタ 171"/>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3" name="維持補修費最小値テキスト"/>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74" name="直線コネクタ 173"/>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75" name="維持補修費最大値テキスト"/>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76" name="直線コネクタ 175"/>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69405</xdr:rowOff>
    </xdr:from>
    <xdr:to>
      <xdr:col>24</xdr:col>
      <xdr:colOff>63500</xdr:colOff>
      <xdr:row>77</xdr:row>
      <xdr:rowOff>76264</xdr:rowOff>
    </xdr:to>
    <xdr:cxnSp macro="">
      <xdr:nvCxnSpPr>
        <xdr:cNvPr id="177" name="直線コネクタ 176"/>
        <xdr:cNvCxnSpPr/>
      </xdr:nvCxnSpPr>
      <xdr:spPr>
        <a:xfrm>
          <a:off x="3797300" y="1327105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78" name="維持補修費平均値テキスト"/>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79" name="フローチャート: 判断 178"/>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155130</xdr:rowOff>
    </xdr:from>
    <xdr:to>
      <xdr:col>19</xdr:col>
      <xdr:colOff>177800</xdr:colOff>
      <xdr:row>77</xdr:row>
      <xdr:rowOff>69405</xdr:rowOff>
    </xdr:to>
    <xdr:cxnSp macro="">
      <xdr:nvCxnSpPr>
        <xdr:cNvPr id="180" name="直線コネクタ 179"/>
        <xdr:cNvCxnSpPr/>
      </xdr:nvCxnSpPr>
      <xdr:spPr>
        <a:xfrm>
          <a:off x="2908300" y="131853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1" name="フローチャート: 判断 180"/>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2" name="テキスト ボックス 181"/>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105411</xdr:rowOff>
    </xdr:from>
    <xdr:to>
      <xdr:col>15</xdr:col>
      <xdr:colOff>50800</xdr:colOff>
      <xdr:row>76</xdr:row>
      <xdr:rowOff>155130</xdr:rowOff>
    </xdr:to>
    <xdr:cxnSp macro="">
      <xdr:nvCxnSpPr>
        <xdr:cNvPr id="183" name="直線コネクタ 182"/>
        <xdr:cNvCxnSpPr/>
      </xdr:nvCxnSpPr>
      <xdr:spPr>
        <a:xfrm>
          <a:off x="2019300" y="13135611"/>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84" name="フローチャート: 判断 183"/>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85" name="テキスト ボックス 184"/>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105411</xdr:rowOff>
    </xdr:from>
    <xdr:to>
      <xdr:col>10</xdr:col>
      <xdr:colOff>114300</xdr:colOff>
      <xdr:row>76</xdr:row>
      <xdr:rowOff>165799</xdr:rowOff>
    </xdr:to>
    <xdr:cxnSp macro="">
      <xdr:nvCxnSpPr>
        <xdr:cNvPr id="186" name="直線コネクタ 185"/>
        <xdr:cNvCxnSpPr/>
      </xdr:nvCxnSpPr>
      <xdr:spPr>
        <a:xfrm flipV="1">
          <a:off x="1130300" y="13135611"/>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87" name="フローチャート: 判断 186"/>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88" name="テキスト ボックス 187"/>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89" name="フローチャート: 判断 188"/>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0" name="テキスト ボックス 189"/>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25464</xdr:rowOff>
    </xdr:from>
    <xdr:to>
      <xdr:col>24</xdr:col>
      <xdr:colOff>114300</xdr:colOff>
      <xdr:row>77</xdr:row>
      <xdr:rowOff>127064</xdr:rowOff>
    </xdr:to>
    <xdr:sp macro="" textlink="">
      <xdr:nvSpPr>
        <xdr:cNvPr id="196" name="楕円 195"/>
        <xdr:cNvSpPr/>
      </xdr:nvSpPr>
      <xdr:spPr>
        <a:xfrm>
          <a:off x="45847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3891</xdr:rowOff>
    </xdr:from>
    <xdr:ext cx="469744" cy="259045"/>
    <xdr:sp macro="" textlink="">
      <xdr:nvSpPr>
        <xdr:cNvPr id="197" name="維持補修費該当値テキスト"/>
        <xdr:cNvSpPr txBox="1"/>
      </xdr:nvSpPr>
      <xdr:spPr>
        <a:xfrm>
          <a:off x="4686300" y="1320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18605</xdr:rowOff>
    </xdr:from>
    <xdr:to>
      <xdr:col>20</xdr:col>
      <xdr:colOff>38100</xdr:colOff>
      <xdr:row>77</xdr:row>
      <xdr:rowOff>120205</xdr:rowOff>
    </xdr:to>
    <xdr:sp macro="" textlink="">
      <xdr:nvSpPr>
        <xdr:cNvPr id="198" name="楕円 197"/>
        <xdr:cNvSpPr/>
      </xdr:nvSpPr>
      <xdr:spPr>
        <a:xfrm>
          <a:off x="37465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111332</xdr:rowOff>
    </xdr:from>
    <xdr:ext cx="469744" cy="259045"/>
    <xdr:sp macro="" textlink="">
      <xdr:nvSpPr>
        <xdr:cNvPr id="199" name="テキスト ボックス 198"/>
        <xdr:cNvSpPr txBox="1"/>
      </xdr:nvSpPr>
      <xdr:spPr>
        <a:xfrm>
          <a:off x="3562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104330</xdr:rowOff>
    </xdr:from>
    <xdr:to>
      <xdr:col>15</xdr:col>
      <xdr:colOff>101600</xdr:colOff>
      <xdr:row>77</xdr:row>
      <xdr:rowOff>34480</xdr:rowOff>
    </xdr:to>
    <xdr:sp macro="" textlink="">
      <xdr:nvSpPr>
        <xdr:cNvPr id="200" name="楕円 199"/>
        <xdr:cNvSpPr/>
      </xdr:nvSpPr>
      <xdr:spPr>
        <a:xfrm>
          <a:off x="2857500" y="131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25607</xdr:rowOff>
    </xdr:from>
    <xdr:ext cx="469744" cy="259045"/>
    <xdr:sp macro="" textlink="">
      <xdr:nvSpPr>
        <xdr:cNvPr id="201" name="テキスト ボックス 200"/>
        <xdr:cNvSpPr txBox="1"/>
      </xdr:nvSpPr>
      <xdr:spPr>
        <a:xfrm>
          <a:off x="2673428" y="1322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54611</xdr:rowOff>
    </xdr:from>
    <xdr:to>
      <xdr:col>10</xdr:col>
      <xdr:colOff>165100</xdr:colOff>
      <xdr:row>76</xdr:row>
      <xdr:rowOff>156211</xdr:rowOff>
    </xdr:to>
    <xdr:sp macro="" textlink="">
      <xdr:nvSpPr>
        <xdr:cNvPr id="202" name="楕円 201"/>
        <xdr:cNvSpPr/>
      </xdr:nvSpPr>
      <xdr:spPr>
        <a:xfrm>
          <a:off x="1968500" y="130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147338</xdr:rowOff>
    </xdr:from>
    <xdr:ext cx="469744" cy="259045"/>
    <xdr:sp macro="" textlink="">
      <xdr:nvSpPr>
        <xdr:cNvPr id="203" name="テキスト ボックス 202"/>
        <xdr:cNvSpPr txBox="1"/>
      </xdr:nvSpPr>
      <xdr:spPr>
        <a:xfrm>
          <a:off x="1784428"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114999</xdr:rowOff>
    </xdr:from>
    <xdr:to>
      <xdr:col>6</xdr:col>
      <xdr:colOff>38100</xdr:colOff>
      <xdr:row>77</xdr:row>
      <xdr:rowOff>45149</xdr:rowOff>
    </xdr:to>
    <xdr:sp macro="" textlink="">
      <xdr:nvSpPr>
        <xdr:cNvPr id="204" name="楕円 203"/>
        <xdr:cNvSpPr/>
      </xdr:nvSpPr>
      <xdr:spPr>
        <a:xfrm>
          <a:off x="1079500" y="131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36276</xdr:rowOff>
    </xdr:from>
    <xdr:ext cx="469744" cy="259045"/>
    <xdr:sp macro="" textlink="">
      <xdr:nvSpPr>
        <xdr:cNvPr id="205" name="テキスト ボックス 204"/>
        <xdr:cNvSpPr txBox="1"/>
      </xdr:nvSpPr>
      <xdr:spPr>
        <a:xfrm>
          <a:off x="895428" y="132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2" name="直線コネクタ 231"/>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3" name="扶助費最小値テキスト"/>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34" name="直線コネクタ 233"/>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35" name="扶助費最大値テキスト"/>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36" name="直線コネクタ 235"/>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70760</xdr:rowOff>
    </xdr:from>
    <xdr:to>
      <xdr:col>24</xdr:col>
      <xdr:colOff>63500</xdr:colOff>
      <xdr:row>96</xdr:row>
      <xdr:rowOff>37288</xdr:rowOff>
    </xdr:to>
    <xdr:cxnSp macro="">
      <xdr:nvCxnSpPr>
        <xdr:cNvPr id="237" name="直線コネクタ 236"/>
        <xdr:cNvCxnSpPr/>
      </xdr:nvCxnSpPr>
      <xdr:spPr>
        <a:xfrm>
          <a:off x="3797300" y="16358510"/>
          <a:ext cx="838200" cy="1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38" name="扶助費平均値テキスト"/>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39" name="フローチャート: 判断 238"/>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70760</xdr:rowOff>
    </xdr:from>
    <xdr:to>
      <xdr:col>19</xdr:col>
      <xdr:colOff>177800</xdr:colOff>
      <xdr:row>96</xdr:row>
      <xdr:rowOff>17039</xdr:rowOff>
    </xdr:to>
    <xdr:cxnSp macro="">
      <xdr:nvCxnSpPr>
        <xdr:cNvPr id="240" name="直線コネクタ 239"/>
        <xdr:cNvCxnSpPr/>
      </xdr:nvCxnSpPr>
      <xdr:spPr>
        <a:xfrm flipV="1">
          <a:off x="2908300" y="1635851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1" name="フローチャート: 判断 240"/>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2" name="テキスト ボックス 241"/>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15080</xdr:rowOff>
    </xdr:from>
    <xdr:to>
      <xdr:col>15</xdr:col>
      <xdr:colOff>50800</xdr:colOff>
      <xdr:row>96</xdr:row>
      <xdr:rowOff>17039</xdr:rowOff>
    </xdr:to>
    <xdr:cxnSp macro="">
      <xdr:nvCxnSpPr>
        <xdr:cNvPr id="243" name="直線コネクタ 242"/>
        <xdr:cNvCxnSpPr/>
      </xdr:nvCxnSpPr>
      <xdr:spPr>
        <a:xfrm>
          <a:off x="2019300" y="164742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44" name="フローチャート: 判断 243"/>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45" name="テキスト ボックス 244"/>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15080</xdr:rowOff>
    </xdr:from>
    <xdr:to>
      <xdr:col>10</xdr:col>
      <xdr:colOff>114300</xdr:colOff>
      <xdr:row>96</xdr:row>
      <xdr:rowOff>62694</xdr:rowOff>
    </xdr:to>
    <xdr:cxnSp macro="">
      <xdr:nvCxnSpPr>
        <xdr:cNvPr id="246" name="直線コネクタ 245"/>
        <xdr:cNvCxnSpPr/>
      </xdr:nvCxnSpPr>
      <xdr:spPr>
        <a:xfrm flipV="1">
          <a:off x="1130300" y="16474280"/>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47" name="フローチャート: 判断 246"/>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68699</xdr:rowOff>
    </xdr:from>
    <xdr:ext cx="534377" cy="259045"/>
    <xdr:sp macro="" textlink="">
      <xdr:nvSpPr>
        <xdr:cNvPr id="248" name="テキスト ボックス 247"/>
        <xdr:cNvSpPr txBox="1"/>
      </xdr:nvSpPr>
      <xdr:spPr>
        <a:xfrm>
          <a:off x="1752111" y="165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49" name="フローチャート: 判断 248"/>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115169</xdr:rowOff>
    </xdr:from>
    <xdr:ext cx="534377" cy="259045"/>
    <xdr:sp macro="" textlink="">
      <xdr:nvSpPr>
        <xdr:cNvPr id="250" name="テキスト ボックス 249"/>
        <xdr:cNvSpPr txBox="1"/>
      </xdr:nvSpPr>
      <xdr:spPr>
        <a:xfrm>
          <a:off x="863111" y="165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157938</xdr:rowOff>
    </xdr:from>
    <xdr:to>
      <xdr:col>24</xdr:col>
      <xdr:colOff>114300</xdr:colOff>
      <xdr:row>96</xdr:row>
      <xdr:rowOff>88088</xdr:rowOff>
    </xdr:to>
    <xdr:sp macro="" textlink="">
      <xdr:nvSpPr>
        <xdr:cNvPr id="256" name="楕円 255"/>
        <xdr:cNvSpPr/>
      </xdr:nvSpPr>
      <xdr:spPr>
        <a:xfrm>
          <a:off x="4584700" y="164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136365</xdr:rowOff>
    </xdr:from>
    <xdr:ext cx="534377" cy="259045"/>
    <xdr:sp macro="" textlink="">
      <xdr:nvSpPr>
        <xdr:cNvPr id="257" name="扶助費該当値テキスト"/>
        <xdr:cNvSpPr txBox="1"/>
      </xdr:nvSpPr>
      <xdr:spPr>
        <a:xfrm>
          <a:off x="4686300" y="164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19960</xdr:rowOff>
    </xdr:from>
    <xdr:to>
      <xdr:col>20</xdr:col>
      <xdr:colOff>38100</xdr:colOff>
      <xdr:row>95</xdr:row>
      <xdr:rowOff>121560</xdr:rowOff>
    </xdr:to>
    <xdr:sp macro="" textlink="">
      <xdr:nvSpPr>
        <xdr:cNvPr id="258" name="楕円 257"/>
        <xdr:cNvSpPr/>
      </xdr:nvSpPr>
      <xdr:spPr>
        <a:xfrm>
          <a:off x="3746500" y="163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112687</xdr:rowOff>
    </xdr:from>
    <xdr:ext cx="534377" cy="259045"/>
    <xdr:sp macro="" textlink="">
      <xdr:nvSpPr>
        <xdr:cNvPr id="259" name="テキスト ボックス 258"/>
        <xdr:cNvSpPr txBox="1"/>
      </xdr:nvSpPr>
      <xdr:spPr>
        <a:xfrm>
          <a:off x="3530111" y="1640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137689</xdr:rowOff>
    </xdr:from>
    <xdr:to>
      <xdr:col>15</xdr:col>
      <xdr:colOff>101600</xdr:colOff>
      <xdr:row>96</xdr:row>
      <xdr:rowOff>67839</xdr:rowOff>
    </xdr:to>
    <xdr:sp macro="" textlink="">
      <xdr:nvSpPr>
        <xdr:cNvPr id="260" name="楕円 259"/>
        <xdr:cNvSpPr/>
      </xdr:nvSpPr>
      <xdr:spPr>
        <a:xfrm>
          <a:off x="2857500" y="164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58966</xdr:rowOff>
    </xdr:from>
    <xdr:ext cx="534377" cy="259045"/>
    <xdr:sp macro="" textlink="">
      <xdr:nvSpPr>
        <xdr:cNvPr id="261" name="テキスト ボックス 260"/>
        <xdr:cNvSpPr txBox="1"/>
      </xdr:nvSpPr>
      <xdr:spPr>
        <a:xfrm>
          <a:off x="2641111" y="1651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135730</xdr:rowOff>
    </xdr:from>
    <xdr:to>
      <xdr:col>10</xdr:col>
      <xdr:colOff>165100</xdr:colOff>
      <xdr:row>96</xdr:row>
      <xdr:rowOff>65880</xdr:rowOff>
    </xdr:to>
    <xdr:sp macro="" textlink="">
      <xdr:nvSpPr>
        <xdr:cNvPr id="262" name="楕円 261"/>
        <xdr:cNvSpPr/>
      </xdr:nvSpPr>
      <xdr:spPr>
        <a:xfrm>
          <a:off x="1968500" y="164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82407</xdr:rowOff>
    </xdr:from>
    <xdr:ext cx="534377" cy="259045"/>
    <xdr:sp macro="" textlink="">
      <xdr:nvSpPr>
        <xdr:cNvPr id="263" name="テキスト ボックス 262"/>
        <xdr:cNvSpPr txBox="1"/>
      </xdr:nvSpPr>
      <xdr:spPr>
        <a:xfrm>
          <a:off x="1752111" y="161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64" name="楕円 263"/>
        <xdr:cNvSpPr/>
      </xdr:nvSpPr>
      <xdr:spPr>
        <a:xfrm>
          <a:off x="1079500" y="164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65" name="テキスト ボックス 264"/>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8" name="テキスト ボックス 27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0" name="テキスト ボックス 27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0" name="直線コネクタ 289"/>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1" name="補助費等最小値テキスト"/>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2" name="直線コネクタ 291"/>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3" name="補助費等最大値テキスト"/>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294" name="直線コネクタ 293"/>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18001</xdr:rowOff>
    </xdr:from>
    <xdr:to>
      <xdr:col>55</xdr:col>
      <xdr:colOff>0</xdr:colOff>
      <xdr:row>39</xdr:row>
      <xdr:rowOff>71706</xdr:rowOff>
    </xdr:to>
    <xdr:cxnSp macro="">
      <xdr:nvCxnSpPr>
        <xdr:cNvPr id="295" name="直線コネクタ 294"/>
        <xdr:cNvCxnSpPr/>
      </xdr:nvCxnSpPr>
      <xdr:spPr>
        <a:xfrm flipV="1">
          <a:off x="9639300" y="5847301"/>
          <a:ext cx="838200" cy="9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296" name="補助費等平均値テキスト"/>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297" name="フローチャート: 判断 296"/>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71706</xdr:rowOff>
    </xdr:from>
    <xdr:to>
      <xdr:col>50</xdr:col>
      <xdr:colOff>114300</xdr:colOff>
      <xdr:row>39</xdr:row>
      <xdr:rowOff>99794</xdr:rowOff>
    </xdr:to>
    <xdr:cxnSp macro="">
      <xdr:nvCxnSpPr>
        <xdr:cNvPr id="298" name="直線コネクタ 297"/>
        <xdr:cNvCxnSpPr/>
      </xdr:nvCxnSpPr>
      <xdr:spPr>
        <a:xfrm flipV="1">
          <a:off x="8750300" y="6758256"/>
          <a:ext cx="889000" cy="2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299" name="フローチャート: 判断 298"/>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79262</xdr:rowOff>
    </xdr:from>
    <xdr:ext cx="534377" cy="259045"/>
    <xdr:sp macro="" textlink="">
      <xdr:nvSpPr>
        <xdr:cNvPr id="300" name="テキスト ボックス 299"/>
        <xdr:cNvSpPr txBox="1"/>
      </xdr:nvSpPr>
      <xdr:spPr>
        <a:xfrm>
          <a:off x="9372111" y="64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99794</xdr:rowOff>
    </xdr:from>
    <xdr:to>
      <xdr:col>45</xdr:col>
      <xdr:colOff>177800</xdr:colOff>
      <xdr:row>39</xdr:row>
      <xdr:rowOff>109197</xdr:rowOff>
    </xdr:to>
    <xdr:cxnSp macro="">
      <xdr:nvCxnSpPr>
        <xdr:cNvPr id="301" name="直線コネクタ 300"/>
        <xdr:cNvCxnSpPr/>
      </xdr:nvCxnSpPr>
      <xdr:spPr>
        <a:xfrm flipV="1">
          <a:off x="7861300" y="6786344"/>
          <a:ext cx="889000" cy="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2" name="フローチャート: 判断 301"/>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89039</xdr:rowOff>
    </xdr:from>
    <xdr:ext cx="534377" cy="259045"/>
    <xdr:sp macro="" textlink="">
      <xdr:nvSpPr>
        <xdr:cNvPr id="303" name="テキスト ボックス 302"/>
        <xdr:cNvSpPr txBox="1"/>
      </xdr:nvSpPr>
      <xdr:spPr>
        <a:xfrm>
          <a:off x="8483111" y="643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84082</xdr:rowOff>
    </xdr:from>
    <xdr:to>
      <xdr:col>41</xdr:col>
      <xdr:colOff>50800</xdr:colOff>
      <xdr:row>39</xdr:row>
      <xdr:rowOff>109197</xdr:rowOff>
    </xdr:to>
    <xdr:cxnSp macro="">
      <xdr:nvCxnSpPr>
        <xdr:cNvPr id="304" name="直線コネクタ 303"/>
        <xdr:cNvCxnSpPr/>
      </xdr:nvCxnSpPr>
      <xdr:spPr>
        <a:xfrm>
          <a:off x="6972300" y="6770632"/>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05" name="フローチャート: 判断 304"/>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110649</xdr:rowOff>
    </xdr:from>
    <xdr:ext cx="534377" cy="259045"/>
    <xdr:sp macro="" textlink="">
      <xdr:nvSpPr>
        <xdr:cNvPr id="306" name="テキスト ボックス 305"/>
        <xdr:cNvSpPr txBox="1"/>
      </xdr:nvSpPr>
      <xdr:spPr>
        <a:xfrm>
          <a:off x="7594111" y="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07" name="フローチャート: 判断 306"/>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89809</xdr:rowOff>
    </xdr:from>
    <xdr:ext cx="534377" cy="259045"/>
    <xdr:sp macro="" textlink="">
      <xdr:nvSpPr>
        <xdr:cNvPr id="308" name="テキスト ボックス 307"/>
        <xdr:cNvSpPr txBox="1"/>
      </xdr:nvSpPr>
      <xdr:spPr>
        <a:xfrm>
          <a:off x="6705111" y="64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138651</xdr:rowOff>
    </xdr:from>
    <xdr:to>
      <xdr:col>55</xdr:col>
      <xdr:colOff>50800</xdr:colOff>
      <xdr:row>34</xdr:row>
      <xdr:rowOff>68801</xdr:rowOff>
    </xdr:to>
    <xdr:sp macro="" textlink="">
      <xdr:nvSpPr>
        <xdr:cNvPr id="314" name="楕円 313"/>
        <xdr:cNvSpPr/>
      </xdr:nvSpPr>
      <xdr:spPr>
        <a:xfrm>
          <a:off x="10426700" y="57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53578</xdr:rowOff>
    </xdr:from>
    <xdr:ext cx="599010" cy="259045"/>
    <xdr:sp macro="" textlink="">
      <xdr:nvSpPr>
        <xdr:cNvPr id="315" name="補助費等該当値テキスト"/>
        <xdr:cNvSpPr txBox="1"/>
      </xdr:nvSpPr>
      <xdr:spPr>
        <a:xfrm>
          <a:off x="10528300" y="571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20906</xdr:rowOff>
    </xdr:from>
    <xdr:to>
      <xdr:col>50</xdr:col>
      <xdr:colOff>165100</xdr:colOff>
      <xdr:row>39</xdr:row>
      <xdr:rowOff>122506</xdr:rowOff>
    </xdr:to>
    <xdr:sp macro="" textlink="">
      <xdr:nvSpPr>
        <xdr:cNvPr id="316" name="楕円 315"/>
        <xdr:cNvSpPr/>
      </xdr:nvSpPr>
      <xdr:spPr>
        <a:xfrm>
          <a:off x="9588500" y="67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113633</xdr:rowOff>
    </xdr:from>
    <xdr:ext cx="534377" cy="259045"/>
    <xdr:sp macro="" textlink="">
      <xdr:nvSpPr>
        <xdr:cNvPr id="317" name="テキスト ボックス 316"/>
        <xdr:cNvSpPr txBox="1"/>
      </xdr:nvSpPr>
      <xdr:spPr>
        <a:xfrm>
          <a:off x="9372111" y="68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48994</xdr:rowOff>
    </xdr:from>
    <xdr:to>
      <xdr:col>46</xdr:col>
      <xdr:colOff>38100</xdr:colOff>
      <xdr:row>39</xdr:row>
      <xdr:rowOff>150594</xdr:rowOff>
    </xdr:to>
    <xdr:sp macro="" textlink="">
      <xdr:nvSpPr>
        <xdr:cNvPr id="318" name="楕円 317"/>
        <xdr:cNvSpPr/>
      </xdr:nvSpPr>
      <xdr:spPr>
        <a:xfrm>
          <a:off x="8699500" y="673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141721</xdr:rowOff>
    </xdr:from>
    <xdr:ext cx="534377" cy="259045"/>
    <xdr:sp macro="" textlink="">
      <xdr:nvSpPr>
        <xdr:cNvPr id="319" name="テキスト ボックス 318"/>
        <xdr:cNvSpPr txBox="1"/>
      </xdr:nvSpPr>
      <xdr:spPr>
        <a:xfrm>
          <a:off x="8483111" y="682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58397</xdr:rowOff>
    </xdr:from>
    <xdr:to>
      <xdr:col>41</xdr:col>
      <xdr:colOff>101600</xdr:colOff>
      <xdr:row>39</xdr:row>
      <xdr:rowOff>159997</xdr:rowOff>
    </xdr:to>
    <xdr:sp macro="" textlink="">
      <xdr:nvSpPr>
        <xdr:cNvPr id="320" name="楕円 319"/>
        <xdr:cNvSpPr/>
      </xdr:nvSpPr>
      <xdr:spPr>
        <a:xfrm>
          <a:off x="7810500" y="67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151124</xdr:rowOff>
    </xdr:from>
    <xdr:ext cx="534377" cy="259045"/>
    <xdr:sp macro="" textlink="">
      <xdr:nvSpPr>
        <xdr:cNvPr id="321" name="テキスト ボックス 320"/>
        <xdr:cNvSpPr txBox="1"/>
      </xdr:nvSpPr>
      <xdr:spPr>
        <a:xfrm>
          <a:off x="7594111" y="68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33282</xdr:rowOff>
    </xdr:from>
    <xdr:to>
      <xdr:col>36</xdr:col>
      <xdr:colOff>165100</xdr:colOff>
      <xdr:row>39</xdr:row>
      <xdr:rowOff>134882</xdr:rowOff>
    </xdr:to>
    <xdr:sp macro="" textlink="">
      <xdr:nvSpPr>
        <xdr:cNvPr id="322" name="楕円 321"/>
        <xdr:cNvSpPr/>
      </xdr:nvSpPr>
      <xdr:spPr>
        <a:xfrm>
          <a:off x="6921500" y="67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126009</xdr:rowOff>
    </xdr:from>
    <xdr:ext cx="534377" cy="259045"/>
    <xdr:sp macro="" textlink="">
      <xdr:nvSpPr>
        <xdr:cNvPr id="323" name="テキスト ボックス 322"/>
        <xdr:cNvSpPr txBox="1"/>
      </xdr:nvSpPr>
      <xdr:spPr>
        <a:xfrm>
          <a:off x="6705111" y="681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127965</xdr:rowOff>
    </xdr:from>
    <xdr:to>
      <xdr:col>54</xdr:col>
      <xdr:colOff>189865</xdr:colOff>
      <xdr:row>58</xdr:row>
      <xdr:rowOff>88836</xdr:rowOff>
    </xdr:to>
    <xdr:cxnSp macro="">
      <xdr:nvCxnSpPr>
        <xdr:cNvPr id="348" name="直線コネクタ 347"/>
        <xdr:cNvCxnSpPr/>
      </xdr:nvCxnSpPr>
      <xdr:spPr>
        <a:xfrm flipV="1">
          <a:off x="10475595" y="9043365"/>
          <a:ext cx="1270" cy="9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92663</xdr:rowOff>
    </xdr:from>
    <xdr:ext cx="534377" cy="259045"/>
    <xdr:sp macro="" textlink="">
      <xdr:nvSpPr>
        <xdr:cNvPr id="349" name="普通建設事業費最小値テキスト"/>
        <xdr:cNvSpPr txBox="1"/>
      </xdr:nvSpPr>
      <xdr:spPr>
        <a:xfrm>
          <a:off x="10528300" y="100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88836</xdr:rowOff>
    </xdr:from>
    <xdr:to>
      <xdr:col>55</xdr:col>
      <xdr:colOff>88900</xdr:colOff>
      <xdr:row>58</xdr:row>
      <xdr:rowOff>88836</xdr:rowOff>
    </xdr:to>
    <xdr:cxnSp macro="">
      <xdr:nvCxnSpPr>
        <xdr:cNvPr id="350" name="直線コネクタ 349"/>
        <xdr:cNvCxnSpPr/>
      </xdr:nvCxnSpPr>
      <xdr:spPr>
        <a:xfrm>
          <a:off x="10388600" y="100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74642</xdr:rowOff>
    </xdr:from>
    <xdr:ext cx="534377" cy="259045"/>
    <xdr:sp macro="" textlink="">
      <xdr:nvSpPr>
        <xdr:cNvPr id="351" name="普通建設事業費最大値テキスト"/>
        <xdr:cNvSpPr txBox="1"/>
      </xdr:nvSpPr>
      <xdr:spPr>
        <a:xfrm>
          <a:off x="10528300" y="88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127965</xdr:rowOff>
    </xdr:from>
    <xdr:to>
      <xdr:col>55</xdr:col>
      <xdr:colOff>88900</xdr:colOff>
      <xdr:row>52</xdr:row>
      <xdr:rowOff>127965</xdr:rowOff>
    </xdr:to>
    <xdr:cxnSp macro="">
      <xdr:nvCxnSpPr>
        <xdr:cNvPr id="352" name="直線コネクタ 351"/>
        <xdr:cNvCxnSpPr/>
      </xdr:nvCxnSpPr>
      <xdr:spPr>
        <a:xfrm>
          <a:off x="10388600" y="904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148101</xdr:rowOff>
    </xdr:from>
    <xdr:to>
      <xdr:col>55</xdr:col>
      <xdr:colOff>0</xdr:colOff>
      <xdr:row>58</xdr:row>
      <xdr:rowOff>130918</xdr:rowOff>
    </xdr:to>
    <xdr:cxnSp macro="">
      <xdr:nvCxnSpPr>
        <xdr:cNvPr id="353" name="直線コネクタ 352"/>
        <xdr:cNvCxnSpPr/>
      </xdr:nvCxnSpPr>
      <xdr:spPr>
        <a:xfrm flipV="1">
          <a:off x="9639300" y="9920751"/>
          <a:ext cx="838200" cy="1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16356</xdr:rowOff>
    </xdr:from>
    <xdr:ext cx="534377" cy="259045"/>
    <xdr:sp macro="" textlink="">
      <xdr:nvSpPr>
        <xdr:cNvPr id="354" name="普通建設事業費平均値テキスト"/>
        <xdr:cNvSpPr txBox="1"/>
      </xdr:nvSpPr>
      <xdr:spPr>
        <a:xfrm>
          <a:off x="10528300" y="9446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164929</xdr:rowOff>
    </xdr:from>
    <xdr:to>
      <xdr:col>55</xdr:col>
      <xdr:colOff>50800</xdr:colOff>
      <xdr:row>56</xdr:row>
      <xdr:rowOff>95079</xdr:rowOff>
    </xdr:to>
    <xdr:sp macro="" textlink="">
      <xdr:nvSpPr>
        <xdr:cNvPr id="355" name="フローチャート: 判断 354"/>
        <xdr:cNvSpPr/>
      </xdr:nvSpPr>
      <xdr:spPr>
        <a:xfrm>
          <a:off x="10426700" y="95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26315</xdr:rowOff>
    </xdr:from>
    <xdr:to>
      <xdr:col>50</xdr:col>
      <xdr:colOff>114300</xdr:colOff>
      <xdr:row>58</xdr:row>
      <xdr:rowOff>130918</xdr:rowOff>
    </xdr:to>
    <xdr:cxnSp macro="">
      <xdr:nvCxnSpPr>
        <xdr:cNvPr id="356" name="直線コネクタ 355"/>
        <xdr:cNvCxnSpPr/>
      </xdr:nvCxnSpPr>
      <xdr:spPr>
        <a:xfrm>
          <a:off x="8750300" y="9798965"/>
          <a:ext cx="889000" cy="27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77394</xdr:rowOff>
    </xdr:from>
    <xdr:to>
      <xdr:col>50</xdr:col>
      <xdr:colOff>165100</xdr:colOff>
      <xdr:row>56</xdr:row>
      <xdr:rowOff>7544</xdr:rowOff>
    </xdr:to>
    <xdr:sp macro="" textlink="">
      <xdr:nvSpPr>
        <xdr:cNvPr id="357" name="フローチャート: 判断 356"/>
        <xdr:cNvSpPr/>
      </xdr:nvSpPr>
      <xdr:spPr>
        <a:xfrm>
          <a:off x="9588500" y="950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24071</xdr:rowOff>
    </xdr:from>
    <xdr:ext cx="534377" cy="259045"/>
    <xdr:sp macro="" textlink="">
      <xdr:nvSpPr>
        <xdr:cNvPr id="358" name="テキスト ボックス 357"/>
        <xdr:cNvSpPr txBox="1"/>
      </xdr:nvSpPr>
      <xdr:spPr>
        <a:xfrm>
          <a:off x="9372111" y="928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26315</xdr:rowOff>
    </xdr:from>
    <xdr:to>
      <xdr:col>45</xdr:col>
      <xdr:colOff>177800</xdr:colOff>
      <xdr:row>58</xdr:row>
      <xdr:rowOff>34106</xdr:rowOff>
    </xdr:to>
    <xdr:cxnSp macro="">
      <xdr:nvCxnSpPr>
        <xdr:cNvPr id="359" name="直線コネクタ 358"/>
        <xdr:cNvCxnSpPr/>
      </xdr:nvCxnSpPr>
      <xdr:spPr>
        <a:xfrm flipV="1">
          <a:off x="7861300" y="9798965"/>
          <a:ext cx="889000" cy="1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103283</xdr:rowOff>
    </xdr:from>
    <xdr:to>
      <xdr:col>46</xdr:col>
      <xdr:colOff>38100</xdr:colOff>
      <xdr:row>55</xdr:row>
      <xdr:rowOff>33433</xdr:rowOff>
    </xdr:to>
    <xdr:sp macro="" textlink="">
      <xdr:nvSpPr>
        <xdr:cNvPr id="360" name="フローチャート: 判断 359"/>
        <xdr:cNvSpPr/>
      </xdr:nvSpPr>
      <xdr:spPr>
        <a:xfrm>
          <a:off x="8699500" y="936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49960</xdr:rowOff>
    </xdr:from>
    <xdr:ext cx="534377" cy="259045"/>
    <xdr:sp macro="" textlink="">
      <xdr:nvSpPr>
        <xdr:cNvPr id="361" name="テキスト ボックス 360"/>
        <xdr:cNvSpPr txBox="1"/>
      </xdr:nvSpPr>
      <xdr:spPr>
        <a:xfrm>
          <a:off x="8483111" y="91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136271</xdr:rowOff>
    </xdr:from>
    <xdr:to>
      <xdr:col>41</xdr:col>
      <xdr:colOff>50800</xdr:colOff>
      <xdr:row>58</xdr:row>
      <xdr:rowOff>34106</xdr:rowOff>
    </xdr:to>
    <xdr:cxnSp macro="">
      <xdr:nvCxnSpPr>
        <xdr:cNvPr id="362" name="直線コネクタ 361"/>
        <xdr:cNvCxnSpPr/>
      </xdr:nvCxnSpPr>
      <xdr:spPr>
        <a:xfrm>
          <a:off x="6972300" y="8708771"/>
          <a:ext cx="889000" cy="126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75603</xdr:rowOff>
    </xdr:from>
    <xdr:to>
      <xdr:col>41</xdr:col>
      <xdr:colOff>101600</xdr:colOff>
      <xdr:row>57</xdr:row>
      <xdr:rowOff>5753</xdr:rowOff>
    </xdr:to>
    <xdr:sp macro="" textlink="">
      <xdr:nvSpPr>
        <xdr:cNvPr id="363" name="フローチャート: 判断 362"/>
        <xdr:cNvSpPr/>
      </xdr:nvSpPr>
      <xdr:spPr>
        <a:xfrm>
          <a:off x="7810500" y="96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22280</xdr:rowOff>
    </xdr:from>
    <xdr:ext cx="534377" cy="259045"/>
    <xdr:sp macro="" textlink="">
      <xdr:nvSpPr>
        <xdr:cNvPr id="364" name="テキスト ボックス 363"/>
        <xdr:cNvSpPr txBox="1"/>
      </xdr:nvSpPr>
      <xdr:spPr>
        <a:xfrm>
          <a:off x="7594111" y="9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135306</xdr:rowOff>
    </xdr:from>
    <xdr:to>
      <xdr:col>36</xdr:col>
      <xdr:colOff>165100</xdr:colOff>
      <xdr:row>54</xdr:row>
      <xdr:rowOff>65456</xdr:rowOff>
    </xdr:to>
    <xdr:sp macro="" textlink="">
      <xdr:nvSpPr>
        <xdr:cNvPr id="365" name="フローチャート: 判断 364"/>
        <xdr:cNvSpPr/>
      </xdr:nvSpPr>
      <xdr:spPr>
        <a:xfrm>
          <a:off x="6921500" y="922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56583</xdr:rowOff>
    </xdr:from>
    <xdr:ext cx="534377" cy="259045"/>
    <xdr:sp macro="" textlink="">
      <xdr:nvSpPr>
        <xdr:cNvPr id="366" name="テキスト ボックス 365"/>
        <xdr:cNvSpPr txBox="1"/>
      </xdr:nvSpPr>
      <xdr:spPr>
        <a:xfrm>
          <a:off x="6705111" y="93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97301</xdr:rowOff>
    </xdr:from>
    <xdr:to>
      <xdr:col>55</xdr:col>
      <xdr:colOff>50800</xdr:colOff>
      <xdr:row>58</xdr:row>
      <xdr:rowOff>27451</xdr:rowOff>
    </xdr:to>
    <xdr:sp macro="" textlink="">
      <xdr:nvSpPr>
        <xdr:cNvPr id="372" name="楕円 371"/>
        <xdr:cNvSpPr/>
      </xdr:nvSpPr>
      <xdr:spPr>
        <a:xfrm>
          <a:off x="10426700" y="98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12228</xdr:rowOff>
    </xdr:from>
    <xdr:ext cx="534377" cy="259045"/>
    <xdr:sp macro="" textlink="">
      <xdr:nvSpPr>
        <xdr:cNvPr id="373" name="普通建設事業費該当値テキスト"/>
        <xdr:cNvSpPr txBox="1"/>
      </xdr:nvSpPr>
      <xdr:spPr>
        <a:xfrm>
          <a:off x="10528300" y="978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80118</xdr:rowOff>
    </xdr:from>
    <xdr:to>
      <xdr:col>50</xdr:col>
      <xdr:colOff>165100</xdr:colOff>
      <xdr:row>59</xdr:row>
      <xdr:rowOff>10268</xdr:rowOff>
    </xdr:to>
    <xdr:sp macro="" textlink="">
      <xdr:nvSpPr>
        <xdr:cNvPr id="374" name="楕円 373"/>
        <xdr:cNvSpPr/>
      </xdr:nvSpPr>
      <xdr:spPr>
        <a:xfrm>
          <a:off x="9588500" y="100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1395</xdr:rowOff>
    </xdr:from>
    <xdr:ext cx="534377" cy="259045"/>
    <xdr:sp macro="" textlink="">
      <xdr:nvSpPr>
        <xdr:cNvPr id="375" name="テキスト ボックス 374"/>
        <xdr:cNvSpPr txBox="1"/>
      </xdr:nvSpPr>
      <xdr:spPr>
        <a:xfrm>
          <a:off x="9372111" y="101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146965</xdr:rowOff>
    </xdr:from>
    <xdr:to>
      <xdr:col>46</xdr:col>
      <xdr:colOff>38100</xdr:colOff>
      <xdr:row>57</xdr:row>
      <xdr:rowOff>77115</xdr:rowOff>
    </xdr:to>
    <xdr:sp macro="" textlink="">
      <xdr:nvSpPr>
        <xdr:cNvPr id="376" name="楕円 375"/>
        <xdr:cNvSpPr/>
      </xdr:nvSpPr>
      <xdr:spPr>
        <a:xfrm>
          <a:off x="8699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68242</xdr:rowOff>
    </xdr:from>
    <xdr:ext cx="534377" cy="259045"/>
    <xdr:sp macro="" textlink="">
      <xdr:nvSpPr>
        <xdr:cNvPr id="377" name="テキスト ボックス 376"/>
        <xdr:cNvSpPr txBox="1"/>
      </xdr:nvSpPr>
      <xdr:spPr>
        <a:xfrm>
          <a:off x="8483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154756</xdr:rowOff>
    </xdr:from>
    <xdr:to>
      <xdr:col>41</xdr:col>
      <xdr:colOff>101600</xdr:colOff>
      <xdr:row>58</xdr:row>
      <xdr:rowOff>84906</xdr:rowOff>
    </xdr:to>
    <xdr:sp macro="" textlink="">
      <xdr:nvSpPr>
        <xdr:cNvPr id="378" name="楕円 377"/>
        <xdr:cNvSpPr/>
      </xdr:nvSpPr>
      <xdr:spPr>
        <a:xfrm>
          <a:off x="7810500" y="992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76033</xdr:rowOff>
    </xdr:from>
    <xdr:ext cx="534377" cy="259045"/>
    <xdr:sp macro="" textlink="">
      <xdr:nvSpPr>
        <xdr:cNvPr id="379" name="テキスト ボックス 378"/>
        <xdr:cNvSpPr txBox="1"/>
      </xdr:nvSpPr>
      <xdr:spPr>
        <a:xfrm>
          <a:off x="7594111" y="1002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85471</xdr:rowOff>
    </xdr:from>
    <xdr:to>
      <xdr:col>36</xdr:col>
      <xdr:colOff>165100</xdr:colOff>
      <xdr:row>51</xdr:row>
      <xdr:rowOff>15621</xdr:rowOff>
    </xdr:to>
    <xdr:sp macro="" textlink="">
      <xdr:nvSpPr>
        <xdr:cNvPr id="380" name="楕円 379"/>
        <xdr:cNvSpPr/>
      </xdr:nvSpPr>
      <xdr:spPr>
        <a:xfrm>
          <a:off x="6921500" y="86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32148</xdr:rowOff>
    </xdr:from>
    <xdr:ext cx="599010" cy="259045"/>
    <xdr:sp macro="" textlink="">
      <xdr:nvSpPr>
        <xdr:cNvPr id="381" name="テキスト ボックス 380"/>
        <xdr:cNvSpPr txBox="1"/>
      </xdr:nvSpPr>
      <xdr:spPr>
        <a:xfrm>
          <a:off x="6672795" y="843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07" name="直線コネクタ 406"/>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08" name="普通建設事業費 （ うち新規整備　）最小値テキスト"/>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09" name="直線コネクタ 408"/>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0" name="普通建設事業費 （ うち新規整備　）最大値テキスト"/>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1" name="直線コネクタ 410"/>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76736</xdr:rowOff>
    </xdr:from>
    <xdr:to>
      <xdr:col>55</xdr:col>
      <xdr:colOff>0</xdr:colOff>
      <xdr:row>79</xdr:row>
      <xdr:rowOff>95025</xdr:rowOff>
    </xdr:to>
    <xdr:cxnSp macro="">
      <xdr:nvCxnSpPr>
        <xdr:cNvPr id="412" name="直線コネクタ 411"/>
        <xdr:cNvCxnSpPr/>
      </xdr:nvCxnSpPr>
      <xdr:spPr>
        <a:xfrm flipV="1">
          <a:off x="9639300" y="1362128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3" name="普通建設事業費 （ うち新規整備　）平均値テキスト"/>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4" name="フローチャート: 判断 413"/>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67365</xdr:rowOff>
    </xdr:from>
    <xdr:to>
      <xdr:col>50</xdr:col>
      <xdr:colOff>114300</xdr:colOff>
      <xdr:row>79</xdr:row>
      <xdr:rowOff>95025</xdr:rowOff>
    </xdr:to>
    <xdr:cxnSp macro="">
      <xdr:nvCxnSpPr>
        <xdr:cNvPr id="415" name="直線コネクタ 414"/>
        <xdr:cNvCxnSpPr/>
      </xdr:nvCxnSpPr>
      <xdr:spPr>
        <a:xfrm>
          <a:off x="8750300" y="13611915"/>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16" name="フローチャート: 判断 415"/>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17" name="テキスト ボックス 416"/>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130784</xdr:rowOff>
    </xdr:from>
    <xdr:to>
      <xdr:col>45</xdr:col>
      <xdr:colOff>177800</xdr:colOff>
      <xdr:row>79</xdr:row>
      <xdr:rowOff>67365</xdr:rowOff>
    </xdr:to>
    <xdr:cxnSp macro="">
      <xdr:nvCxnSpPr>
        <xdr:cNvPr id="418" name="直線コネクタ 417"/>
        <xdr:cNvCxnSpPr/>
      </xdr:nvCxnSpPr>
      <xdr:spPr>
        <a:xfrm>
          <a:off x="7861300" y="13503884"/>
          <a:ext cx="889000" cy="10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19" name="フローチャート: 判断 418"/>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0" name="テキスト ボックス 419"/>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95058</xdr:rowOff>
    </xdr:from>
    <xdr:to>
      <xdr:col>41</xdr:col>
      <xdr:colOff>50800</xdr:colOff>
      <xdr:row>78</xdr:row>
      <xdr:rowOff>130784</xdr:rowOff>
    </xdr:to>
    <xdr:cxnSp macro="">
      <xdr:nvCxnSpPr>
        <xdr:cNvPr id="421" name="直線コネクタ 420"/>
        <xdr:cNvCxnSpPr/>
      </xdr:nvCxnSpPr>
      <xdr:spPr>
        <a:xfrm>
          <a:off x="6972300" y="13468158"/>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2" name="フローチャート: 判断 421"/>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3" name="テキスト ボックス 422"/>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4" name="フローチャート: 判断 423"/>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5" name="テキスト ボックス 424"/>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25936</xdr:rowOff>
    </xdr:from>
    <xdr:to>
      <xdr:col>55</xdr:col>
      <xdr:colOff>50800</xdr:colOff>
      <xdr:row>79</xdr:row>
      <xdr:rowOff>127536</xdr:rowOff>
    </xdr:to>
    <xdr:sp macro="" textlink="">
      <xdr:nvSpPr>
        <xdr:cNvPr id="431" name="楕円 430"/>
        <xdr:cNvSpPr/>
      </xdr:nvSpPr>
      <xdr:spPr>
        <a:xfrm>
          <a:off x="10426700" y="135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112313</xdr:rowOff>
    </xdr:from>
    <xdr:ext cx="378565" cy="259045"/>
    <xdr:sp macro="" textlink="">
      <xdr:nvSpPr>
        <xdr:cNvPr id="432" name="普通建設事業費 （ うち新規整備　）該当値テキスト"/>
        <xdr:cNvSpPr txBox="1"/>
      </xdr:nvSpPr>
      <xdr:spPr>
        <a:xfrm>
          <a:off x="10528300" y="1348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44225</xdr:rowOff>
    </xdr:from>
    <xdr:to>
      <xdr:col>50</xdr:col>
      <xdr:colOff>165100</xdr:colOff>
      <xdr:row>79</xdr:row>
      <xdr:rowOff>145825</xdr:rowOff>
    </xdr:to>
    <xdr:sp macro="" textlink="">
      <xdr:nvSpPr>
        <xdr:cNvPr id="433" name="楕円 432"/>
        <xdr:cNvSpPr/>
      </xdr:nvSpPr>
      <xdr:spPr>
        <a:xfrm>
          <a:off x="9588500" y="13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136952</xdr:rowOff>
    </xdr:from>
    <xdr:ext cx="378565" cy="259045"/>
    <xdr:sp macro="" textlink="">
      <xdr:nvSpPr>
        <xdr:cNvPr id="434" name="テキスト ボックス 433"/>
        <xdr:cNvSpPr txBox="1"/>
      </xdr:nvSpPr>
      <xdr:spPr>
        <a:xfrm>
          <a:off x="9450017" y="13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16565</xdr:rowOff>
    </xdr:from>
    <xdr:to>
      <xdr:col>46</xdr:col>
      <xdr:colOff>38100</xdr:colOff>
      <xdr:row>79</xdr:row>
      <xdr:rowOff>118165</xdr:rowOff>
    </xdr:to>
    <xdr:sp macro="" textlink="">
      <xdr:nvSpPr>
        <xdr:cNvPr id="435" name="楕円 434"/>
        <xdr:cNvSpPr/>
      </xdr:nvSpPr>
      <xdr:spPr>
        <a:xfrm>
          <a:off x="8699500" y="13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109292</xdr:rowOff>
    </xdr:from>
    <xdr:ext cx="378565" cy="259045"/>
    <xdr:sp macro="" textlink="">
      <xdr:nvSpPr>
        <xdr:cNvPr id="436" name="テキスト ボックス 435"/>
        <xdr:cNvSpPr txBox="1"/>
      </xdr:nvSpPr>
      <xdr:spPr>
        <a:xfrm>
          <a:off x="8561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79984</xdr:rowOff>
    </xdr:from>
    <xdr:to>
      <xdr:col>41</xdr:col>
      <xdr:colOff>101600</xdr:colOff>
      <xdr:row>79</xdr:row>
      <xdr:rowOff>10134</xdr:rowOff>
    </xdr:to>
    <xdr:sp macro="" textlink="">
      <xdr:nvSpPr>
        <xdr:cNvPr id="437" name="楕円 436"/>
        <xdr:cNvSpPr/>
      </xdr:nvSpPr>
      <xdr:spPr>
        <a:xfrm>
          <a:off x="7810500" y="134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1261</xdr:rowOff>
    </xdr:from>
    <xdr:ext cx="469744" cy="259045"/>
    <xdr:sp macro="" textlink="">
      <xdr:nvSpPr>
        <xdr:cNvPr id="438" name="テキスト ボックス 437"/>
        <xdr:cNvSpPr txBox="1"/>
      </xdr:nvSpPr>
      <xdr:spPr>
        <a:xfrm>
          <a:off x="7626428" y="1354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44258</xdr:rowOff>
    </xdr:from>
    <xdr:to>
      <xdr:col>36</xdr:col>
      <xdr:colOff>165100</xdr:colOff>
      <xdr:row>78</xdr:row>
      <xdr:rowOff>145858</xdr:rowOff>
    </xdr:to>
    <xdr:sp macro="" textlink="">
      <xdr:nvSpPr>
        <xdr:cNvPr id="439" name="楕円 438"/>
        <xdr:cNvSpPr/>
      </xdr:nvSpPr>
      <xdr:spPr>
        <a:xfrm>
          <a:off x="6921500" y="134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136985</xdr:rowOff>
    </xdr:from>
    <xdr:ext cx="469744" cy="259045"/>
    <xdr:sp macro="" textlink="">
      <xdr:nvSpPr>
        <xdr:cNvPr id="440" name="テキスト ボックス 439"/>
        <xdr:cNvSpPr txBox="1"/>
      </xdr:nvSpPr>
      <xdr:spPr>
        <a:xfrm>
          <a:off x="6737428" y="13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79496</xdr:rowOff>
    </xdr:from>
    <xdr:to>
      <xdr:col>54</xdr:col>
      <xdr:colOff>189865</xdr:colOff>
      <xdr:row>98</xdr:row>
      <xdr:rowOff>117983</xdr:rowOff>
    </xdr:to>
    <xdr:cxnSp macro="">
      <xdr:nvCxnSpPr>
        <xdr:cNvPr id="466" name="直線コネクタ 465"/>
        <xdr:cNvCxnSpPr/>
      </xdr:nvCxnSpPr>
      <xdr:spPr>
        <a:xfrm flipV="1">
          <a:off x="10475595" y="16024346"/>
          <a:ext cx="1270" cy="89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121810</xdr:rowOff>
    </xdr:from>
    <xdr:ext cx="469744" cy="259045"/>
    <xdr:sp macro="" textlink="">
      <xdr:nvSpPr>
        <xdr:cNvPr id="467" name="普通建設事業費 （ うち更新整備　）最小値テキスト"/>
        <xdr:cNvSpPr txBox="1"/>
      </xdr:nvSpPr>
      <xdr:spPr>
        <a:xfrm>
          <a:off x="10528300" y="169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117983</xdr:rowOff>
    </xdr:from>
    <xdr:to>
      <xdr:col>55</xdr:col>
      <xdr:colOff>88900</xdr:colOff>
      <xdr:row>98</xdr:row>
      <xdr:rowOff>117983</xdr:rowOff>
    </xdr:to>
    <xdr:cxnSp macro="">
      <xdr:nvCxnSpPr>
        <xdr:cNvPr id="468" name="直線コネクタ 467"/>
        <xdr:cNvCxnSpPr/>
      </xdr:nvCxnSpPr>
      <xdr:spPr>
        <a:xfrm>
          <a:off x="10388600" y="1692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26173</xdr:rowOff>
    </xdr:from>
    <xdr:ext cx="534377" cy="259045"/>
    <xdr:sp macro="" textlink="">
      <xdr:nvSpPr>
        <xdr:cNvPr id="469" name="普通建設事業費 （ うち更新整備　）最大値テキスト"/>
        <xdr:cNvSpPr txBox="1"/>
      </xdr:nvSpPr>
      <xdr:spPr>
        <a:xfrm>
          <a:off x="10528300" y="157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79496</xdr:rowOff>
    </xdr:from>
    <xdr:to>
      <xdr:col>55</xdr:col>
      <xdr:colOff>88900</xdr:colOff>
      <xdr:row>93</xdr:row>
      <xdr:rowOff>79496</xdr:rowOff>
    </xdr:to>
    <xdr:cxnSp macro="">
      <xdr:nvCxnSpPr>
        <xdr:cNvPr id="470" name="直線コネクタ 469"/>
        <xdr:cNvCxnSpPr/>
      </xdr:nvCxnSpPr>
      <xdr:spPr>
        <a:xfrm>
          <a:off x="10388600" y="1602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121624</xdr:rowOff>
    </xdr:from>
    <xdr:to>
      <xdr:col>55</xdr:col>
      <xdr:colOff>0</xdr:colOff>
      <xdr:row>96</xdr:row>
      <xdr:rowOff>156159</xdr:rowOff>
    </xdr:to>
    <xdr:cxnSp macro="">
      <xdr:nvCxnSpPr>
        <xdr:cNvPr id="471" name="直線コネクタ 470"/>
        <xdr:cNvCxnSpPr/>
      </xdr:nvCxnSpPr>
      <xdr:spPr>
        <a:xfrm flipV="1">
          <a:off x="9639300" y="16409374"/>
          <a:ext cx="838200" cy="20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138258</xdr:rowOff>
    </xdr:from>
    <xdr:ext cx="534377" cy="259045"/>
    <xdr:sp macro="" textlink="">
      <xdr:nvSpPr>
        <xdr:cNvPr id="472" name="普通建設事業費 （ うち更新整備　）平均値テキスト"/>
        <xdr:cNvSpPr txBox="1"/>
      </xdr:nvSpPr>
      <xdr:spPr>
        <a:xfrm>
          <a:off x="10528300" y="1642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159831</xdr:rowOff>
    </xdr:from>
    <xdr:to>
      <xdr:col>55</xdr:col>
      <xdr:colOff>50800</xdr:colOff>
      <xdr:row>96</xdr:row>
      <xdr:rowOff>89981</xdr:rowOff>
    </xdr:to>
    <xdr:sp macro="" textlink="">
      <xdr:nvSpPr>
        <xdr:cNvPr id="473" name="フローチャート: 判断 472"/>
        <xdr:cNvSpPr/>
      </xdr:nvSpPr>
      <xdr:spPr>
        <a:xfrm>
          <a:off x="104267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119911</xdr:rowOff>
    </xdr:from>
    <xdr:to>
      <xdr:col>50</xdr:col>
      <xdr:colOff>114300</xdr:colOff>
      <xdr:row>96</xdr:row>
      <xdr:rowOff>156159</xdr:rowOff>
    </xdr:to>
    <xdr:cxnSp macro="">
      <xdr:nvCxnSpPr>
        <xdr:cNvPr id="474" name="直線コネクタ 473"/>
        <xdr:cNvCxnSpPr/>
      </xdr:nvCxnSpPr>
      <xdr:spPr>
        <a:xfrm>
          <a:off x="8750300" y="16407661"/>
          <a:ext cx="889000" cy="20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85683</xdr:rowOff>
    </xdr:from>
    <xdr:to>
      <xdr:col>50</xdr:col>
      <xdr:colOff>165100</xdr:colOff>
      <xdr:row>96</xdr:row>
      <xdr:rowOff>15833</xdr:rowOff>
    </xdr:to>
    <xdr:sp macro="" textlink="">
      <xdr:nvSpPr>
        <xdr:cNvPr id="475" name="フローチャート: 判断 474"/>
        <xdr:cNvSpPr/>
      </xdr:nvSpPr>
      <xdr:spPr>
        <a:xfrm>
          <a:off x="9588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32360</xdr:rowOff>
    </xdr:from>
    <xdr:ext cx="534377" cy="259045"/>
    <xdr:sp macro="" textlink="">
      <xdr:nvSpPr>
        <xdr:cNvPr id="476" name="テキスト ボックス 475"/>
        <xdr:cNvSpPr txBox="1"/>
      </xdr:nvSpPr>
      <xdr:spPr>
        <a:xfrm>
          <a:off x="9372111" y="161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119911</xdr:rowOff>
    </xdr:from>
    <xdr:to>
      <xdr:col>45</xdr:col>
      <xdr:colOff>177800</xdr:colOff>
      <xdr:row>96</xdr:row>
      <xdr:rowOff>94796</xdr:rowOff>
    </xdr:to>
    <xdr:cxnSp macro="">
      <xdr:nvCxnSpPr>
        <xdr:cNvPr id="477" name="直線コネクタ 476"/>
        <xdr:cNvCxnSpPr/>
      </xdr:nvCxnSpPr>
      <xdr:spPr>
        <a:xfrm flipV="1">
          <a:off x="7861300" y="16407661"/>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130880</xdr:rowOff>
    </xdr:from>
    <xdr:to>
      <xdr:col>46</xdr:col>
      <xdr:colOff>38100</xdr:colOff>
      <xdr:row>96</xdr:row>
      <xdr:rowOff>61030</xdr:rowOff>
    </xdr:to>
    <xdr:sp macro="" textlink="">
      <xdr:nvSpPr>
        <xdr:cNvPr id="478" name="フローチャート: 判断 477"/>
        <xdr:cNvSpPr/>
      </xdr:nvSpPr>
      <xdr:spPr>
        <a:xfrm>
          <a:off x="8699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52157</xdr:rowOff>
    </xdr:from>
    <xdr:ext cx="534377" cy="259045"/>
    <xdr:sp macro="" textlink="">
      <xdr:nvSpPr>
        <xdr:cNvPr id="479" name="テキスト ボックス 478"/>
        <xdr:cNvSpPr txBox="1"/>
      </xdr:nvSpPr>
      <xdr:spPr>
        <a:xfrm>
          <a:off x="8483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22493</xdr:rowOff>
    </xdr:from>
    <xdr:to>
      <xdr:col>41</xdr:col>
      <xdr:colOff>50800</xdr:colOff>
      <xdr:row>96</xdr:row>
      <xdr:rowOff>94796</xdr:rowOff>
    </xdr:to>
    <xdr:cxnSp macro="">
      <xdr:nvCxnSpPr>
        <xdr:cNvPr id="480" name="直線コネクタ 479"/>
        <xdr:cNvCxnSpPr/>
      </xdr:nvCxnSpPr>
      <xdr:spPr>
        <a:xfrm>
          <a:off x="6972300" y="15452993"/>
          <a:ext cx="889000" cy="1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123467</xdr:rowOff>
    </xdr:from>
    <xdr:to>
      <xdr:col>41</xdr:col>
      <xdr:colOff>101600</xdr:colOff>
      <xdr:row>97</xdr:row>
      <xdr:rowOff>53617</xdr:rowOff>
    </xdr:to>
    <xdr:sp macro="" textlink="">
      <xdr:nvSpPr>
        <xdr:cNvPr id="481" name="フローチャート: 判断 480"/>
        <xdr:cNvSpPr/>
      </xdr:nvSpPr>
      <xdr:spPr>
        <a:xfrm>
          <a:off x="7810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44744</xdr:rowOff>
    </xdr:from>
    <xdr:ext cx="534377" cy="259045"/>
    <xdr:sp macro="" textlink="">
      <xdr:nvSpPr>
        <xdr:cNvPr id="482" name="テキスト ボックス 481"/>
        <xdr:cNvSpPr txBox="1"/>
      </xdr:nvSpPr>
      <xdr:spPr>
        <a:xfrm>
          <a:off x="7594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122814</xdr:rowOff>
    </xdr:from>
    <xdr:to>
      <xdr:col>36</xdr:col>
      <xdr:colOff>165100</xdr:colOff>
      <xdr:row>97</xdr:row>
      <xdr:rowOff>52964</xdr:rowOff>
    </xdr:to>
    <xdr:sp macro="" textlink="">
      <xdr:nvSpPr>
        <xdr:cNvPr id="483" name="フローチャート: 判断 482"/>
        <xdr:cNvSpPr/>
      </xdr:nvSpPr>
      <xdr:spPr>
        <a:xfrm>
          <a:off x="6921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44091</xdr:rowOff>
    </xdr:from>
    <xdr:ext cx="534377" cy="259045"/>
    <xdr:sp macro="" textlink="">
      <xdr:nvSpPr>
        <xdr:cNvPr id="484" name="テキスト ボックス 483"/>
        <xdr:cNvSpPr txBox="1"/>
      </xdr:nvSpPr>
      <xdr:spPr>
        <a:xfrm>
          <a:off x="6705111"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70824</xdr:rowOff>
    </xdr:from>
    <xdr:to>
      <xdr:col>55</xdr:col>
      <xdr:colOff>50800</xdr:colOff>
      <xdr:row>96</xdr:row>
      <xdr:rowOff>974</xdr:rowOff>
    </xdr:to>
    <xdr:sp macro="" textlink="">
      <xdr:nvSpPr>
        <xdr:cNvPr id="490" name="楕円 489"/>
        <xdr:cNvSpPr/>
      </xdr:nvSpPr>
      <xdr:spPr>
        <a:xfrm>
          <a:off x="10426700" y="163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93701</xdr:rowOff>
    </xdr:from>
    <xdr:ext cx="534377" cy="259045"/>
    <xdr:sp macro="" textlink="">
      <xdr:nvSpPr>
        <xdr:cNvPr id="491" name="普通建設事業費 （ うち更新整備　）該当値テキスト"/>
        <xdr:cNvSpPr txBox="1"/>
      </xdr:nvSpPr>
      <xdr:spPr>
        <a:xfrm>
          <a:off x="10528300" y="162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105359</xdr:rowOff>
    </xdr:from>
    <xdr:to>
      <xdr:col>50</xdr:col>
      <xdr:colOff>165100</xdr:colOff>
      <xdr:row>97</xdr:row>
      <xdr:rowOff>35509</xdr:rowOff>
    </xdr:to>
    <xdr:sp macro="" textlink="">
      <xdr:nvSpPr>
        <xdr:cNvPr id="492" name="楕円 491"/>
        <xdr:cNvSpPr/>
      </xdr:nvSpPr>
      <xdr:spPr>
        <a:xfrm>
          <a:off x="9588500" y="1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26636</xdr:rowOff>
    </xdr:from>
    <xdr:ext cx="534377" cy="259045"/>
    <xdr:sp macro="" textlink="">
      <xdr:nvSpPr>
        <xdr:cNvPr id="493" name="テキスト ボックス 492"/>
        <xdr:cNvSpPr txBox="1"/>
      </xdr:nvSpPr>
      <xdr:spPr>
        <a:xfrm>
          <a:off x="9372111" y="1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69111</xdr:rowOff>
    </xdr:from>
    <xdr:to>
      <xdr:col>46</xdr:col>
      <xdr:colOff>38100</xdr:colOff>
      <xdr:row>95</xdr:row>
      <xdr:rowOff>170711</xdr:rowOff>
    </xdr:to>
    <xdr:sp macro="" textlink="">
      <xdr:nvSpPr>
        <xdr:cNvPr id="494" name="楕円 493"/>
        <xdr:cNvSpPr/>
      </xdr:nvSpPr>
      <xdr:spPr>
        <a:xfrm>
          <a:off x="8699500" y="163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15788</xdr:rowOff>
    </xdr:from>
    <xdr:ext cx="534377" cy="259045"/>
    <xdr:sp macro="" textlink="">
      <xdr:nvSpPr>
        <xdr:cNvPr id="495" name="テキスト ボックス 494"/>
        <xdr:cNvSpPr txBox="1"/>
      </xdr:nvSpPr>
      <xdr:spPr>
        <a:xfrm>
          <a:off x="8483111" y="161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43996</xdr:rowOff>
    </xdr:from>
    <xdr:to>
      <xdr:col>41</xdr:col>
      <xdr:colOff>101600</xdr:colOff>
      <xdr:row>96</xdr:row>
      <xdr:rowOff>145596</xdr:rowOff>
    </xdr:to>
    <xdr:sp macro="" textlink="">
      <xdr:nvSpPr>
        <xdr:cNvPr id="496" name="楕円 495"/>
        <xdr:cNvSpPr/>
      </xdr:nvSpPr>
      <xdr:spPr>
        <a:xfrm>
          <a:off x="7810500" y="165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162123</xdr:rowOff>
    </xdr:from>
    <xdr:ext cx="534377" cy="259045"/>
    <xdr:sp macro="" textlink="">
      <xdr:nvSpPr>
        <xdr:cNvPr id="497" name="テキスト ボックス 496"/>
        <xdr:cNvSpPr txBox="1"/>
      </xdr:nvSpPr>
      <xdr:spPr>
        <a:xfrm>
          <a:off x="7594111" y="162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143143</xdr:rowOff>
    </xdr:from>
    <xdr:to>
      <xdr:col>36</xdr:col>
      <xdr:colOff>165100</xdr:colOff>
      <xdr:row>90</xdr:row>
      <xdr:rowOff>73293</xdr:rowOff>
    </xdr:to>
    <xdr:sp macro="" textlink="">
      <xdr:nvSpPr>
        <xdr:cNvPr id="498" name="楕円 497"/>
        <xdr:cNvSpPr/>
      </xdr:nvSpPr>
      <xdr:spPr>
        <a:xfrm>
          <a:off x="6921500" y="154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88</xdr:row>
      <xdr:rowOff>89820</xdr:rowOff>
    </xdr:from>
    <xdr:ext cx="534377" cy="259045"/>
    <xdr:sp macro="" textlink="">
      <xdr:nvSpPr>
        <xdr:cNvPr id="499" name="テキスト ボックス 498"/>
        <xdr:cNvSpPr txBox="1"/>
      </xdr:nvSpPr>
      <xdr:spPr>
        <a:xfrm>
          <a:off x="6705111" y="1517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3" name="直線コネクタ 522"/>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6" name="災害復旧事業費最大値テキスト"/>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7" name="直線コネクタ 526"/>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32182</xdr:rowOff>
    </xdr:from>
    <xdr:to>
      <xdr:col>85</xdr:col>
      <xdr:colOff>127000</xdr:colOff>
      <xdr:row>39</xdr:row>
      <xdr:rowOff>37478</xdr:rowOff>
    </xdr:to>
    <xdr:cxnSp macro="">
      <xdr:nvCxnSpPr>
        <xdr:cNvPr id="528" name="直線コネクタ 527"/>
        <xdr:cNvCxnSpPr/>
      </xdr:nvCxnSpPr>
      <xdr:spPr>
        <a:xfrm>
          <a:off x="15481300" y="6718732"/>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29" name="災害復旧事業費平均値テキスト"/>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0" name="フローチャート: 判断 529"/>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12522</xdr:rowOff>
    </xdr:from>
    <xdr:to>
      <xdr:col>81</xdr:col>
      <xdr:colOff>50800</xdr:colOff>
      <xdr:row>39</xdr:row>
      <xdr:rowOff>32182</xdr:rowOff>
    </xdr:to>
    <xdr:cxnSp macro="">
      <xdr:nvCxnSpPr>
        <xdr:cNvPr id="531" name="直線コネクタ 530"/>
        <xdr:cNvCxnSpPr/>
      </xdr:nvCxnSpPr>
      <xdr:spPr>
        <a:xfrm>
          <a:off x="14592300" y="669907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2" name="フローチャート: 判断 531"/>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3" name="テキスト ボックス 532"/>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12522</xdr:rowOff>
    </xdr:from>
    <xdr:to>
      <xdr:col>76</xdr:col>
      <xdr:colOff>114300</xdr:colOff>
      <xdr:row>39</xdr:row>
      <xdr:rowOff>41097</xdr:rowOff>
    </xdr:to>
    <xdr:cxnSp macro="">
      <xdr:nvCxnSpPr>
        <xdr:cNvPr id="534" name="直線コネクタ 533"/>
        <xdr:cNvCxnSpPr/>
      </xdr:nvCxnSpPr>
      <xdr:spPr>
        <a:xfrm flipV="1">
          <a:off x="13703300" y="66990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5" name="フローチャート: 判断 534"/>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6" name="テキスト ボックス 535"/>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13513</xdr:rowOff>
    </xdr:from>
    <xdr:to>
      <xdr:col>71</xdr:col>
      <xdr:colOff>177800</xdr:colOff>
      <xdr:row>39</xdr:row>
      <xdr:rowOff>41097</xdr:rowOff>
    </xdr:to>
    <xdr:cxnSp macro="">
      <xdr:nvCxnSpPr>
        <xdr:cNvPr id="537" name="直線コネクタ 536"/>
        <xdr:cNvCxnSpPr/>
      </xdr:nvCxnSpPr>
      <xdr:spPr>
        <a:xfrm>
          <a:off x="12814300" y="670006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38" name="フローチャート: 判断 537"/>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39" name="テキスト ボックス 538"/>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0" name="フローチャート: 判断 539"/>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41" name="テキスト ボックス 540"/>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158128</xdr:rowOff>
    </xdr:from>
    <xdr:to>
      <xdr:col>85</xdr:col>
      <xdr:colOff>177800</xdr:colOff>
      <xdr:row>39</xdr:row>
      <xdr:rowOff>88278</xdr:rowOff>
    </xdr:to>
    <xdr:sp macro="" textlink="">
      <xdr:nvSpPr>
        <xdr:cNvPr id="547" name="楕円 546"/>
        <xdr:cNvSpPr/>
      </xdr:nvSpPr>
      <xdr:spPr>
        <a:xfrm>
          <a:off x="162687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73055</xdr:rowOff>
    </xdr:from>
    <xdr:ext cx="378565" cy="259045"/>
    <xdr:sp macro="" textlink="">
      <xdr:nvSpPr>
        <xdr:cNvPr id="548" name="災害復旧事業費該当値テキスト"/>
        <xdr:cNvSpPr txBox="1"/>
      </xdr:nvSpPr>
      <xdr:spPr>
        <a:xfrm>
          <a:off x="16370300" y="65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152832</xdr:rowOff>
    </xdr:from>
    <xdr:to>
      <xdr:col>81</xdr:col>
      <xdr:colOff>101600</xdr:colOff>
      <xdr:row>39</xdr:row>
      <xdr:rowOff>82982</xdr:rowOff>
    </xdr:to>
    <xdr:sp macro="" textlink="">
      <xdr:nvSpPr>
        <xdr:cNvPr id="549" name="楕円 548"/>
        <xdr:cNvSpPr/>
      </xdr:nvSpPr>
      <xdr:spPr>
        <a:xfrm>
          <a:off x="15430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74109</xdr:rowOff>
    </xdr:from>
    <xdr:ext cx="378565" cy="259045"/>
    <xdr:sp macro="" textlink="">
      <xdr:nvSpPr>
        <xdr:cNvPr id="550" name="テキスト ボックス 549"/>
        <xdr:cNvSpPr txBox="1"/>
      </xdr:nvSpPr>
      <xdr:spPr>
        <a:xfrm>
          <a:off x="15292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133172</xdr:rowOff>
    </xdr:from>
    <xdr:to>
      <xdr:col>76</xdr:col>
      <xdr:colOff>165100</xdr:colOff>
      <xdr:row>39</xdr:row>
      <xdr:rowOff>63322</xdr:rowOff>
    </xdr:to>
    <xdr:sp macro="" textlink="">
      <xdr:nvSpPr>
        <xdr:cNvPr id="551" name="楕円 550"/>
        <xdr:cNvSpPr/>
      </xdr:nvSpPr>
      <xdr:spPr>
        <a:xfrm>
          <a:off x="14541500" y="66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54449</xdr:rowOff>
    </xdr:from>
    <xdr:ext cx="378565" cy="259045"/>
    <xdr:sp macro="" textlink="">
      <xdr:nvSpPr>
        <xdr:cNvPr id="552" name="テキスト ボックス 551"/>
        <xdr:cNvSpPr txBox="1"/>
      </xdr:nvSpPr>
      <xdr:spPr>
        <a:xfrm>
          <a:off x="14403017" y="674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161747</xdr:rowOff>
    </xdr:from>
    <xdr:to>
      <xdr:col>72</xdr:col>
      <xdr:colOff>38100</xdr:colOff>
      <xdr:row>39</xdr:row>
      <xdr:rowOff>91897</xdr:rowOff>
    </xdr:to>
    <xdr:sp macro="" textlink="">
      <xdr:nvSpPr>
        <xdr:cNvPr id="553" name="楕円 552"/>
        <xdr:cNvSpPr/>
      </xdr:nvSpPr>
      <xdr:spPr>
        <a:xfrm>
          <a:off x="13652500" y="66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83024</xdr:rowOff>
    </xdr:from>
    <xdr:ext cx="313932" cy="259045"/>
    <xdr:sp macro="" textlink="">
      <xdr:nvSpPr>
        <xdr:cNvPr id="554" name="テキスト ボックス 553"/>
        <xdr:cNvSpPr txBox="1"/>
      </xdr:nvSpPr>
      <xdr:spPr>
        <a:xfrm>
          <a:off x="13546333" y="6769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134163</xdr:rowOff>
    </xdr:from>
    <xdr:to>
      <xdr:col>67</xdr:col>
      <xdr:colOff>101600</xdr:colOff>
      <xdr:row>39</xdr:row>
      <xdr:rowOff>64313</xdr:rowOff>
    </xdr:to>
    <xdr:sp macro="" textlink="">
      <xdr:nvSpPr>
        <xdr:cNvPr id="555" name="楕円 554"/>
        <xdr:cNvSpPr/>
      </xdr:nvSpPr>
      <xdr:spPr>
        <a:xfrm>
          <a:off x="127635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55440</xdr:rowOff>
    </xdr:from>
    <xdr:ext cx="378565" cy="259045"/>
    <xdr:sp macro="" textlink="">
      <xdr:nvSpPr>
        <xdr:cNvPr id="556" name="テキスト ボックス 555"/>
        <xdr:cNvSpPr txBox="1"/>
      </xdr:nvSpPr>
      <xdr:spPr>
        <a:xfrm>
          <a:off x="12625017" y="674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2" name="直線コネクタ 631"/>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3" name="公債費最小値テキスト"/>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4" name="直線コネクタ 633"/>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5" name="公債費最大値テキスト"/>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6" name="直線コネクタ 635"/>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72393</xdr:rowOff>
    </xdr:from>
    <xdr:to>
      <xdr:col>85</xdr:col>
      <xdr:colOff>127000</xdr:colOff>
      <xdr:row>70</xdr:row>
      <xdr:rowOff>145252</xdr:rowOff>
    </xdr:to>
    <xdr:cxnSp macro="">
      <xdr:nvCxnSpPr>
        <xdr:cNvPr id="637" name="直線コネクタ 636"/>
        <xdr:cNvCxnSpPr/>
      </xdr:nvCxnSpPr>
      <xdr:spPr>
        <a:xfrm flipV="1">
          <a:off x="15481300" y="12073893"/>
          <a:ext cx="8382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38" name="公債費平均値テキスト"/>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39" name="フローチャート: 判断 638"/>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145252</xdr:rowOff>
    </xdr:from>
    <xdr:to>
      <xdr:col>81</xdr:col>
      <xdr:colOff>50800</xdr:colOff>
      <xdr:row>71</xdr:row>
      <xdr:rowOff>59168</xdr:rowOff>
    </xdr:to>
    <xdr:cxnSp macro="">
      <xdr:nvCxnSpPr>
        <xdr:cNvPr id="640" name="直線コネクタ 639"/>
        <xdr:cNvCxnSpPr/>
      </xdr:nvCxnSpPr>
      <xdr:spPr>
        <a:xfrm flipV="1">
          <a:off x="14592300" y="12146752"/>
          <a:ext cx="889000" cy="8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1" name="フローチャート: 判断 640"/>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2" name="テキスト ボックス 641"/>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59168</xdr:rowOff>
    </xdr:from>
    <xdr:to>
      <xdr:col>76</xdr:col>
      <xdr:colOff>114300</xdr:colOff>
      <xdr:row>71</xdr:row>
      <xdr:rowOff>142607</xdr:rowOff>
    </xdr:to>
    <xdr:cxnSp macro="">
      <xdr:nvCxnSpPr>
        <xdr:cNvPr id="643" name="直線コネクタ 642"/>
        <xdr:cNvCxnSpPr/>
      </xdr:nvCxnSpPr>
      <xdr:spPr>
        <a:xfrm flipV="1">
          <a:off x="13703300" y="1223211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4" name="フローチャート: 判断 643"/>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5" name="テキスト ボックス 644"/>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142607</xdr:rowOff>
    </xdr:from>
    <xdr:to>
      <xdr:col>71</xdr:col>
      <xdr:colOff>177800</xdr:colOff>
      <xdr:row>71</xdr:row>
      <xdr:rowOff>142998</xdr:rowOff>
    </xdr:to>
    <xdr:cxnSp macro="">
      <xdr:nvCxnSpPr>
        <xdr:cNvPr id="646" name="直線コネクタ 645"/>
        <xdr:cNvCxnSpPr/>
      </xdr:nvCxnSpPr>
      <xdr:spPr>
        <a:xfrm flipV="1">
          <a:off x="12814300" y="12315557"/>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7" name="フローチャート: 判断 646"/>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85909</xdr:rowOff>
    </xdr:from>
    <xdr:ext cx="534377" cy="259045"/>
    <xdr:sp macro="" textlink="">
      <xdr:nvSpPr>
        <xdr:cNvPr id="648" name="テキスト ボックス 647"/>
        <xdr:cNvSpPr txBox="1"/>
      </xdr:nvSpPr>
      <xdr:spPr>
        <a:xfrm>
          <a:off x="13436111" y="1260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49" name="フローチャート: 判断 648"/>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64126</xdr:rowOff>
    </xdr:from>
    <xdr:ext cx="534377" cy="259045"/>
    <xdr:sp macro="" textlink="">
      <xdr:nvSpPr>
        <xdr:cNvPr id="650" name="テキスト ボックス 649"/>
        <xdr:cNvSpPr txBox="1"/>
      </xdr:nvSpPr>
      <xdr:spPr>
        <a:xfrm>
          <a:off x="12547111" y="1257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21593</xdr:rowOff>
    </xdr:from>
    <xdr:to>
      <xdr:col>85</xdr:col>
      <xdr:colOff>177800</xdr:colOff>
      <xdr:row>70</xdr:row>
      <xdr:rowOff>123193</xdr:rowOff>
    </xdr:to>
    <xdr:sp macro="" textlink="">
      <xdr:nvSpPr>
        <xdr:cNvPr id="656" name="楕円 655"/>
        <xdr:cNvSpPr/>
      </xdr:nvSpPr>
      <xdr:spPr>
        <a:xfrm>
          <a:off x="16268700" y="1202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44470</xdr:rowOff>
    </xdr:from>
    <xdr:ext cx="534377" cy="259045"/>
    <xdr:sp macro="" textlink="">
      <xdr:nvSpPr>
        <xdr:cNvPr id="657" name="公債費該当値テキスト"/>
        <xdr:cNvSpPr txBox="1"/>
      </xdr:nvSpPr>
      <xdr:spPr>
        <a:xfrm>
          <a:off x="16370300" y="118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94452</xdr:rowOff>
    </xdr:from>
    <xdr:to>
      <xdr:col>81</xdr:col>
      <xdr:colOff>101600</xdr:colOff>
      <xdr:row>71</xdr:row>
      <xdr:rowOff>24602</xdr:rowOff>
    </xdr:to>
    <xdr:sp macro="" textlink="">
      <xdr:nvSpPr>
        <xdr:cNvPr id="658" name="楕円 657"/>
        <xdr:cNvSpPr/>
      </xdr:nvSpPr>
      <xdr:spPr>
        <a:xfrm>
          <a:off x="15430500" y="1209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41129</xdr:rowOff>
    </xdr:from>
    <xdr:ext cx="534377" cy="259045"/>
    <xdr:sp macro="" textlink="">
      <xdr:nvSpPr>
        <xdr:cNvPr id="659" name="テキスト ボックス 658"/>
        <xdr:cNvSpPr txBox="1"/>
      </xdr:nvSpPr>
      <xdr:spPr>
        <a:xfrm>
          <a:off x="15214111" y="1187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8368</xdr:rowOff>
    </xdr:from>
    <xdr:to>
      <xdr:col>76</xdr:col>
      <xdr:colOff>165100</xdr:colOff>
      <xdr:row>71</xdr:row>
      <xdr:rowOff>109968</xdr:rowOff>
    </xdr:to>
    <xdr:sp macro="" textlink="">
      <xdr:nvSpPr>
        <xdr:cNvPr id="660" name="楕円 659"/>
        <xdr:cNvSpPr/>
      </xdr:nvSpPr>
      <xdr:spPr>
        <a:xfrm>
          <a:off x="14541500" y="12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126495</xdr:rowOff>
    </xdr:from>
    <xdr:ext cx="534377" cy="259045"/>
    <xdr:sp macro="" textlink="">
      <xdr:nvSpPr>
        <xdr:cNvPr id="661" name="テキスト ボックス 660"/>
        <xdr:cNvSpPr txBox="1"/>
      </xdr:nvSpPr>
      <xdr:spPr>
        <a:xfrm>
          <a:off x="14325111" y="11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91807</xdr:rowOff>
    </xdr:from>
    <xdr:to>
      <xdr:col>72</xdr:col>
      <xdr:colOff>38100</xdr:colOff>
      <xdr:row>72</xdr:row>
      <xdr:rowOff>21957</xdr:rowOff>
    </xdr:to>
    <xdr:sp macro="" textlink="">
      <xdr:nvSpPr>
        <xdr:cNvPr id="662" name="楕円 661"/>
        <xdr:cNvSpPr/>
      </xdr:nvSpPr>
      <xdr:spPr>
        <a:xfrm>
          <a:off x="13652500" y="122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38484</xdr:rowOff>
    </xdr:from>
    <xdr:ext cx="534377" cy="259045"/>
    <xdr:sp macro="" textlink="">
      <xdr:nvSpPr>
        <xdr:cNvPr id="663" name="テキスト ボックス 662"/>
        <xdr:cNvSpPr txBox="1"/>
      </xdr:nvSpPr>
      <xdr:spPr>
        <a:xfrm>
          <a:off x="13436111" y="120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92198</xdr:rowOff>
    </xdr:from>
    <xdr:to>
      <xdr:col>67</xdr:col>
      <xdr:colOff>101600</xdr:colOff>
      <xdr:row>72</xdr:row>
      <xdr:rowOff>22348</xdr:rowOff>
    </xdr:to>
    <xdr:sp macro="" textlink="">
      <xdr:nvSpPr>
        <xdr:cNvPr id="664" name="楕円 663"/>
        <xdr:cNvSpPr/>
      </xdr:nvSpPr>
      <xdr:spPr>
        <a:xfrm>
          <a:off x="12763500" y="122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38875</xdr:rowOff>
    </xdr:from>
    <xdr:ext cx="534377" cy="259045"/>
    <xdr:sp macro="" textlink="">
      <xdr:nvSpPr>
        <xdr:cNvPr id="665" name="テキスト ボックス 664"/>
        <xdr:cNvSpPr txBox="1"/>
      </xdr:nvSpPr>
      <xdr:spPr>
        <a:xfrm>
          <a:off x="12547111" y="1204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89" name="直線コネクタ 688"/>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0" name="積立金最小値テキスト"/>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1" name="直線コネクタ 690"/>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2" name="積立金最大値テキスト"/>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3" name="直線コネクタ 692"/>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1282</xdr:rowOff>
    </xdr:from>
    <xdr:to>
      <xdr:col>85</xdr:col>
      <xdr:colOff>127000</xdr:colOff>
      <xdr:row>96</xdr:row>
      <xdr:rowOff>124116</xdr:rowOff>
    </xdr:to>
    <xdr:cxnSp macro="">
      <xdr:nvCxnSpPr>
        <xdr:cNvPr id="694" name="直線コネクタ 693"/>
        <xdr:cNvCxnSpPr/>
      </xdr:nvCxnSpPr>
      <xdr:spPr>
        <a:xfrm flipV="1">
          <a:off x="15481300" y="16289032"/>
          <a:ext cx="8382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166425</xdr:rowOff>
    </xdr:from>
    <xdr:ext cx="534377" cy="259045"/>
    <xdr:sp macro="" textlink="">
      <xdr:nvSpPr>
        <xdr:cNvPr id="695" name="積立金平均値テキスト"/>
        <xdr:cNvSpPr txBox="1"/>
      </xdr:nvSpPr>
      <xdr:spPr>
        <a:xfrm>
          <a:off x="16370300" y="1628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6" name="フローチャート: 判断 695"/>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124116</xdr:rowOff>
    </xdr:from>
    <xdr:to>
      <xdr:col>81</xdr:col>
      <xdr:colOff>50800</xdr:colOff>
      <xdr:row>98</xdr:row>
      <xdr:rowOff>49707</xdr:rowOff>
    </xdr:to>
    <xdr:cxnSp macro="">
      <xdr:nvCxnSpPr>
        <xdr:cNvPr id="697" name="直線コネクタ 696"/>
        <xdr:cNvCxnSpPr/>
      </xdr:nvCxnSpPr>
      <xdr:spPr>
        <a:xfrm flipV="1">
          <a:off x="14592300" y="16583316"/>
          <a:ext cx="889000" cy="26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698" name="フローチャート: 判断 697"/>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57726</xdr:rowOff>
    </xdr:from>
    <xdr:ext cx="469744" cy="259045"/>
    <xdr:sp macro="" textlink="">
      <xdr:nvSpPr>
        <xdr:cNvPr id="699" name="テキスト ボックス 698"/>
        <xdr:cNvSpPr txBox="1"/>
      </xdr:nvSpPr>
      <xdr:spPr>
        <a:xfrm>
          <a:off x="15246428" y="166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49707</xdr:rowOff>
    </xdr:from>
    <xdr:to>
      <xdr:col>76</xdr:col>
      <xdr:colOff>114300</xdr:colOff>
      <xdr:row>98</xdr:row>
      <xdr:rowOff>137033</xdr:rowOff>
    </xdr:to>
    <xdr:cxnSp macro="">
      <xdr:nvCxnSpPr>
        <xdr:cNvPr id="700" name="直線コネクタ 699"/>
        <xdr:cNvCxnSpPr/>
      </xdr:nvCxnSpPr>
      <xdr:spPr>
        <a:xfrm flipV="1">
          <a:off x="13703300" y="16851807"/>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1" name="フローチャート: 判断 700"/>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23119</xdr:rowOff>
    </xdr:from>
    <xdr:ext cx="534377" cy="259045"/>
    <xdr:sp macro="" textlink="">
      <xdr:nvSpPr>
        <xdr:cNvPr id="702" name="テキスト ボックス 701"/>
        <xdr:cNvSpPr txBox="1"/>
      </xdr:nvSpPr>
      <xdr:spPr>
        <a:xfrm>
          <a:off x="14325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142787</xdr:rowOff>
    </xdr:from>
    <xdr:to>
      <xdr:col>71</xdr:col>
      <xdr:colOff>177800</xdr:colOff>
      <xdr:row>98</xdr:row>
      <xdr:rowOff>137033</xdr:rowOff>
    </xdr:to>
    <xdr:cxnSp macro="">
      <xdr:nvCxnSpPr>
        <xdr:cNvPr id="703" name="直線コネクタ 702"/>
        <xdr:cNvCxnSpPr/>
      </xdr:nvCxnSpPr>
      <xdr:spPr>
        <a:xfrm>
          <a:off x="12814300" y="16773437"/>
          <a:ext cx="889000" cy="1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4" name="フローチャート: 判断 703"/>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133114</xdr:rowOff>
    </xdr:from>
    <xdr:ext cx="534377" cy="259045"/>
    <xdr:sp macro="" textlink="">
      <xdr:nvSpPr>
        <xdr:cNvPr id="705" name="テキスト ボックス 704"/>
        <xdr:cNvSpPr txBox="1"/>
      </xdr:nvSpPr>
      <xdr:spPr>
        <a:xfrm>
          <a:off x="13436111" y="1624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6" name="フローチャート: 判断 705"/>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155021</xdr:rowOff>
    </xdr:from>
    <xdr:ext cx="534377" cy="259045"/>
    <xdr:sp macro="" textlink="">
      <xdr:nvSpPr>
        <xdr:cNvPr id="707" name="テキスト ボックス 706"/>
        <xdr:cNvSpPr txBox="1"/>
      </xdr:nvSpPr>
      <xdr:spPr>
        <a:xfrm>
          <a:off x="12547111" y="160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121932</xdr:rowOff>
    </xdr:from>
    <xdr:to>
      <xdr:col>85</xdr:col>
      <xdr:colOff>177800</xdr:colOff>
      <xdr:row>95</xdr:row>
      <xdr:rowOff>52082</xdr:rowOff>
    </xdr:to>
    <xdr:sp macro="" textlink="">
      <xdr:nvSpPr>
        <xdr:cNvPr id="713" name="楕円 712"/>
        <xdr:cNvSpPr/>
      </xdr:nvSpPr>
      <xdr:spPr>
        <a:xfrm>
          <a:off x="16268700" y="162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144809</xdr:rowOff>
    </xdr:from>
    <xdr:ext cx="534377" cy="259045"/>
    <xdr:sp macro="" textlink="">
      <xdr:nvSpPr>
        <xdr:cNvPr id="714" name="積立金該当値テキスト"/>
        <xdr:cNvSpPr txBox="1"/>
      </xdr:nvSpPr>
      <xdr:spPr>
        <a:xfrm>
          <a:off x="16370300" y="1608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73316</xdr:rowOff>
    </xdr:from>
    <xdr:to>
      <xdr:col>81</xdr:col>
      <xdr:colOff>101600</xdr:colOff>
      <xdr:row>97</xdr:row>
      <xdr:rowOff>3466</xdr:rowOff>
    </xdr:to>
    <xdr:sp macro="" textlink="">
      <xdr:nvSpPr>
        <xdr:cNvPr id="715" name="楕円 714"/>
        <xdr:cNvSpPr/>
      </xdr:nvSpPr>
      <xdr:spPr>
        <a:xfrm>
          <a:off x="15430500" y="1653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19993</xdr:rowOff>
    </xdr:from>
    <xdr:ext cx="534377" cy="259045"/>
    <xdr:sp macro="" textlink="">
      <xdr:nvSpPr>
        <xdr:cNvPr id="716" name="テキスト ボックス 715"/>
        <xdr:cNvSpPr txBox="1"/>
      </xdr:nvSpPr>
      <xdr:spPr>
        <a:xfrm>
          <a:off x="15214111" y="163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170357</xdr:rowOff>
    </xdr:from>
    <xdr:to>
      <xdr:col>76</xdr:col>
      <xdr:colOff>165100</xdr:colOff>
      <xdr:row>98</xdr:row>
      <xdr:rowOff>100507</xdr:rowOff>
    </xdr:to>
    <xdr:sp macro="" textlink="">
      <xdr:nvSpPr>
        <xdr:cNvPr id="717" name="楕円 716"/>
        <xdr:cNvSpPr/>
      </xdr:nvSpPr>
      <xdr:spPr>
        <a:xfrm>
          <a:off x="14541500" y="168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91634</xdr:rowOff>
    </xdr:from>
    <xdr:ext cx="469744" cy="259045"/>
    <xdr:sp macro="" textlink="">
      <xdr:nvSpPr>
        <xdr:cNvPr id="718" name="テキスト ボックス 717"/>
        <xdr:cNvSpPr txBox="1"/>
      </xdr:nvSpPr>
      <xdr:spPr>
        <a:xfrm>
          <a:off x="14357428" y="1689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86233</xdr:rowOff>
    </xdr:from>
    <xdr:to>
      <xdr:col>72</xdr:col>
      <xdr:colOff>38100</xdr:colOff>
      <xdr:row>99</xdr:row>
      <xdr:rowOff>16383</xdr:rowOff>
    </xdr:to>
    <xdr:sp macro="" textlink="">
      <xdr:nvSpPr>
        <xdr:cNvPr id="719" name="楕円 718"/>
        <xdr:cNvSpPr/>
      </xdr:nvSpPr>
      <xdr:spPr>
        <a:xfrm>
          <a:off x="13652500" y="168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7510</xdr:rowOff>
    </xdr:from>
    <xdr:ext cx="469744" cy="259045"/>
    <xdr:sp macro="" textlink="">
      <xdr:nvSpPr>
        <xdr:cNvPr id="720" name="テキスト ボックス 719"/>
        <xdr:cNvSpPr txBox="1"/>
      </xdr:nvSpPr>
      <xdr:spPr>
        <a:xfrm>
          <a:off x="13468428"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91987</xdr:rowOff>
    </xdr:from>
    <xdr:to>
      <xdr:col>67</xdr:col>
      <xdr:colOff>101600</xdr:colOff>
      <xdr:row>98</xdr:row>
      <xdr:rowOff>22137</xdr:rowOff>
    </xdr:to>
    <xdr:sp macro="" textlink="">
      <xdr:nvSpPr>
        <xdr:cNvPr id="721" name="楕円 720"/>
        <xdr:cNvSpPr/>
      </xdr:nvSpPr>
      <xdr:spPr>
        <a:xfrm>
          <a:off x="127635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13264</xdr:rowOff>
    </xdr:from>
    <xdr:ext cx="469744" cy="259045"/>
    <xdr:sp macro="" textlink="">
      <xdr:nvSpPr>
        <xdr:cNvPr id="722" name="テキスト ボックス 721"/>
        <xdr:cNvSpPr txBox="1"/>
      </xdr:nvSpPr>
      <xdr:spPr>
        <a:xfrm>
          <a:off x="12579428" y="1681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6" name="直線コネクタ 745"/>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49" name="投資及び出資金最大値テキスト"/>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0" name="直線コネクタ 749"/>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47498</xdr:rowOff>
    </xdr:from>
    <xdr:to>
      <xdr:col>116</xdr:col>
      <xdr:colOff>63500</xdr:colOff>
      <xdr:row>39</xdr:row>
      <xdr:rowOff>44450</xdr:rowOff>
    </xdr:to>
    <xdr:cxnSp macro="">
      <xdr:nvCxnSpPr>
        <xdr:cNvPr id="751" name="直線コネクタ 750"/>
        <xdr:cNvCxnSpPr/>
      </xdr:nvCxnSpPr>
      <xdr:spPr>
        <a:xfrm flipV="1">
          <a:off x="21323300" y="6562598"/>
          <a:ext cx="838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11828</xdr:rowOff>
    </xdr:from>
    <xdr:ext cx="469744" cy="259045"/>
    <xdr:sp macro="" textlink="">
      <xdr:nvSpPr>
        <xdr:cNvPr id="752" name="投資及び出資金平均値テキスト"/>
        <xdr:cNvSpPr txBox="1"/>
      </xdr:nvSpPr>
      <xdr:spPr>
        <a:xfrm>
          <a:off x="22212300" y="6184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3" name="フローチャート: 判断 752"/>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5" name="フローチャート: 判断 754"/>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6" name="テキスト ボックス 755"/>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58" name="フローチャート: 判断 757"/>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59" name="テキスト ボックス 758"/>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1" name="フローチャート: 判断 760"/>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2" name="テキスト ボックス 761"/>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3" name="フローチャート: 判断 762"/>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4" name="テキスト ボックス 763"/>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168148</xdr:rowOff>
    </xdr:from>
    <xdr:to>
      <xdr:col>116</xdr:col>
      <xdr:colOff>114300</xdr:colOff>
      <xdr:row>38</xdr:row>
      <xdr:rowOff>98298</xdr:rowOff>
    </xdr:to>
    <xdr:sp macro="" textlink="">
      <xdr:nvSpPr>
        <xdr:cNvPr id="770" name="楕円 769"/>
        <xdr:cNvSpPr/>
      </xdr:nvSpPr>
      <xdr:spPr>
        <a:xfrm>
          <a:off x="22110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146575</xdr:rowOff>
    </xdr:from>
    <xdr:ext cx="469744" cy="259045"/>
    <xdr:sp macro="" textlink="">
      <xdr:nvSpPr>
        <xdr:cNvPr id="771" name="投資及び出資金該当値テキスト"/>
        <xdr:cNvSpPr txBox="1"/>
      </xdr:nvSpPr>
      <xdr:spPr>
        <a:xfrm>
          <a:off x="22212300"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3" name="直線コネクタ 802"/>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4" name="貸付金最小値テキスト"/>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5" name="直線コネクタ 804"/>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6" name="貸付金最大値テキスト"/>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7" name="直線コネクタ 806"/>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35534</xdr:rowOff>
    </xdr:from>
    <xdr:to>
      <xdr:col>116</xdr:col>
      <xdr:colOff>63500</xdr:colOff>
      <xdr:row>58</xdr:row>
      <xdr:rowOff>37668</xdr:rowOff>
    </xdr:to>
    <xdr:cxnSp macro="">
      <xdr:nvCxnSpPr>
        <xdr:cNvPr id="808" name="直線コネクタ 807"/>
        <xdr:cNvCxnSpPr/>
      </xdr:nvCxnSpPr>
      <xdr:spPr>
        <a:xfrm flipV="1">
          <a:off x="21323300" y="9979634"/>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09" name="貸付金平均値テキスト"/>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0" name="フローチャート: 判断 809"/>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37668</xdr:rowOff>
    </xdr:from>
    <xdr:to>
      <xdr:col>111</xdr:col>
      <xdr:colOff>177800</xdr:colOff>
      <xdr:row>58</xdr:row>
      <xdr:rowOff>39154</xdr:rowOff>
    </xdr:to>
    <xdr:cxnSp macro="">
      <xdr:nvCxnSpPr>
        <xdr:cNvPr id="811" name="直線コネクタ 810"/>
        <xdr:cNvCxnSpPr/>
      </xdr:nvCxnSpPr>
      <xdr:spPr>
        <a:xfrm flipV="1">
          <a:off x="20434300" y="99817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2" name="フローチャート: 判断 811"/>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3" name="テキスト ボックス 812"/>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39154</xdr:rowOff>
    </xdr:from>
    <xdr:to>
      <xdr:col>107</xdr:col>
      <xdr:colOff>50800</xdr:colOff>
      <xdr:row>58</xdr:row>
      <xdr:rowOff>40907</xdr:rowOff>
    </xdr:to>
    <xdr:cxnSp macro="">
      <xdr:nvCxnSpPr>
        <xdr:cNvPr id="814" name="直線コネクタ 813"/>
        <xdr:cNvCxnSpPr/>
      </xdr:nvCxnSpPr>
      <xdr:spPr>
        <a:xfrm flipV="1">
          <a:off x="19545300" y="998325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5" name="フローチャート: 判断 814"/>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6" name="テキスト ボックス 815"/>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40907</xdr:rowOff>
    </xdr:from>
    <xdr:to>
      <xdr:col>102</xdr:col>
      <xdr:colOff>114300</xdr:colOff>
      <xdr:row>58</xdr:row>
      <xdr:rowOff>42316</xdr:rowOff>
    </xdr:to>
    <xdr:cxnSp macro="">
      <xdr:nvCxnSpPr>
        <xdr:cNvPr id="817" name="直線コネクタ 816"/>
        <xdr:cNvCxnSpPr/>
      </xdr:nvCxnSpPr>
      <xdr:spPr>
        <a:xfrm flipV="1">
          <a:off x="18656300" y="9985007"/>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18" name="フローチャート: 判断 817"/>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19" name="テキスト ボックス 818"/>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0" name="フローチャート: 判断 819"/>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1" name="テキスト ボックス 820"/>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156184</xdr:rowOff>
    </xdr:from>
    <xdr:to>
      <xdr:col>116</xdr:col>
      <xdr:colOff>114300</xdr:colOff>
      <xdr:row>58</xdr:row>
      <xdr:rowOff>86334</xdr:rowOff>
    </xdr:to>
    <xdr:sp macro="" textlink="">
      <xdr:nvSpPr>
        <xdr:cNvPr id="827" name="楕円 826"/>
        <xdr:cNvSpPr/>
      </xdr:nvSpPr>
      <xdr:spPr>
        <a:xfrm>
          <a:off x="22110700" y="99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134611</xdr:rowOff>
    </xdr:from>
    <xdr:ext cx="469744" cy="259045"/>
    <xdr:sp macro="" textlink="">
      <xdr:nvSpPr>
        <xdr:cNvPr id="828" name="貸付金該当値テキスト"/>
        <xdr:cNvSpPr txBox="1"/>
      </xdr:nvSpPr>
      <xdr:spPr>
        <a:xfrm>
          <a:off x="22212300" y="99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158318</xdr:rowOff>
    </xdr:from>
    <xdr:to>
      <xdr:col>112</xdr:col>
      <xdr:colOff>38100</xdr:colOff>
      <xdr:row>58</xdr:row>
      <xdr:rowOff>88468</xdr:rowOff>
    </xdr:to>
    <xdr:sp macro="" textlink="">
      <xdr:nvSpPr>
        <xdr:cNvPr id="829" name="楕円 828"/>
        <xdr:cNvSpPr/>
      </xdr:nvSpPr>
      <xdr:spPr>
        <a:xfrm>
          <a:off x="212725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79595</xdr:rowOff>
    </xdr:from>
    <xdr:ext cx="469744" cy="259045"/>
    <xdr:sp macro="" textlink="">
      <xdr:nvSpPr>
        <xdr:cNvPr id="830" name="テキスト ボックス 829"/>
        <xdr:cNvSpPr txBox="1"/>
      </xdr:nvSpPr>
      <xdr:spPr>
        <a:xfrm>
          <a:off x="21088428" y="1002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159804</xdr:rowOff>
    </xdr:from>
    <xdr:to>
      <xdr:col>107</xdr:col>
      <xdr:colOff>101600</xdr:colOff>
      <xdr:row>58</xdr:row>
      <xdr:rowOff>89954</xdr:rowOff>
    </xdr:to>
    <xdr:sp macro="" textlink="">
      <xdr:nvSpPr>
        <xdr:cNvPr id="831" name="楕円 830"/>
        <xdr:cNvSpPr/>
      </xdr:nvSpPr>
      <xdr:spPr>
        <a:xfrm>
          <a:off x="20383500" y="99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81081</xdr:rowOff>
    </xdr:from>
    <xdr:ext cx="469744" cy="259045"/>
    <xdr:sp macro="" textlink="">
      <xdr:nvSpPr>
        <xdr:cNvPr id="832" name="テキスト ボックス 831"/>
        <xdr:cNvSpPr txBox="1"/>
      </xdr:nvSpPr>
      <xdr:spPr>
        <a:xfrm>
          <a:off x="20199428" y="100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161557</xdr:rowOff>
    </xdr:from>
    <xdr:to>
      <xdr:col>102</xdr:col>
      <xdr:colOff>165100</xdr:colOff>
      <xdr:row>58</xdr:row>
      <xdr:rowOff>91707</xdr:rowOff>
    </xdr:to>
    <xdr:sp macro="" textlink="">
      <xdr:nvSpPr>
        <xdr:cNvPr id="833" name="楕円 832"/>
        <xdr:cNvSpPr/>
      </xdr:nvSpPr>
      <xdr:spPr>
        <a:xfrm>
          <a:off x="19494500" y="99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82834</xdr:rowOff>
    </xdr:from>
    <xdr:ext cx="469744" cy="259045"/>
    <xdr:sp macro="" textlink="">
      <xdr:nvSpPr>
        <xdr:cNvPr id="834" name="テキスト ボックス 833"/>
        <xdr:cNvSpPr txBox="1"/>
      </xdr:nvSpPr>
      <xdr:spPr>
        <a:xfrm>
          <a:off x="19310428" y="1002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162966</xdr:rowOff>
    </xdr:from>
    <xdr:to>
      <xdr:col>98</xdr:col>
      <xdr:colOff>38100</xdr:colOff>
      <xdr:row>58</xdr:row>
      <xdr:rowOff>93116</xdr:rowOff>
    </xdr:to>
    <xdr:sp macro="" textlink="">
      <xdr:nvSpPr>
        <xdr:cNvPr id="835" name="楕円 834"/>
        <xdr:cNvSpPr/>
      </xdr:nvSpPr>
      <xdr:spPr>
        <a:xfrm>
          <a:off x="18605500" y="99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84243</xdr:rowOff>
    </xdr:from>
    <xdr:ext cx="469744" cy="259045"/>
    <xdr:sp macro="" textlink="">
      <xdr:nvSpPr>
        <xdr:cNvPr id="836" name="テキスト ボックス 835"/>
        <xdr:cNvSpPr txBox="1"/>
      </xdr:nvSpPr>
      <xdr:spPr>
        <a:xfrm>
          <a:off x="18421428" y="1002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35344</xdr:rowOff>
    </xdr:from>
    <xdr:to>
      <xdr:col>116</xdr:col>
      <xdr:colOff>62864</xdr:colOff>
      <xdr:row>79</xdr:row>
      <xdr:rowOff>19989</xdr:rowOff>
    </xdr:to>
    <xdr:cxnSp macro="">
      <xdr:nvCxnSpPr>
        <xdr:cNvPr id="861" name="直線コネクタ 860"/>
        <xdr:cNvCxnSpPr/>
      </xdr:nvCxnSpPr>
      <xdr:spPr>
        <a:xfrm flipV="1">
          <a:off x="22159595" y="12379744"/>
          <a:ext cx="1269" cy="118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23816</xdr:rowOff>
    </xdr:from>
    <xdr:ext cx="534377" cy="259045"/>
    <xdr:sp macro="" textlink="">
      <xdr:nvSpPr>
        <xdr:cNvPr id="862" name="繰出金最小値テキスト"/>
        <xdr:cNvSpPr txBox="1"/>
      </xdr:nvSpPr>
      <xdr:spPr>
        <a:xfrm>
          <a:off x="22212300" y="1356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19989</xdr:rowOff>
    </xdr:from>
    <xdr:to>
      <xdr:col>116</xdr:col>
      <xdr:colOff>152400</xdr:colOff>
      <xdr:row>79</xdr:row>
      <xdr:rowOff>19989</xdr:rowOff>
    </xdr:to>
    <xdr:cxnSp macro="">
      <xdr:nvCxnSpPr>
        <xdr:cNvPr id="863" name="直線コネクタ 862"/>
        <xdr:cNvCxnSpPr/>
      </xdr:nvCxnSpPr>
      <xdr:spPr>
        <a:xfrm>
          <a:off x="22072600" y="135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153471</xdr:rowOff>
    </xdr:from>
    <xdr:ext cx="534377" cy="259045"/>
    <xdr:sp macro="" textlink="">
      <xdr:nvSpPr>
        <xdr:cNvPr id="864" name="繰出金最大値テキスト"/>
        <xdr:cNvSpPr txBox="1"/>
      </xdr:nvSpPr>
      <xdr:spPr>
        <a:xfrm>
          <a:off x="22212300" y="1215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35344</xdr:rowOff>
    </xdr:from>
    <xdr:to>
      <xdr:col>116</xdr:col>
      <xdr:colOff>152400</xdr:colOff>
      <xdr:row>72</xdr:row>
      <xdr:rowOff>35344</xdr:rowOff>
    </xdr:to>
    <xdr:cxnSp macro="">
      <xdr:nvCxnSpPr>
        <xdr:cNvPr id="865" name="直線コネクタ 864"/>
        <xdr:cNvCxnSpPr/>
      </xdr:nvCxnSpPr>
      <xdr:spPr>
        <a:xfrm>
          <a:off x="22072600" y="1237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136461</xdr:rowOff>
    </xdr:from>
    <xdr:to>
      <xdr:col>116</xdr:col>
      <xdr:colOff>63500</xdr:colOff>
      <xdr:row>73</xdr:row>
      <xdr:rowOff>43879</xdr:rowOff>
    </xdr:to>
    <xdr:cxnSp macro="">
      <xdr:nvCxnSpPr>
        <xdr:cNvPr id="866" name="直線コネクタ 865"/>
        <xdr:cNvCxnSpPr/>
      </xdr:nvCxnSpPr>
      <xdr:spPr>
        <a:xfrm>
          <a:off x="21323300" y="12309411"/>
          <a:ext cx="838200" cy="2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42067</xdr:rowOff>
    </xdr:from>
    <xdr:ext cx="534377" cy="259045"/>
    <xdr:sp macro="" textlink="">
      <xdr:nvSpPr>
        <xdr:cNvPr id="867" name="繰出金平均値テキスト"/>
        <xdr:cNvSpPr txBox="1"/>
      </xdr:nvSpPr>
      <xdr:spPr>
        <a:xfrm>
          <a:off x="22212300" y="12900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63640</xdr:rowOff>
    </xdr:from>
    <xdr:to>
      <xdr:col>116</xdr:col>
      <xdr:colOff>114300</xdr:colOff>
      <xdr:row>75</xdr:row>
      <xdr:rowOff>165240</xdr:rowOff>
    </xdr:to>
    <xdr:sp macro="" textlink="">
      <xdr:nvSpPr>
        <xdr:cNvPr id="868" name="フローチャート: 判断 867"/>
        <xdr:cNvSpPr/>
      </xdr:nvSpPr>
      <xdr:spPr>
        <a:xfrm>
          <a:off x="22110700" y="129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133566</xdr:rowOff>
    </xdr:from>
    <xdr:to>
      <xdr:col>111</xdr:col>
      <xdr:colOff>177800</xdr:colOff>
      <xdr:row>71</xdr:row>
      <xdr:rowOff>136461</xdr:rowOff>
    </xdr:to>
    <xdr:cxnSp macro="">
      <xdr:nvCxnSpPr>
        <xdr:cNvPr id="869" name="直線コネクタ 868"/>
        <xdr:cNvCxnSpPr/>
      </xdr:nvCxnSpPr>
      <xdr:spPr>
        <a:xfrm>
          <a:off x="20434300" y="123065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7556</xdr:rowOff>
    </xdr:from>
    <xdr:to>
      <xdr:col>112</xdr:col>
      <xdr:colOff>38100</xdr:colOff>
      <xdr:row>73</xdr:row>
      <xdr:rowOff>109156</xdr:rowOff>
    </xdr:to>
    <xdr:sp macro="" textlink="">
      <xdr:nvSpPr>
        <xdr:cNvPr id="870" name="フローチャート: 判断 869"/>
        <xdr:cNvSpPr/>
      </xdr:nvSpPr>
      <xdr:spPr>
        <a:xfrm>
          <a:off x="21272500" y="125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100283</xdr:rowOff>
    </xdr:from>
    <xdr:ext cx="534377" cy="259045"/>
    <xdr:sp macro="" textlink="">
      <xdr:nvSpPr>
        <xdr:cNvPr id="871" name="テキスト ボックス 870"/>
        <xdr:cNvSpPr txBox="1"/>
      </xdr:nvSpPr>
      <xdr:spPr>
        <a:xfrm>
          <a:off x="21056111" y="126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133566</xdr:rowOff>
    </xdr:from>
    <xdr:to>
      <xdr:col>107</xdr:col>
      <xdr:colOff>50800</xdr:colOff>
      <xdr:row>71</xdr:row>
      <xdr:rowOff>151892</xdr:rowOff>
    </xdr:to>
    <xdr:cxnSp macro="">
      <xdr:nvCxnSpPr>
        <xdr:cNvPr id="872" name="直線コネクタ 871"/>
        <xdr:cNvCxnSpPr/>
      </xdr:nvCxnSpPr>
      <xdr:spPr>
        <a:xfrm flipV="1">
          <a:off x="19545300" y="1230651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26339</xdr:rowOff>
    </xdr:from>
    <xdr:to>
      <xdr:col>107</xdr:col>
      <xdr:colOff>101600</xdr:colOff>
      <xdr:row>73</xdr:row>
      <xdr:rowOff>127939</xdr:rowOff>
    </xdr:to>
    <xdr:sp macro="" textlink="">
      <xdr:nvSpPr>
        <xdr:cNvPr id="873" name="フローチャート: 判断 872"/>
        <xdr:cNvSpPr/>
      </xdr:nvSpPr>
      <xdr:spPr>
        <a:xfrm>
          <a:off x="20383500" y="125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119066</xdr:rowOff>
    </xdr:from>
    <xdr:ext cx="534377" cy="259045"/>
    <xdr:sp macro="" textlink="">
      <xdr:nvSpPr>
        <xdr:cNvPr id="874" name="テキスト ボックス 873"/>
        <xdr:cNvSpPr txBox="1"/>
      </xdr:nvSpPr>
      <xdr:spPr>
        <a:xfrm>
          <a:off x="20167111" y="12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148577</xdr:rowOff>
    </xdr:from>
    <xdr:to>
      <xdr:col>102</xdr:col>
      <xdr:colOff>114300</xdr:colOff>
      <xdr:row>71</xdr:row>
      <xdr:rowOff>151892</xdr:rowOff>
    </xdr:to>
    <xdr:cxnSp macro="">
      <xdr:nvCxnSpPr>
        <xdr:cNvPr id="875" name="直線コネクタ 874"/>
        <xdr:cNvCxnSpPr/>
      </xdr:nvCxnSpPr>
      <xdr:spPr>
        <a:xfrm>
          <a:off x="18656300" y="1232152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25768</xdr:rowOff>
    </xdr:from>
    <xdr:to>
      <xdr:col>102</xdr:col>
      <xdr:colOff>165100</xdr:colOff>
      <xdr:row>73</xdr:row>
      <xdr:rowOff>127368</xdr:rowOff>
    </xdr:to>
    <xdr:sp macro="" textlink="">
      <xdr:nvSpPr>
        <xdr:cNvPr id="876" name="フローチャート: 判断 875"/>
        <xdr:cNvSpPr/>
      </xdr:nvSpPr>
      <xdr:spPr>
        <a:xfrm>
          <a:off x="19494500" y="125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118495</xdr:rowOff>
    </xdr:from>
    <xdr:ext cx="534377" cy="259045"/>
    <xdr:sp macro="" textlink="">
      <xdr:nvSpPr>
        <xdr:cNvPr id="877" name="テキスト ボックス 876"/>
        <xdr:cNvSpPr txBox="1"/>
      </xdr:nvSpPr>
      <xdr:spPr>
        <a:xfrm>
          <a:off x="19278111" y="126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156985</xdr:rowOff>
    </xdr:from>
    <xdr:to>
      <xdr:col>98</xdr:col>
      <xdr:colOff>38100</xdr:colOff>
      <xdr:row>73</xdr:row>
      <xdr:rowOff>87135</xdr:rowOff>
    </xdr:to>
    <xdr:sp macro="" textlink="">
      <xdr:nvSpPr>
        <xdr:cNvPr id="878" name="フローチャート: 判断 877"/>
        <xdr:cNvSpPr/>
      </xdr:nvSpPr>
      <xdr:spPr>
        <a:xfrm>
          <a:off x="18605500" y="1250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78262</xdr:rowOff>
    </xdr:from>
    <xdr:ext cx="534377" cy="259045"/>
    <xdr:sp macro="" textlink="">
      <xdr:nvSpPr>
        <xdr:cNvPr id="879" name="テキスト ボックス 878"/>
        <xdr:cNvSpPr txBox="1"/>
      </xdr:nvSpPr>
      <xdr:spPr>
        <a:xfrm>
          <a:off x="18389111" y="125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164529</xdr:rowOff>
    </xdr:from>
    <xdr:to>
      <xdr:col>116</xdr:col>
      <xdr:colOff>114300</xdr:colOff>
      <xdr:row>73</xdr:row>
      <xdr:rowOff>94679</xdr:rowOff>
    </xdr:to>
    <xdr:sp macro="" textlink="">
      <xdr:nvSpPr>
        <xdr:cNvPr id="885" name="楕円 884"/>
        <xdr:cNvSpPr/>
      </xdr:nvSpPr>
      <xdr:spPr>
        <a:xfrm>
          <a:off x="22110700" y="125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15956</xdr:rowOff>
    </xdr:from>
    <xdr:ext cx="534377" cy="259045"/>
    <xdr:sp macro="" textlink="">
      <xdr:nvSpPr>
        <xdr:cNvPr id="886" name="繰出金該当値テキスト"/>
        <xdr:cNvSpPr txBox="1"/>
      </xdr:nvSpPr>
      <xdr:spPr>
        <a:xfrm>
          <a:off x="22212300" y="1236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85661</xdr:rowOff>
    </xdr:from>
    <xdr:to>
      <xdr:col>112</xdr:col>
      <xdr:colOff>38100</xdr:colOff>
      <xdr:row>72</xdr:row>
      <xdr:rowOff>15811</xdr:rowOff>
    </xdr:to>
    <xdr:sp macro="" textlink="">
      <xdr:nvSpPr>
        <xdr:cNvPr id="887" name="楕円 886"/>
        <xdr:cNvSpPr/>
      </xdr:nvSpPr>
      <xdr:spPr>
        <a:xfrm>
          <a:off x="21272500" y="122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32338</xdr:rowOff>
    </xdr:from>
    <xdr:ext cx="534377" cy="259045"/>
    <xdr:sp macro="" textlink="">
      <xdr:nvSpPr>
        <xdr:cNvPr id="888" name="テキスト ボックス 887"/>
        <xdr:cNvSpPr txBox="1"/>
      </xdr:nvSpPr>
      <xdr:spPr>
        <a:xfrm>
          <a:off x="21056111" y="1203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82766</xdr:rowOff>
    </xdr:from>
    <xdr:to>
      <xdr:col>107</xdr:col>
      <xdr:colOff>101600</xdr:colOff>
      <xdr:row>72</xdr:row>
      <xdr:rowOff>12916</xdr:rowOff>
    </xdr:to>
    <xdr:sp macro="" textlink="">
      <xdr:nvSpPr>
        <xdr:cNvPr id="889" name="楕円 888"/>
        <xdr:cNvSpPr/>
      </xdr:nvSpPr>
      <xdr:spPr>
        <a:xfrm>
          <a:off x="20383500" y="122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29443</xdr:rowOff>
    </xdr:from>
    <xdr:ext cx="534377" cy="259045"/>
    <xdr:sp macro="" textlink="">
      <xdr:nvSpPr>
        <xdr:cNvPr id="890" name="テキスト ボックス 889"/>
        <xdr:cNvSpPr txBox="1"/>
      </xdr:nvSpPr>
      <xdr:spPr>
        <a:xfrm>
          <a:off x="20167111" y="120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101092</xdr:rowOff>
    </xdr:from>
    <xdr:to>
      <xdr:col>102</xdr:col>
      <xdr:colOff>165100</xdr:colOff>
      <xdr:row>72</xdr:row>
      <xdr:rowOff>31242</xdr:rowOff>
    </xdr:to>
    <xdr:sp macro="" textlink="">
      <xdr:nvSpPr>
        <xdr:cNvPr id="891" name="楕円 890"/>
        <xdr:cNvSpPr/>
      </xdr:nvSpPr>
      <xdr:spPr>
        <a:xfrm>
          <a:off x="19494500" y="122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47769</xdr:rowOff>
    </xdr:from>
    <xdr:ext cx="534377" cy="259045"/>
    <xdr:sp macro="" textlink="">
      <xdr:nvSpPr>
        <xdr:cNvPr id="892" name="テキスト ボックス 891"/>
        <xdr:cNvSpPr txBox="1"/>
      </xdr:nvSpPr>
      <xdr:spPr>
        <a:xfrm>
          <a:off x="19278111" y="1204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97777</xdr:rowOff>
    </xdr:from>
    <xdr:to>
      <xdr:col>98</xdr:col>
      <xdr:colOff>38100</xdr:colOff>
      <xdr:row>72</xdr:row>
      <xdr:rowOff>27927</xdr:rowOff>
    </xdr:to>
    <xdr:sp macro="" textlink="">
      <xdr:nvSpPr>
        <xdr:cNvPr id="893" name="楕円 892"/>
        <xdr:cNvSpPr/>
      </xdr:nvSpPr>
      <xdr:spPr>
        <a:xfrm>
          <a:off x="18605500" y="122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44454</xdr:rowOff>
    </xdr:from>
    <xdr:ext cx="534377" cy="259045"/>
    <xdr:sp macro="" textlink="">
      <xdr:nvSpPr>
        <xdr:cNvPr id="894" name="テキスト ボックス 893"/>
        <xdr:cNvSpPr txBox="1"/>
      </xdr:nvSpPr>
      <xdr:spPr>
        <a:xfrm>
          <a:off x="18389111" y="120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573,135</a:t>
          </a:r>
          <a:r>
            <a:rPr kumimoji="1" lang="ja-JP" altLang="en-US" sz="1300">
              <a:latin typeface="ＭＳ Ｐゴシック" panose="020B0600070205080204" pitchFamily="50" charset="-128"/>
              <a:ea typeface="ＭＳ Ｐゴシック" panose="020B0600070205080204" pitchFamily="50" charset="-128"/>
            </a:rPr>
            <a:t>円となっている。このうち人件費については、住民一人当たり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74,078</a:t>
          </a:r>
          <a:r>
            <a:rPr kumimoji="1" lang="ja-JP" altLang="en-US" sz="1300">
              <a:latin typeface="ＭＳ Ｐゴシック" panose="020B0600070205080204" pitchFamily="50" charset="-128"/>
              <a:ea typeface="ＭＳ Ｐゴシック" panose="020B0600070205080204" pitchFamily="50" charset="-128"/>
            </a:rPr>
            <a:t>円となっており、令和元年度から</a:t>
          </a:r>
          <a:r>
            <a:rPr kumimoji="1" lang="en-US" altLang="ja-JP" sz="1300">
              <a:latin typeface="ＭＳ Ｐゴシック" panose="020B0600070205080204" pitchFamily="50" charset="-128"/>
              <a:ea typeface="ＭＳ Ｐゴシック" panose="020B0600070205080204" pitchFamily="50" charset="-128"/>
            </a:rPr>
            <a:t>15,449</a:t>
          </a:r>
          <a:r>
            <a:rPr kumimoji="1" lang="ja-JP" altLang="en-US" sz="1300">
              <a:latin typeface="ＭＳ Ｐゴシック" panose="020B0600070205080204" pitchFamily="50" charset="-128"/>
              <a:ea typeface="ＭＳ Ｐゴシック" panose="020B0600070205080204" pitchFamily="50" charset="-128"/>
            </a:rPr>
            <a:t>円増加した。会計年度任用制度への移行に伴い、臨時・嘱託職員の賃金分が増加したことが主な要因である。これに伴い物件費は減少したが、減少額は</a:t>
          </a:r>
          <a:r>
            <a:rPr kumimoji="1" lang="en-US" altLang="ja-JP" sz="1300">
              <a:latin typeface="ＭＳ Ｐゴシック" panose="020B0600070205080204" pitchFamily="50" charset="-128"/>
              <a:ea typeface="ＭＳ Ｐゴシック" panose="020B0600070205080204" pitchFamily="50" charset="-128"/>
            </a:rPr>
            <a:t>3,451</a:t>
          </a:r>
          <a:r>
            <a:rPr kumimoji="1" lang="ja-JP" altLang="en-US" sz="1300">
              <a:latin typeface="ＭＳ Ｐゴシック" panose="020B0600070205080204" pitchFamily="50" charset="-128"/>
              <a:ea typeface="ＭＳ Ｐゴシック" panose="020B0600070205080204" pitchFamily="50" charset="-128"/>
            </a:rPr>
            <a:t>円にとどまっており、令和元年度から引き続いてふるさと納税委託料が増加していることが理由として挙げられる。これはふるさと納税の寄附額が上昇していることによるもので、寄附額と連動して委託料が増加するのは避けられないとはいえ、手数料部分等、削減可能な経費は精査する必要がある。補助費等は</a:t>
          </a:r>
          <a:r>
            <a:rPr kumimoji="1" lang="en-US" altLang="ja-JP" sz="1300">
              <a:latin typeface="ＭＳ Ｐゴシック" panose="020B0600070205080204" pitchFamily="50" charset="-128"/>
              <a:ea typeface="ＭＳ Ｐゴシック" panose="020B0600070205080204" pitchFamily="50" charset="-128"/>
            </a:rPr>
            <a:t>119,548</a:t>
          </a:r>
          <a:r>
            <a:rPr kumimoji="1" lang="ja-JP" altLang="en-US" sz="1300">
              <a:latin typeface="ＭＳ Ｐゴシック" panose="020B0600070205080204" pitchFamily="50" charset="-128"/>
              <a:ea typeface="ＭＳ Ｐゴシック" panose="020B0600070205080204" pitchFamily="50" charset="-128"/>
            </a:rPr>
            <a:t>円の増加となっており、特別定額給付金給付事業等の新型コロナウイルス対策が主な要因である。積立金は</a:t>
          </a:r>
          <a:r>
            <a:rPr kumimoji="1" lang="en-US" altLang="ja-JP" sz="1300">
              <a:latin typeface="ＭＳ Ｐゴシック" panose="020B0600070205080204" pitchFamily="50" charset="-128"/>
              <a:ea typeface="ＭＳ Ｐゴシック" panose="020B0600070205080204" pitchFamily="50" charset="-128"/>
            </a:rPr>
            <a:t>7,724</a:t>
          </a:r>
          <a:r>
            <a:rPr kumimoji="1" lang="ja-JP" altLang="en-US" sz="1300">
              <a:latin typeface="ＭＳ Ｐゴシック" panose="020B0600070205080204" pitchFamily="50" charset="-128"/>
              <a:ea typeface="ＭＳ Ｐゴシック" panose="020B0600070205080204" pitchFamily="50" charset="-128"/>
            </a:rPr>
            <a:t>円増加しており、これはふるさと納税の寄附額上昇のほか、将来の公債費負担に備え、減債基金の積立が増加したことによる。普通建設事業費については、</a:t>
          </a:r>
          <a:r>
            <a:rPr kumimoji="1" lang="en-US" altLang="ja-JP" sz="1300">
              <a:latin typeface="ＭＳ Ｐゴシック" panose="020B0600070205080204" pitchFamily="50" charset="-128"/>
              <a:ea typeface="ＭＳ Ｐゴシック" panose="020B0600070205080204" pitchFamily="50" charset="-128"/>
            </a:rPr>
            <a:t>8,098</a:t>
          </a:r>
          <a:r>
            <a:rPr kumimoji="1" lang="ja-JP" altLang="en-US" sz="1300">
              <a:latin typeface="ＭＳ Ｐゴシック" panose="020B0600070205080204" pitchFamily="50" charset="-128"/>
              <a:ea typeface="ＭＳ Ｐゴシック" panose="020B0600070205080204" pitchFamily="50" charset="-128"/>
            </a:rPr>
            <a:t>円の増加となっており、更新整備の豊浜小学校改築事業が主な増加要因となる。公債費については</a:t>
          </a:r>
          <a:r>
            <a:rPr kumimoji="1" lang="en-US" altLang="ja-JP" sz="1300">
              <a:latin typeface="ＭＳ Ｐゴシック" panose="020B0600070205080204" pitchFamily="50" charset="-128"/>
              <a:ea typeface="ＭＳ Ｐゴシック" panose="020B0600070205080204" pitchFamily="50" charset="-128"/>
            </a:rPr>
            <a:t>2,231</a:t>
          </a:r>
          <a:r>
            <a:rPr kumimoji="1" lang="ja-JP" altLang="en-US" sz="1300">
              <a:latin typeface="ＭＳ Ｐゴシック" panose="020B0600070205080204" pitchFamily="50" charset="-128"/>
              <a:ea typeface="ＭＳ Ｐゴシック" panose="020B0600070205080204" pitchFamily="50" charset="-128"/>
            </a:rPr>
            <a:t>円増加しており、主な要因として新市民会館建設事業の平成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債の元金償還の本格化が挙げられる。公債費は近年一貫して増加傾向となっており、今後も中央幼稚園建設事業、豊浜小学校改築事業等、大型建設事業の償還開始が続くことが予定されているため、公債費の高止まりが喫緊の課題である。　大型建設事業の見直し等で市債の新規発行の抑制に努めるとともに、交付税措置において有利な起債の重点的な活用、利率見直しでの交渉を通して、公債費の財政圧迫に対処する必要がある。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香川県観音寺市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59,248
58,225
117.83
35,205,026
33,957,126
1,138,898
16,107,595
34,930,751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107239</xdr:rowOff>
    </xdr:from>
    <xdr:to>
      <xdr:col>24</xdr:col>
      <xdr:colOff>63500</xdr:colOff>
      <xdr:row>31</xdr:row>
      <xdr:rowOff>129184</xdr:rowOff>
    </xdr:to>
    <xdr:cxnSp macro="">
      <xdr:nvCxnSpPr>
        <xdr:cNvPr id="59" name="直線コネクタ 58"/>
        <xdr:cNvCxnSpPr/>
      </xdr:nvCxnSpPr>
      <xdr:spPr>
        <a:xfrm>
          <a:off x="3797300" y="5422189"/>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102667</xdr:rowOff>
    </xdr:from>
    <xdr:to>
      <xdr:col>19</xdr:col>
      <xdr:colOff>177800</xdr:colOff>
      <xdr:row>31</xdr:row>
      <xdr:rowOff>107239</xdr:rowOff>
    </xdr:to>
    <xdr:cxnSp macro="">
      <xdr:nvCxnSpPr>
        <xdr:cNvPr id="62" name="直線コネクタ 61"/>
        <xdr:cNvCxnSpPr/>
      </xdr:nvCxnSpPr>
      <xdr:spPr>
        <a:xfrm>
          <a:off x="2908300" y="541761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102667</xdr:rowOff>
    </xdr:from>
    <xdr:to>
      <xdr:col>15</xdr:col>
      <xdr:colOff>50800</xdr:colOff>
      <xdr:row>31</xdr:row>
      <xdr:rowOff>122784</xdr:rowOff>
    </xdr:to>
    <xdr:cxnSp macro="">
      <xdr:nvCxnSpPr>
        <xdr:cNvPr id="65" name="直線コネクタ 64"/>
        <xdr:cNvCxnSpPr/>
      </xdr:nvCxnSpPr>
      <xdr:spPr>
        <a:xfrm flipV="1">
          <a:off x="2019300" y="541761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122784</xdr:rowOff>
    </xdr:from>
    <xdr:to>
      <xdr:col>10</xdr:col>
      <xdr:colOff>114300</xdr:colOff>
      <xdr:row>31</xdr:row>
      <xdr:rowOff>136499</xdr:rowOff>
    </xdr:to>
    <xdr:cxnSp macro="">
      <xdr:nvCxnSpPr>
        <xdr:cNvPr id="68" name="直線コネクタ 67"/>
        <xdr:cNvCxnSpPr/>
      </xdr:nvCxnSpPr>
      <xdr:spPr>
        <a:xfrm flipV="1">
          <a:off x="1130300" y="543773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78384</xdr:rowOff>
    </xdr:from>
    <xdr:to>
      <xdr:col>24</xdr:col>
      <xdr:colOff>114300</xdr:colOff>
      <xdr:row>32</xdr:row>
      <xdr:rowOff>8534</xdr:rowOff>
    </xdr:to>
    <xdr:sp macro="" textlink="">
      <xdr:nvSpPr>
        <xdr:cNvPr id="78" name="楕円 77"/>
        <xdr:cNvSpPr/>
      </xdr:nvSpPr>
      <xdr:spPr>
        <a:xfrm>
          <a:off x="4584700" y="5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101261</xdr:rowOff>
    </xdr:from>
    <xdr:ext cx="469744" cy="259045"/>
    <xdr:sp macro="" textlink="">
      <xdr:nvSpPr>
        <xdr:cNvPr id="79" name="議会費該当値テキスト"/>
        <xdr:cNvSpPr txBox="1"/>
      </xdr:nvSpPr>
      <xdr:spPr>
        <a:xfrm>
          <a:off x="4686300" y="524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56439</xdr:rowOff>
    </xdr:from>
    <xdr:to>
      <xdr:col>20</xdr:col>
      <xdr:colOff>38100</xdr:colOff>
      <xdr:row>31</xdr:row>
      <xdr:rowOff>158039</xdr:rowOff>
    </xdr:to>
    <xdr:sp macro="" textlink="">
      <xdr:nvSpPr>
        <xdr:cNvPr id="80" name="楕円 79"/>
        <xdr:cNvSpPr/>
      </xdr:nvSpPr>
      <xdr:spPr>
        <a:xfrm>
          <a:off x="3746500" y="53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3116</xdr:rowOff>
    </xdr:from>
    <xdr:ext cx="469744" cy="259045"/>
    <xdr:sp macro="" textlink="">
      <xdr:nvSpPr>
        <xdr:cNvPr id="81" name="テキスト ボックス 80"/>
        <xdr:cNvSpPr txBox="1"/>
      </xdr:nvSpPr>
      <xdr:spPr>
        <a:xfrm>
          <a:off x="3562428" y="514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51867</xdr:rowOff>
    </xdr:from>
    <xdr:to>
      <xdr:col>15</xdr:col>
      <xdr:colOff>101600</xdr:colOff>
      <xdr:row>31</xdr:row>
      <xdr:rowOff>153467</xdr:rowOff>
    </xdr:to>
    <xdr:sp macro="" textlink="">
      <xdr:nvSpPr>
        <xdr:cNvPr id="82" name="楕円 81"/>
        <xdr:cNvSpPr/>
      </xdr:nvSpPr>
      <xdr:spPr>
        <a:xfrm>
          <a:off x="2857500" y="53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169994</xdr:rowOff>
    </xdr:from>
    <xdr:ext cx="469744" cy="259045"/>
    <xdr:sp macro="" textlink="">
      <xdr:nvSpPr>
        <xdr:cNvPr id="83" name="テキスト ボックス 82"/>
        <xdr:cNvSpPr txBox="1"/>
      </xdr:nvSpPr>
      <xdr:spPr>
        <a:xfrm>
          <a:off x="2673428" y="514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71984</xdr:rowOff>
    </xdr:from>
    <xdr:to>
      <xdr:col>10</xdr:col>
      <xdr:colOff>165100</xdr:colOff>
      <xdr:row>32</xdr:row>
      <xdr:rowOff>2134</xdr:rowOff>
    </xdr:to>
    <xdr:sp macro="" textlink="">
      <xdr:nvSpPr>
        <xdr:cNvPr id="84" name="楕円 83"/>
        <xdr:cNvSpPr/>
      </xdr:nvSpPr>
      <xdr:spPr>
        <a:xfrm>
          <a:off x="1968500" y="53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18661</xdr:rowOff>
    </xdr:from>
    <xdr:ext cx="469744" cy="259045"/>
    <xdr:sp macro="" textlink="">
      <xdr:nvSpPr>
        <xdr:cNvPr id="85" name="テキスト ボックス 84"/>
        <xdr:cNvSpPr txBox="1"/>
      </xdr:nvSpPr>
      <xdr:spPr>
        <a:xfrm>
          <a:off x="1784428" y="516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85699</xdr:rowOff>
    </xdr:from>
    <xdr:to>
      <xdr:col>6</xdr:col>
      <xdr:colOff>38100</xdr:colOff>
      <xdr:row>32</xdr:row>
      <xdr:rowOff>15849</xdr:rowOff>
    </xdr:to>
    <xdr:sp macro="" textlink="">
      <xdr:nvSpPr>
        <xdr:cNvPr id="86" name="楕円 85"/>
        <xdr:cNvSpPr/>
      </xdr:nvSpPr>
      <xdr:spPr>
        <a:xfrm>
          <a:off x="1079500" y="540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32376</xdr:rowOff>
    </xdr:from>
    <xdr:ext cx="469744" cy="259045"/>
    <xdr:sp macro="" textlink="">
      <xdr:nvSpPr>
        <xdr:cNvPr id="87" name="テキスト ボックス 86"/>
        <xdr:cNvSpPr txBox="1"/>
      </xdr:nvSpPr>
      <xdr:spPr>
        <a:xfrm>
          <a:off x="895428" y="517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14481</xdr:rowOff>
    </xdr:from>
    <xdr:to>
      <xdr:col>24</xdr:col>
      <xdr:colOff>63500</xdr:colOff>
      <xdr:row>59</xdr:row>
      <xdr:rowOff>7241</xdr:rowOff>
    </xdr:to>
    <xdr:cxnSp macro="">
      <xdr:nvCxnSpPr>
        <xdr:cNvPr id="117" name="直線コネクタ 116"/>
        <xdr:cNvCxnSpPr/>
      </xdr:nvCxnSpPr>
      <xdr:spPr>
        <a:xfrm flipV="1">
          <a:off x="3797300" y="9272781"/>
          <a:ext cx="838200" cy="85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101208</xdr:rowOff>
    </xdr:from>
    <xdr:ext cx="599010" cy="259045"/>
    <xdr:sp macro="" textlink="">
      <xdr:nvSpPr>
        <xdr:cNvPr id="118" name="総務費平均値テキスト"/>
        <xdr:cNvSpPr txBox="1"/>
      </xdr:nvSpPr>
      <xdr:spPr>
        <a:xfrm>
          <a:off x="4686300" y="9016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7241</xdr:rowOff>
    </xdr:from>
    <xdr:to>
      <xdr:col>19</xdr:col>
      <xdr:colOff>177800</xdr:colOff>
      <xdr:row>59</xdr:row>
      <xdr:rowOff>99360</xdr:rowOff>
    </xdr:to>
    <xdr:cxnSp macro="">
      <xdr:nvCxnSpPr>
        <xdr:cNvPr id="120" name="直線コネクタ 119"/>
        <xdr:cNvCxnSpPr/>
      </xdr:nvCxnSpPr>
      <xdr:spPr>
        <a:xfrm flipV="1">
          <a:off x="2908300" y="10122791"/>
          <a:ext cx="889000" cy="9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157093</xdr:rowOff>
    </xdr:from>
    <xdr:ext cx="534377" cy="259045"/>
    <xdr:sp macro="" textlink="">
      <xdr:nvSpPr>
        <xdr:cNvPr id="122" name="テキスト ボックス 121"/>
        <xdr:cNvSpPr txBox="1"/>
      </xdr:nvSpPr>
      <xdr:spPr>
        <a:xfrm>
          <a:off x="3530111" y="9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95489</xdr:rowOff>
    </xdr:from>
    <xdr:to>
      <xdr:col>15</xdr:col>
      <xdr:colOff>50800</xdr:colOff>
      <xdr:row>59</xdr:row>
      <xdr:rowOff>99360</xdr:rowOff>
    </xdr:to>
    <xdr:cxnSp macro="">
      <xdr:nvCxnSpPr>
        <xdr:cNvPr id="123" name="直線コネクタ 122"/>
        <xdr:cNvCxnSpPr/>
      </xdr:nvCxnSpPr>
      <xdr:spPr>
        <a:xfrm>
          <a:off x="2019300" y="10211039"/>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41269</xdr:rowOff>
    </xdr:from>
    <xdr:ext cx="534377" cy="259045"/>
    <xdr:sp macro="" textlink="">
      <xdr:nvSpPr>
        <xdr:cNvPr id="125" name="テキスト ボックス 124"/>
        <xdr:cNvSpPr txBox="1"/>
      </xdr:nvSpPr>
      <xdr:spPr>
        <a:xfrm>
          <a:off x="2641111" y="981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3851</xdr:rowOff>
    </xdr:from>
    <xdr:to>
      <xdr:col>10</xdr:col>
      <xdr:colOff>114300</xdr:colOff>
      <xdr:row>59</xdr:row>
      <xdr:rowOff>95489</xdr:rowOff>
    </xdr:to>
    <xdr:cxnSp macro="">
      <xdr:nvCxnSpPr>
        <xdr:cNvPr id="126" name="直線コネクタ 125"/>
        <xdr:cNvCxnSpPr/>
      </xdr:nvCxnSpPr>
      <xdr:spPr>
        <a:xfrm>
          <a:off x="1130300" y="9605051"/>
          <a:ext cx="889000" cy="60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27164</xdr:rowOff>
    </xdr:from>
    <xdr:ext cx="534377" cy="259045"/>
    <xdr:sp macro="" textlink="">
      <xdr:nvSpPr>
        <xdr:cNvPr id="128" name="テキスト ボックス 127"/>
        <xdr:cNvSpPr txBox="1"/>
      </xdr:nvSpPr>
      <xdr:spPr>
        <a:xfrm>
          <a:off x="1752111" y="979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135131</xdr:rowOff>
    </xdr:from>
    <xdr:to>
      <xdr:col>24</xdr:col>
      <xdr:colOff>114300</xdr:colOff>
      <xdr:row>54</xdr:row>
      <xdr:rowOff>65281</xdr:rowOff>
    </xdr:to>
    <xdr:sp macro="" textlink="">
      <xdr:nvSpPr>
        <xdr:cNvPr id="136" name="楕円 135"/>
        <xdr:cNvSpPr/>
      </xdr:nvSpPr>
      <xdr:spPr>
        <a:xfrm>
          <a:off x="4584700" y="92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113558</xdr:rowOff>
    </xdr:from>
    <xdr:ext cx="599010" cy="259045"/>
    <xdr:sp macro="" textlink="">
      <xdr:nvSpPr>
        <xdr:cNvPr id="137" name="総務費該当値テキスト"/>
        <xdr:cNvSpPr txBox="1"/>
      </xdr:nvSpPr>
      <xdr:spPr>
        <a:xfrm>
          <a:off x="4686300" y="920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127891</xdr:rowOff>
    </xdr:from>
    <xdr:to>
      <xdr:col>20</xdr:col>
      <xdr:colOff>38100</xdr:colOff>
      <xdr:row>59</xdr:row>
      <xdr:rowOff>58041</xdr:rowOff>
    </xdr:to>
    <xdr:sp macro="" textlink="">
      <xdr:nvSpPr>
        <xdr:cNvPr id="138" name="楕円 137"/>
        <xdr:cNvSpPr/>
      </xdr:nvSpPr>
      <xdr:spPr>
        <a:xfrm>
          <a:off x="3746500" y="1007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49168</xdr:rowOff>
    </xdr:from>
    <xdr:ext cx="534377" cy="259045"/>
    <xdr:sp macro="" textlink="">
      <xdr:nvSpPr>
        <xdr:cNvPr id="139" name="テキスト ボックス 138"/>
        <xdr:cNvSpPr txBox="1"/>
      </xdr:nvSpPr>
      <xdr:spPr>
        <a:xfrm>
          <a:off x="3530111" y="10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48560</xdr:rowOff>
    </xdr:from>
    <xdr:to>
      <xdr:col>15</xdr:col>
      <xdr:colOff>101600</xdr:colOff>
      <xdr:row>59</xdr:row>
      <xdr:rowOff>150160</xdr:rowOff>
    </xdr:to>
    <xdr:sp macro="" textlink="">
      <xdr:nvSpPr>
        <xdr:cNvPr id="140" name="楕円 139"/>
        <xdr:cNvSpPr/>
      </xdr:nvSpPr>
      <xdr:spPr>
        <a:xfrm>
          <a:off x="2857500" y="101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141287</xdr:rowOff>
    </xdr:from>
    <xdr:ext cx="534377" cy="259045"/>
    <xdr:sp macro="" textlink="">
      <xdr:nvSpPr>
        <xdr:cNvPr id="141" name="テキスト ボックス 140"/>
        <xdr:cNvSpPr txBox="1"/>
      </xdr:nvSpPr>
      <xdr:spPr>
        <a:xfrm>
          <a:off x="2641111" y="102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44689</xdr:rowOff>
    </xdr:from>
    <xdr:to>
      <xdr:col>10</xdr:col>
      <xdr:colOff>165100</xdr:colOff>
      <xdr:row>59</xdr:row>
      <xdr:rowOff>146289</xdr:rowOff>
    </xdr:to>
    <xdr:sp macro="" textlink="">
      <xdr:nvSpPr>
        <xdr:cNvPr id="142" name="楕円 141"/>
        <xdr:cNvSpPr/>
      </xdr:nvSpPr>
      <xdr:spPr>
        <a:xfrm>
          <a:off x="1968500" y="101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137416</xdr:rowOff>
    </xdr:from>
    <xdr:ext cx="534377" cy="259045"/>
    <xdr:sp macro="" textlink="">
      <xdr:nvSpPr>
        <xdr:cNvPr id="143" name="テキスト ボックス 142"/>
        <xdr:cNvSpPr txBox="1"/>
      </xdr:nvSpPr>
      <xdr:spPr>
        <a:xfrm>
          <a:off x="1752111" y="1025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124501</xdr:rowOff>
    </xdr:from>
    <xdr:to>
      <xdr:col>6</xdr:col>
      <xdr:colOff>38100</xdr:colOff>
      <xdr:row>56</xdr:row>
      <xdr:rowOff>54651</xdr:rowOff>
    </xdr:to>
    <xdr:sp macro="" textlink="">
      <xdr:nvSpPr>
        <xdr:cNvPr id="144" name="楕円 143"/>
        <xdr:cNvSpPr/>
      </xdr:nvSpPr>
      <xdr:spPr>
        <a:xfrm>
          <a:off x="1079500" y="95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71178</xdr:rowOff>
    </xdr:from>
    <xdr:ext cx="599010" cy="259045"/>
    <xdr:sp macro="" textlink="">
      <xdr:nvSpPr>
        <xdr:cNvPr id="145" name="テキスト ボックス 144"/>
        <xdr:cNvSpPr txBox="1"/>
      </xdr:nvSpPr>
      <xdr:spPr>
        <a:xfrm>
          <a:off x="830795" y="93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68915</xdr:rowOff>
    </xdr:from>
    <xdr:to>
      <xdr:col>24</xdr:col>
      <xdr:colOff>63500</xdr:colOff>
      <xdr:row>76</xdr:row>
      <xdr:rowOff>95727</xdr:rowOff>
    </xdr:to>
    <xdr:cxnSp macro="">
      <xdr:nvCxnSpPr>
        <xdr:cNvPr id="177" name="直線コネクタ 176"/>
        <xdr:cNvCxnSpPr/>
      </xdr:nvCxnSpPr>
      <xdr:spPr>
        <a:xfrm>
          <a:off x="3797300" y="1309911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57566</xdr:rowOff>
    </xdr:from>
    <xdr:ext cx="599010" cy="259045"/>
    <xdr:sp macro="" textlink="">
      <xdr:nvSpPr>
        <xdr:cNvPr id="178" name="民生費平均値テキスト"/>
        <xdr:cNvSpPr txBox="1"/>
      </xdr:nvSpPr>
      <xdr:spPr>
        <a:xfrm>
          <a:off x="4686300" y="12744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68915</xdr:rowOff>
    </xdr:from>
    <xdr:to>
      <xdr:col>19</xdr:col>
      <xdr:colOff>177800</xdr:colOff>
      <xdr:row>77</xdr:row>
      <xdr:rowOff>110618</xdr:rowOff>
    </xdr:to>
    <xdr:cxnSp macro="">
      <xdr:nvCxnSpPr>
        <xdr:cNvPr id="180" name="直線コネクタ 179"/>
        <xdr:cNvCxnSpPr/>
      </xdr:nvCxnSpPr>
      <xdr:spPr>
        <a:xfrm flipV="1">
          <a:off x="2908300" y="13099115"/>
          <a:ext cx="889000" cy="2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103401</xdr:rowOff>
    </xdr:from>
    <xdr:to>
      <xdr:col>15</xdr:col>
      <xdr:colOff>50800</xdr:colOff>
      <xdr:row>77</xdr:row>
      <xdr:rowOff>110618</xdr:rowOff>
    </xdr:to>
    <xdr:cxnSp macro="">
      <xdr:nvCxnSpPr>
        <xdr:cNvPr id="183" name="直線コネクタ 182"/>
        <xdr:cNvCxnSpPr/>
      </xdr:nvCxnSpPr>
      <xdr:spPr>
        <a:xfrm>
          <a:off x="2019300" y="1330505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103401</xdr:rowOff>
    </xdr:from>
    <xdr:to>
      <xdr:col>10</xdr:col>
      <xdr:colOff>114300</xdr:colOff>
      <xdr:row>77</xdr:row>
      <xdr:rowOff>133348</xdr:rowOff>
    </xdr:to>
    <xdr:cxnSp macro="">
      <xdr:nvCxnSpPr>
        <xdr:cNvPr id="186" name="直線コネクタ 185"/>
        <xdr:cNvCxnSpPr/>
      </xdr:nvCxnSpPr>
      <xdr:spPr>
        <a:xfrm flipV="1">
          <a:off x="1130300" y="13305051"/>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44927</xdr:rowOff>
    </xdr:from>
    <xdr:to>
      <xdr:col>24</xdr:col>
      <xdr:colOff>114300</xdr:colOff>
      <xdr:row>76</xdr:row>
      <xdr:rowOff>146527</xdr:rowOff>
    </xdr:to>
    <xdr:sp macro="" textlink="">
      <xdr:nvSpPr>
        <xdr:cNvPr id="196" name="楕円 195"/>
        <xdr:cNvSpPr/>
      </xdr:nvSpPr>
      <xdr:spPr>
        <a:xfrm>
          <a:off x="4584700" y="130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23354</xdr:rowOff>
    </xdr:from>
    <xdr:ext cx="599010" cy="259045"/>
    <xdr:sp macro="" textlink="">
      <xdr:nvSpPr>
        <xdr:cNvPr id="197" name="民生費該当値テキスト"/>
        <xdr:cNvSpPr txBox="1"/>
      </xdr:nvSpPr>
      <xdr:spPr>
        <a:xfrm>
          <a:off x="4686300" y="130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18115</xdr:rowOff>
    </xdr:from>
    <xdr:to>
      <xdr:col>20</xdr:col>
      <xdr:colOff>38100</xdr:colOff>
      <xdr:row>76</xdr:row>
      <xdr:rowOff>119715</xdr:rowOff>
    </xdr:to>
    <xdr:sp macro="" textlink="">
      <xdr:nvSpPr>
        <xdr:cNvPr id="198" name="楕円 197"/>
        <xdr:cNvSpPr/>
      </xdr:nvSpPr>
      <xdr:spPr>
        <a:xfrm>
          <a:off x="3746500" y="130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136243</xdr:rowOff>
    </xdr:from>
    <xdr:ext cx="599010" cy="259045"/>
    <xdr:sp macro="" textlink="">
      <xdr:nvSpPr>
        <xdr:cNvPr id="199" name="テキスト ボックス 198"/>
        <xdr:cNvSpPr txBox="1"/>
      </xdr:nvSpPr>
      <xdr:spPr>
        <a:xfrm>
          <a:off x="3497795" y="128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59818</xdr:rowOff>
    </xdr:from>
    <xdr:to>
      <xdr:col>15</xdr:col>
      <xdr:colOff>101600</xdr:colOff>
      <xdr:row>77</xdr:row>
      <xdr:rowOff>161418</xdr:rowOff>
    </xdr:to>
    <xdr:sp macro="" textlink="">
      <xdr:nvSpPr>
        <xdr:cNvPr id="200" name="楕円 199"/>
        <xdr:cNvSpPr/>
      </xdr:nvSpPr>
      <xdr:spPr>
        <a:xfrm>
          <a:off x="2857500" y="13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152545</xdr:rowOff>
    </xdr:from>
    <xdr:ext cx="599010" cy="259045"/>
    <xdr:sp macro="" textlink="">
      <xdr:nvSpPr>
        <xdr:cNvPr id="201" name="テキスト ボックス 200"/>
        <xdr:cNvSpPr txBox="1"/>
      </xdr:nvSpPr>
      <xdr:spPr>
        <a:xfrm>
          <a:off x="2608795" y="1335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52601</xdr:rowOff>
    </xdr:from>
    <xdr:to>
      <xdr:col>10</xdr:col>
      <xdr:colOff>165100</xdr:colOff>
      <xdr:row>77</xdr:row>
      <xdr:rowOff>154201</xdr:rowOff>
    </xdr:to>
    <xdr:sp macro="" textlink="">
      <xdr:nvSpPr>
        <xdr:cNvPr id="202" name="楕円 201"/>
        <xdr:cNvSpPr/>
      </xdr:nvSpPr>
      <xdr:spPr>
        <a:xfrm>
          <a:off x="1968500" y="132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145328</xdr:rowOff>
    </xdr:from>
    <xdr:ext cx="599010" cy="259045"/>
    <xdr:sp macro="" textlink="">
      <xdr:nvSpPr>
        <xdr:cNvPr id="203" name="テキスト ボックス 202"/>
        <xdr:cNvSpPr txBox="1"/>
      </xdr:nvSpPr>
      <xdr:spPr>
        <a:xfrm>
          <a:off x="1719795" y="1334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82548</xdr:rowOff>
    </xdr:from>
    <xdr:to>
      <xdr:col>6</xdr:col>
      <xdr:colOff>38100</xdr:colOff>
      <xdr:row>78</xdr:row>
      <xdr:rowOff>12698</xdr:rowOff>
    </xdr:to>
    <xdr:sp macro="" textlink="">
      <xdr:nvSpPr>
        <xdr:cNvPr id="204" name="楕円 203"/>
        <xdr:cNvSpPr/>
      </xdr:nvSpPr>
      <xdr:spPr>
        <a:xfrm>
          <a:off x="1079500" y="1328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3825</xdr:rowOff>
    </xdr:from>
    <xdr:ext cx="599010" cy="259045"/>
    <xdr:sp macro="" textlink="">
      <xdr:nvSpPr>
        <xdr:cNvPr id="205" name="テキスト ボックス 204"/>
        <xdr:cNvSpPr txBox="1"/>
      </xdr:nvSpPr>
      <xdr:spPr>
        <a:xfrm>
          <a:off x="830795" y="133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122851</xdr:rowOff>
    </xdr:from>
    <xdr:to>
      <xdr:col>24</xdr:col>
      <xdr:colOff>63500</xdr:colOff>
      <xdr:row>95</xdr:row>
      <xdr:rowOff>148456</xdr:rowOff>
    </xdr:to>
    <xdr:cxnSp macro="">
      <xdr:nvCxnSpPr>
        <xdr:cNvPr id="233" name="直線コネクタ 232"/>
        <xdr:cNvCxnSpPr/>
      </xdr:nvCxnSpPr>
      <xdr:spPr>
        <a:xfrm flipV="1">
          <a:off x="3797300" y="16410601"/>
          <a:ext cx="8382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8769</xdr:rowOff>
    </xdr:from>
    <xdr:ext cx="534377" cy="259045"/>
    <xdr:sp macro="" textlink="">
      <xdr:nvSpPr>
        <xdr:cNvPr id="234" name="衛生費平均値テキスト"/>
        <xdr:cNvSpPr txBox="1"/>
      </xdr:nvSpPr>
      <xdr:spPr>
        <a:xfrm>
          <a:off x="4686300" y="1612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122851</xdr:rowOff>
    </xdr:from>
    <xdr:to>
      <xdr:col>19</xdr:col>
      <xdr:colOff>177800</xdr:colOff>
      <xdr:row>95</xdr:row>
      <xdr:rowOff>148456</xdr:rowOff>
    </xdr:to>
    <xdr:cxnSp macro="">
      <xdr:nvCxnSpPr>
        <xdr:cNvPr id="236" name="直線コネクタ 235"/>
        <xdr:cNvCxnSpPr/>
      </xdr:nvCxnSpPr>
      <xdr:spPr>
        <a:xfrm>
          <a:off x="2908300" y="16410601"/>
          <a:ext cx="889000" cy="2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34434</xdr:rowOff>
    </xdr:from>
    <xdr:ext cx="534377" cy="259045"/>
    <xdr:sp macro="" textlink="">
      <xdr:nvSpPr>
        <xdr:cNvPr id="238" name="テキスト ボックス 237"/>
        <xdr:cNvSpPr txBox="1"/>
      </xdr:nvSpPr>
      <xdr:spPr>
        <a:xfrm>
          <a:off x="3530111" y="161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122851</xdr:rowOff>
    </xdr:from>
    <xdr:to>
      <xdr:col>15</xdr:col>
      <xdr:colOff>50800</xdr:colOff>
      <xdr:row>96</xdr:row>
      <xdr:rowOff>28212</xdr:rowOff>
    </xdr:to>
    <xdr:cxnSp macro="">
      <xdr:nvCxnSpPr>
        <xdr:cNvPr id="239" name="直線コネクタ 238"/>
        <xdr:cNvCxnSpPr/>
      </xdr:nvCxnSpPr>
      <xdr:spPr>
        <a:xfrm flipV="1">
          <a:off x="2019300" y="16410601"/>
          <a:ext cx="889000" cy="7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98648</xdr:rowOff>
    </xdr:from>
    <xdr:ext cx="534377" cy="259045"/>
    <xdr:sp macro="" textlink="">
      <xdr:nvSpPr>
        <xdr:cNvPr id="241" name="テキスト ボックス 240"/>
        <xdr:cNvSpPr txBox="1"/>
      </xdr:nvSpPr>
      <xdr:spPr>
        <a:xfrm>
          <a:off x="2641111" y="1604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20737</xdr:rowOff>
    </xdr:from>
    <xdr:to>
      <xdr:col>10</xdr:col>
      <xdr:colOff>114300</xdr:colOff>
      <xdr:row>96</xdr:row>
      <xdr:rowOff>28212</xdr:rowOff>
    </xdr:to>
    <xdr:cxnSp macro="">
      <xdr:nvCxnSpPr>
        <xdr:cNvPr id="242" name="直線コネクタ 241"/>
        <xdr:cNvCxnSpPr/>
      </xdr:nvCxnSpPr>
      <xdr:spPr>
        <a:xfrm>
          <a:off x="1130300" y="16479937"/>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4" name="テキスト ボックス 243"/>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33039</xdr:rowOff>
    </xdr:from>
    <xdr:ext cx="534377" cy="259045"/>
    <xdr:sp macro="" textlink="">
      <xdr:nvSpPr>
        <xdr:cNvPr id="246" name="テキスト ボックス 245"/>
        <xdr:cNvSpPr txBox="1"/>
      </xdr:nvSpPr>
      <xdr:spPr>
        <a:xfrm>
          <a:off x="863111" y="1614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72051</xdr:rowOff>
    </xdr:from>
    <xdr:to>
      <xdr:col>24</xdr:col>
      <xdr:colOff>114300</xdr:colOff>
      <xdr:row>96</xdr:row>
      <xdr:rowOff>2201</xdr:rowOff>
    </xdr:to>
    <xdr:sp macro="" textlink="">
      <xdr:nvSpPr>
        <xdr:cNvPr id="252" name="楕円 251"/>
        <xdr:cNvSpPr/>
      </xdr:nvSpPr>
      <xdr:spPr>
        <a:xfrm>
          <a:off x="45847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50478</xdr:rowOff>
    </xdr:from>
    <xdr:ext cx="534377" cy="259045"/>
    <xdr:sp macro="" textlink="">
      <xdr:nvSpPr>
        <xdr:cNvPr id="253" name="衛生費該当値テキスト"/>
        <xdr:cNvSpPr txBox="1"/>
      </xdr:nvSpPr>
      <xdr:spPr>
        <a:xfrm>
          <a:off x="4686300" y="163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97656</xdr:rowOff>
    </xdr:from>
    <xdr:to>
      <xdr:col>20</xdr:col>
      <xdr:colOff>38100</xdr:colOff>
      <xdr:row>96</xdr:row>
      <xdr:rowOff>27806</xdr:rowOff>
    </xdr:to>
    <xdr:sp macro="" textlink="">
      <xdr:nvSpPr>
        <xdr:cNvPr id="254" name="楕円 253"/>
        <xdr:cNvSpPr/>
      </xdr:nvSpPr>
      <xdr:spPr>
        <a:xfrm>
          <a:off x="3746500" y="163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18933</xdr:rowOff>
    </xdr:from>
    <xdr:ext cx="534377" cy="259045"/>
    <xdr:sp macro="" textlink="">
      <xdr:nvSpPr>
        <xdr:cNvPr id="255" name="テキスト ボックス 254"/>
        <xdr:cNvSpPr txBox="1"/>
      </xdr:nvSpPr>
      <xdr:spPr>
        <a:xfrm>
          <a:off x="3530111" y="1647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72051</xdr:rowOff>
    </xdr:from>
    <xdr:to>
      <xdr:col>15</xdr:col>
      <xdr:colOff>101600</xdr:colOff>
      <xdr:row>96</xdr:row>
      <xdr:rowOff>2201</xdr:rowOff>
    </xdr:to>
    <xdr:sp macro="" textlink="">
      <xdr:nvSpPr>
        <xdr:cNvPr id="256" name="楕円 255"/>
        <xdr:cNvSpPr/>
      </xdr:nvSpPr>
      <xdr:spPr>
        <a:xfrm>
          <a:off x="2857500" y="163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164778</xdr:rowOff>
    </xdr:from>
    <xdr:ext cx="534377" cy="259045"/>
    <xdr:sp macro="" textlink="">
      <xdr:nvSpPr>
        <xdr:cNvPr id="257" name="テキスト ボックス 256"/>
        <xdr:cNvSpPr txBox="1"/>
      </xdr:nvSpPr>
      <xdr:spPr>
        <a:xfrm>
          <a:off x="2641111" y="164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148862</xdr:rowOff>
    </xdr:from>
    <xdr:to>
      <xdr:col>10</xdr:col>
      <xdr:colOff>165100</xdr:colOff>
      <xdr:row>96</xdr:row>
      <xdr:rowOff>79012</xdr:rowOff>
    </xdr:to>
    <xdr:sp macro="" textlink="">
      <xdr:nvSpPr>
        <xdr:cNvPr id="258" name="楕円 257"/>
        <xdr:cNvSpPr/>
      </xdr:nvSpPr>
      <xdr:spPr>
        <a:xfrm>
          <a:off x="1968500" y="164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95539</xdr:rowOff>
    </xdr:from>
    <xdr:ext cx="534377" cy="259045"/>
    <xdr:sp macro="" textlink="">
      <xdr:nvSpPr>
        <xdr:cNvPr id="259" name="テキスト ボックス 258"/>
        <xdr:cNvSpPr txBox="1"/>
      </xdr:nvSpPr>
      <xdr:spPr>
        <a:xfrm>
          <a:off x="1752111" y="1621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141387</xdr:rowOff>
    </xdr:from>
    <xdr:to>
      <xdr:col>6</xdr:col>
      <xdr:colOff>38100</xdr:colOff>
      <xdr:row>96</xdr:row>
      <xdr:rowOff>71537</xdr:rowOff>
    </xdr:to>
    <xdr:sp macro="" textlink="">
      <xdr:nvSpPr>
        <xdr:cNvPr id="260" name="楕円 259"/>
        <xdr:cNvSpPr/>
      </xdr:nvSpPr>
      <xdr:spPr>
        <a:xfrm>
          <a:off x="1079500" y="1642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62664</xdr:rowOff>
    </xdr:from>
    <xdr:ext cx="534377" cy="259045"/>
    <xdr:sp macro="" textlink="">
      <xdr:nvSpPr>
        <xdr:cNvPr id="261" name="テキスト ボックス 260"/>
        <xdr:cNvSpPr txBox="1"/>
      </xdr:nvSpPr>
      <xdr:spPr>
        <a:xfrm>
          <a:off x="863111" y="165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12700</xdr:rowOff>
    </xdr:from>
    <xdr:to>
      <xdr:col>55</xdr:col>
      <xdr:colOff>0</xdr:colOff>
      <xdr:row>33</xdr:row>
      <xdr:rowOff>90170</xdr:rowOff>
    </xdr:to>
    <xdr:cxnSp macro="">
      <xdr:nvCxnSpPr>
        <xdr:cNvPr id="290" name="直線コネクタ 289"/>
        <xdr:cNvCxnSpPr/>
      </xdr:nvCxnSpPr>
      <xdr:spPr>
        <a:xfrm flipV="1">
          <a:off x="9639300" y="5670550"/>
          <a:ext cx="8382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162577</xdr:rowOff>
    </xdr:from>
    <xdr:ext cx="378565" cy="259045"/>
    <xdr:sp macro="" textlink="">
      <xdr:nvSpPr>
        <xdr:cNvPr id="291" name="労働費平均値テキスト"/>
        <xdr:cNvSpPr txBox="1"/>
      </xdr:nvSpPr>
      <xdr:spPr>
        <a:xfrm>
          <a:off x="10528300" y="6163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90170</xdr:rowOff>
    </xdr:from>
    <xdr:to>
      <xdr:col>50</xdr:col>
      <xdr:colOff>114300</xdr:colOff>
      <xdr:row>33</xdr:row>
      <xdr:rowOff>91440</xdr:rowOff>
    </xdr:to>
    <xdr:cxnSp macro="">
      <xdr:nvCxnSpPr>
        <xdr:cNvPr id="293" name="直線コネクタ 292"/>
        <xdr:cNvCxnSpPr/>
      </xdr:nvCxnSpPr>
      <xdr:spPr>
        <a:xfrm flipV="1">
          <a:off x="8750300" y="57480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109237</xdr:rowOff>
    </xdr:from>
    <xdr:ext cx="378565" cy="259045"/>
    <xdr:sp macro="" textlink="">
      <xdr:nvSpPr>
        <xdr:cNvPr id="295" name="テキスト ボックス 294"/>
        <xdr:cNvSpPr txBox="1"/>
      </xdr:nvSpPr>
      <xdr:spPr>
        <a:xfrm>
          <a:off x="9450017" y="628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91440</xdr:rowOff>
    </xdr:from>
    <xdr:to>
      <xdr:col>45</xdr:col>
      <xdr:colOff>177800</xdr:colOff>
      <xdr:row>33</xdr:row>
      <xdr:rowOff>113030</xdr:rowOff>
    </xdr:to>
    <xdr:cxnSp macro="">
      <xdr:nvCxnSpPr>
        <xdr:cNvPr id="296" name="直線コネクタ 295"/>
        <xdr:cNvCxnSpPr/>
      </xdr:nvCxnSpPr>
      <xdr:spPr>
        <a:xfrm flipV="1">
          <a:off x="7861300" y="574929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113030</xdr:rowOff>
    </xdr:from>
    <xdr:to>
      <xdr:col>41</xdr:col>
      <xdr:colOff>50800</xdr:colOff>
      <xdr:row>33</xdr:row>
      <xdr:rowOff>121920</xdr:rowOff>
    </xdr:to>
    <xdr:cxnSp macro="">
      <xdr:nvCxnSpPr>
        <xdr:cNvPr id="299" name="直線コネクタ 298"/>
        <xdr:cNvCxnSpPr/>
      </xdr:nvCxnSpPr>
      <xdr:spPr>
        <a:xfrm flipV="1">
          <a:off x="6972300" y="57708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138447</xdr:rowOff>
    </xdr:from>
    <xdr:ext cx="378565" cy="259045"/>
    <xdr:sp macro="" textlink="">
      <xdr:nvSpPr>
        <xdr:cNvPr id="301" name="テキスト ボックス 300"/>
        <xdr:cNvSpPr txBox="1"/>
      </xdr:nvSpPr>
      <xdr:spPr>
        <a:xfrm>
          <a:off x="7672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133350</xdr:rowOff>
    </xdr:from>
    <xdr:to>
      <xdr:col>55</xdr:col>
      <xdr:colOff>50800</xdr:colOff>
      <xdr:row>33</xdr:row>
      <xdr:rowOff>63500</xdr:rowOff>
    </xdr:to>
    <xdr:sp macro="" textlink="">
      <xdr:nvSpPr>
        <xdr:cNvPr id="309" name="楕円 308"/>
        <xdr:cNvSpPr/>
      </xdr:nvSpPr>
      <xdr:spPr>
        <a:xfrm>
          <a:off x="104267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156227</xdr:rowOff>
    </xdr:from>
    <xdr:ext cx="378565" cy="259045"/>
    <xdr:sp macro="" textlink="">
      <xdr:nvSpPr>
        <xdr:cNvPr id="310" name="労働費該当値テキスト"/>
        <xdr:cNvSpPr txBox="1"/>
      </xdr:nvSpPr>
      <xdr:spPr>
        <a:xfrm>
          <a:off x="10528300" y="547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39370</xdr:rowOff>
    </xdr:from>
    <xdr:to>
      <xdr:col>50</xdr:col>
      <xdr:colOff>165100</xdr:colOff>
      <xdr:row>33</xdr:row>
      <xdr:rowOff>140970</xdr:rowOff>
    </xdr:to>
    <xdr:sp macro="" textlink="">
      <xdr:nvSpPr>
        <xdr:cNvPr id="311" name="楕円 310"/>
        <xdr:cNvSpPr/>
      </xdr:nvSpPr>
      <xdr:spPr>
        <a:xfrm>
          <a:off x="9588500" y="56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157497</xdr:rowOff>
    </xdr:from>
    <xdr:ext cx="378565" cy="259045"/>
    <xdr:sp macro="" textlink="">
      <xdr:nvSpPr>
        <xdr:cNvPr id="312" name="テキスト ボックス 311"/>
        <xdr:cNvSpPr txBox="1"/>
      </xdr:nvSpPr>
      <xdr:spPr>
        <a:xfrm>
          <a:off x="9450017" y="54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40640</xdr:rowOff>
    </xdr:from>
    <xdr:to>
      <xdr:col>46</xdr:col>
      <xdr:colOff>38100</xdr:colOff>
      <xdr:row>33</xdr:row>
      <xdr:rowOff>142240</xdr:rowOff>
    </xdr:to>
    <xdr:sp macro="" textlink="">
      <xdr:nvSpPr>
        <xdr:cNvPr id="313" name="楕円 312"/>
        <xdr:cNvSpPr/>
      </xdr:nvSpPr>
      <xdr:spPr>
        <a:xfrm>
          <a:off x="8699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133367</xdr:rowOff>
    </xdr:from>
    <xdr:ext cx="378565" cy="259045"/>
    <xdr:sp macro="" textlink="">
      <xdr:nvSpPr>
        <xdr:cNvPr id="314" name="テキスト ボックス 313"/>
        <xdr:cNvSpPr txBox="1"/>
      </xdr:nvSpPr>
      <xdr:spPr>
        <a:xfrm>
          <a:off x="8561017" y="5791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62230</xdr:rowOff>
    </xdr:from>
    <xdr:to>
      <xdr:col>41</xdr:col>
      <xdr:colOff>101600</xdr:colOff>
      <xdr:row>33</xdr:row>
      <xdr:rowOff>163830</xdr:rowOff>
    </xdr:to>
    <xdr:sp macro="" textlink="">
      <xdr:nvSpPr>
        <xdr:cNvPr id="315" name="楕円 314"/>
        <xdr:cNvSpPr/>
      </xdr:nvSpPr>
      <xdr:spPr>
        <a:xfrm>
          <a:off x="7810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8907</xdr:rowOff>
    </xdr:from>
    <xdr:ext cx="378565" cy="259045"/>
    <xdr:sp macro="" textlink="">
      <xdr:nvSpPr>
        <xdr:cNvPr id="316" name="テキスト ボックス 315"/>
        <xdr:cNvSpPr txBox="1"/>
      </xdr:nvSpPr>
      <xdr:spPr>
        <a:xfrm>
          <a:off x="7672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71120</xdr:rowOff>
    </xdr:from>
    <xdr:to>
      <xdr:col>36</xdr:col>
      <xdr:colOff>165100</xdr:colOff>
      <xdr:row>34</xdr:row>
      <xdr:rowOff>1270</xdr:rowOff>
    </xdr:to>
    <xdr:sp macro="" textlink="">
      <xdr:nvSpPr>
        <xdr:cNvPr id="317" name="楕円 316"/>
        <xdr:cNvSpPr/>
      </xdr:nvSpPr>
      <xdr:spPr>
        <a:xfrm>
          <a:off x="6921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163847</xdr:rowOff>
    </xdr:from>
    <xdr:ext cx="378565" cy="259045"/>
    <xdr:sp macro="" textlink="">
      <xdr:nvSpPr>
        <xdr:cNvPr id="318" name="テキスト ボックス 317"/>
        <xdr:cNvSpPr txBox="1"/>
      </xdr:nvSpPr>
      <xdr:spPr>
        <a:xfrm>
          <a:off x="6783017" y="582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137826</xdr:rowOff>
    </xdr:from>
    <xdr:to>
      <xdr:col>55</xdr:col>
      <xdr:colOff>0</xdr:colOff>
      <xdr:row>56</xdr:row>
      <xdr:rowOff>42362</xdr:rowOff>
    </xdr:to>
    <xdr:cxnSp macro="">
      <xdr:nvCxnSpPr>
        <xdr:cNvPr id="346" name="直線コネクタ 345"/>
        <xdr:cNvCxnSpPr/>
      </xdr:nvCxnSpPr>
      <xdr:spPr>
        <a:xfrm flipV="1">
          <a:off x="9639300" y="9567576"/>
          <a:ext cx="8382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71863</xdr:rowOff>
    </xdr:from>
    <xdr:ext cx="534377" cy="259045"/>
    <xdr:sp macro="" textlink="">
      <xdr:nvSpPr>
        <xdr:cNvPr id="347" name="農林水産業費平均値テキスト"/>
        <xdr:cNvSpPr txBox="1"/>
      </xdr:nvSpPr>
      <xdr:spPr>
        <a:xfrm>
          <a:off x="10528300" y="933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36419</xdr:rowOff>
    </xdr:from>
    <xdr:to>
      <xdr:col>50</xdr:col>
      <xdr:colOff>114300</xdr:colOff>
      <xdr:row>56</xdr:row>
      <xdr:rowOff>42362</xdr:rowOff>
    </xdr:to>
    <xdr:cxnSp macro="">
      <xdr:nvCxnSpPr>
        <xdr:cNvPr id="349" name="直線コネクタ 348"/>
        <xdr:cNvCxnSpPr/>
      </xdr:nvCxnSpPr>
      <xdr:spPr>
        <a:xfrm>
          <a:off x="8750300" y="9294719"/>
          <a:ext cx="889000" cy="3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39920</xdr:rowOff>
    </xdr:from>
    <xdr:ext cx="534377" cy="259045"/>
    <xdr:sp macro="" textlink="">
      <xdr:nvSpPr>
        <xdr:cNvPr id="351" name="テキスト ボックス 350"/>
        <xdr:cNvSpPr txBox="1"/>
      </xdr:nvSpPr>
      <xdr:spPr>
        <a:xfrm>
          <a:off x="9372111" y="929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36419</xdr:rowOff>
    </xdr:from>
    <xdr:to>
      <xdr:col>45</xdr:col>
      <xdr:colOff>177800</xdr:colOff>
      <xdr:row>55</xdr:row>
      <xdr:rowOff>50500</xdr:rowOff>
    </xdr:to>
    <xdr:cxnSp macro="">
      <xdr:nvCxnSpPr>
        <xdr:cNvPr id="352" name="直線コネクタ 351"/>
        <xdr:cNvCxnSpPr/>
      </xdr:nvCxnSpPr>
      <xdr:spPr>
        <a:xfrm flipV="1">
          <a:off x="7861300" y="9294719"/>
          <a:ext cx="889000" cy="18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4" name="テキスト ボックス 353"/>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50500</xdr:rowOff>
    </xdr:from>
    <xdr:to>
      <xdr:col>41</xdr:col>
      <xdr:colOff>50800</xdr:colOff>
      <xdr:row>57</xdr:row>
      <xdr:rowOff>70023</xdr:rowOff>
    </xdr:to>
    <xdr:cxnSp macro="">
      <xdr:nvCxnSpPr>
        <xdr:cNvPr id="355" name="直線コネクタ 354"/>
        <xdr:cNvCxnSpPr/>
      </xdr:nvCxnSpPr>
      <xdr:spPr>
        <a:xfrm flipV="1">
          <a:off x="6972300" y="9480250"/>
          <a:ext cx="889000" cy="3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85869</xdr:rowOff>
    </xdr:from>
    <xdr:ext cx="534377" cy="259045"/>
    <xdr:sp macro="" textlink="">
      <xdr:nvSpPr>
        <xdr:cNvPr id="359" name="テキスト ボックス 358"/>
        <xdr:cNvSpPr txBox="1"/>
      </xdr:nvSpPr>
      <xdr:spPr>
        <a:xfrm>
          <a:off x="6705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87026</xdr:rowOff>
    </xdr:from>
    <xdr:to>
      <xdr:col>55</xdr:col>
      <xdr:colOff>50800</xdr:colOff>
      <xdr:row>56</xdr:row>
      <xdr:rowOff>17176</xdr:rowOff>
    </xdr:to>
    <xdr:sp macro="" textlink="">
      <xdr:nvSpPr>
        <xdr:cNvPr id="365" name="楕円 364"/>
        <xdr:cNvSpPr/>
      </xdr:nvSpPr>
      <xdr:spPr>
        <a:xfrm>
          <a:off x="10426700" y="95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65453</xdr:rowOff>
    </xdr:from>
    <xdr:ext cx="534377" cy="259045"/>
    <xdr:sp macro="" textlink="">
      <xdr:nvSpPr>
        <xdr:cNvPr id="366" name="農林水産業費該当値テキスト"/>
        <xdr:cNvSpPr txBox="1"/>
      </xdr:nvSpPr>
      <xdr:spPr>
        <a:xfrm>
          <a:off x="10528300"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163012</xdr:rowOff>
    </xdr:from>
    <xdr:to>
      <xdr:col>50</xdr:col>
      <xdr:colOff>165100</xdr:colOff>
      <xdr:row>56</xdr:row>
      <xdr:rowOff>93162</xdr:rowOff>
    </xdr:to>
    <xdr:sp macro="" textlink="">
      <xdr:nvSpPr>
        <xdr:cNvPr id="367" name="楕円 366"/>
        <xdr:cNvSpPr/>
      </xdr:nvSpPr>
      <xdr:spPr>
        <a:xfrm>
          <a:off x="9588500" y="95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84289</xdr:rowOff>
    </xdr:from>
    <xdr:ext cx="534377" cy="259045"/>
    <xdr:sp macro="" textlink="">
      <xdr:nvSpPr>
        <xdr:cNvPr id="368" name="テキスト ボックス 367"/>
        <xdr:cNvSpPr txBox="1"/>
      </xdr:nvSpPr>
      <xdr:spPr>
        <a:xfrm>
          <a:off x="9372111" y="96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157069</xdr:rowOff>
    </xdr:from>
    <xdr:to>
      <xdr:col>46</xdr:col>
      <xdr:colOff>38100</xdr:colOff>
      <xdr:row>54</xdr:row>
      <xdr:rowOff>87219</xdr:rowOff>
    </xdr:to>
    <xdr:sp macro="" textlink="">
      <xdr:nvSpPr>
        <xdr:cNvPr id="369" name="楕円 368"/>
        <xdr:cNvSpPr/>
      </xdr:nvSpPr>
      <xdr:spPr>
        <a:xfrm>
          <a:off x="8699500" y="92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103746</xdr:rowOff>
    </xdr:from>
    <xdr:ext cx="534377" cy="259045"/>
    <xdr:sp macro="" textlink="">
      <xdr:nvSpPr>
        <xdr:cNvPr id="370" name="テキスト ボックス 369"/>
        <xdr:cNvSpPr txBox="1"/>
      </xdr:nvSpPr>
      <xdr:spPr>
        <a:xfrm>
          <a:off x="8483111" y="90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171150</xdr:rowOff>
    </xdr:from>
    <xdr:to>
      <xdr:col>41</xdr:col>
      <xdr:colOff>101600</xdr:colOff>
      <xdr:row>55</xdr:row>
      <xdr:rowOff>101300</xdr:rowOff>
    </xdr:to>
    <xdr:sp macro="" textlink="">
      <xdr:nvSpPr>
        <xdr:cNvPr id="371" name="楕円 370"/>
        <xdr:cNvSpPr/>
      </xdr:nvSpPr>
      <xdr:spPr>
        <a:xfrm>
          <a:off x="7810500" y="94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117827</xdr:rowOff>
    </xdr:from>
    <xdr:ext cx="534377" cy="259045"/>
    <xdr:sp macro="" textlink="">
      <xdr:nvSpPr>
        <xdr:cNvPr id="372" name="テキスト ボックス 371"/>
        <xdr:cNvSpPr txBox="1"/>
      </xdr:nvSpPr>
      <xdr:spPr>
        <a:xfrm>
          <a:off x="7594111" y="92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19223</xdr:rowOff>
    </xdr:from>
    <xdr:to>
      <xdr:col>36</xdr:col>
      <xdr:colOff>165100</xdr:colOff>
      <xdr:row>57</xdr:row>
      <xdr:rowOff>120823</xdr:rowOff>
    </xdr:to>
    <xdr:sp macro="" textlink="">
      <xdr:nvSpPr>
        <xdr:cNvPr id="373" name="楕円 372"/>
        <xdr:cNvSpPr/>
      </xdr:nvSpPr>
      <xdr:spPr>
        <a:xfrm>
          <a:off x="6921500" y="979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111950</xdr:rowOff>
    </xdr:from>
    <xdr:ext cx="534377" cy="259045"/>
    <xdr:sp macro="" textlink="">
      <xdr:nvSpPr>
        <xdr:cNvPr id="374" name="テキスト ボックス 373"/>
        <xdr:cNvSpPr txBox="1"/>
      </xdr:nvSpPr>
      <xdr:spPr>
        <a:xfrm>
          <a:off x="6705111" y="988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145111</xdr:rowOff>
    </xdr:from>
    <xdr:to>
      <xdr:col>55</xdr:col>
      <xdr:colOff>0</xdr:colOff>
      <xdr:row>77</xdr:row>
      <xdr:rowOff>146025</xdr:rowOff>
    </xdr:to>
    <xdr:cxnSp macro="">
      <xdr:nvCxnSpPr>
        <xdr:cNvPr id="403" name="直線コネクタ 402"/>
        <xdr:cNvCxnSpPr/>
      </xdr:nvCxnSpPr>
      <xdr:spPr>
        <a:xfrm flipV="1">
          <a:off x="9639300" y="13175311"/>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146025</xdr:rowOff>
    </xdr:from>
    <xdr:to>
      <xdr:col>50</xdr:col>
      <xdr:colOff>114300</xdr:colOff>
      <xdr:row>77</xdr:row>
      <xdr:rowOff>151054</xdr:rowOff>
    </xdr:to>
    <xdr:cxnSp macro="">
      <xdr:nvCxnSpPr>
        <xdr:cNvPr id="406" name="直線コネクタ 405"/>
        <xdr:cNvCxnSpPr/>
      </xdr:nvCxnSpPr>
      <xdr:spPr>
        <a:xfrm flipV="1">
          <a:off x="8750300" y="1334767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123203</xdr:rowOff>
    </xdr:from>
    <xdr:to>
      <xdr:col>45</xdr:col>
      <xdr:colOff>177800</xdr:colOff>
      <xdr:row>77</xdr:row>
      <xdr:rowOff>151054</xdr:rowOff>
    </xdr:to>
    <xdr:cxnSp macro="">
      <xdr:nvCxnSpPr>
        <xdr:cNvPr id="409" name="直線コネクタ 408"/>
        <xdr:cNvCxnSpPr/>
      </xdr:nvCxnSpPr>
      <xdr:spPr>
        <a:xfrm>
          <a:off x="7861300" y="13324853"/>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118287</xdr:rowOff>
    </xdr:from>
    <xdr:to>
      <xdr:col>41</xdr:col>
      <xdr:colOff>50800</xdr:colOff>
      <xdr:row>77</xdr:row>
      <xdr:rowOff>123203</xdr:rowOff>
    </xdr:to>
    <xdr:cxnSp macro="">
      <xdr:nvCxnSpPr>
        <xdr:cNvPr id="412" name="直線コネクタ 411"/>
        <xdr:cNvCxnSpPr/>
      </xdr:nvCxnSpPr>
      <xdr:spPr>
        <a:xfrm>
          <a:off x="6972300" y="13319937"/>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6" name="テキスト ボックス 415"/>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94311</xdr:rowOff>
    </xdr:from>
    <xdr:to>
      <xdr:col>55</xdr:col>
      <xdr:colOff>50800</xdr:colOff>
      <xdr:row>77</xdr:row>
      <xdr:rowOff>24461</xdr:rowOff>
    </xdr:to>
    <xdr:sp macro="" textlink="">
      <xdr:nvSpPr>
        <xdr:cNvPr id="422" name="楕円 421"/>
        <xdr:cNvSpPr/>
      </xdr:nvSpPr>
      <xdr:spPr>
        <a:xfrm>
          <a:off x="10426700" y="131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72738</xdr:rowOff>
    </xdr:from>
    <xdr:ext cx="534377" cy="259045"/>
    <xdr:sp macro="" textlink="">
      <xdr:nvSpPr>
        <xdr:cNvPr id="423" name="商工費該当値テキスト"/>
        <xdr:cNvSpPr txBox="1"/>
      </xdr:nvSpPr>
      <xdr:spPr>
        <a:xfrm>
          <a:off x="10528300" y="1310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95225</xdr:rowOff>
    </xdr:from>
    <xdr:to>
      <xdr:col>50</xdr:col>
      <xdr:colOff>165100</xdr:colOff>
      <xdr:row>78</xdr:row>
      <xdr:rowOff>25375</xdr:rowOff>
    </xdr:to>
    <xdr:sp macro="" textlink="">
      <xdr:nvSpPr>
        <xdr:cNvPr id="424" name="楕円 423"/>
        <xdr:cNvSpPr/>
      </xdr:nvSpPr>
      <xdr:spPr>
        <a:xfrm>
          <a:off x="95885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16502</xdr:rowOff>
    </xdr:from>
    <xdr:ext cx="469744" cy="259045"/>
    <xdr:sp macro="" textlink="">
      <xdr:nvSpPr>
        <xdr:cNvPr id="425" name="テキスト ボックス 424"/>
        <xdr:cNvSpPr txBox="1"/>
      </xdr:nvSpPr>
      <xdr:spPr>
        <a:xfrm>
          <a:off x="9404428" y="1338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100254</xdr:rowOff>
    </xdr:from>
    <xdr:to>
      <xdr:col>46</xdr:col>
      <xdr:colOff>38100</xdr:colOff>
      <xdr:row>78</xdr:row>
      <xdr:rowOff>30404</xdr:rowOff>
    </xdr:to>
    <xdr:sp macro="" textlink="">
      <xdr:nvSpPr>
        <xdr:cNvPr id="426" name="楕円 425"/>
        <xdr:cNvSpPr/>
      </xdr:nvSpPr>
      <xdr:spPr>
        <a:xfrm>
          <a:off x="8699500" y="133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21531</xdr:rowOff>
    </xdr:from>
    <xdr:ext cx="469744" cy="259045"/>
    <xdr:sp macro="" textlink="">
      <xdr:nvSpPr>
        <xdr:cNvPr id="427" name="テキスト ボックス 426"/>
        <xdr:cNvSpPr txBox="1"/>
      </xdr:nvSpPr>
      <xdr:spPr>
        <a:xfrm>
          <a:off x="8515428" y="1339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72403</xdr:rowOff>
    </xdr:from>
    <xdr:to>
      <xdr:col>41</xdr:col>
      <xdr:colOff>101600</xdr:colOff>
      <xdr:row>78</xdr:row>
      <xdr:rowOff>2553</xdr:rowOff>
    </xdr:to>
    <xdr:sp macro="" textlink="">
      <xdr:nvSpPr>
        <xdr:cNvPr id="428" name="楕円 427"/>
        <xdr:cNvSpPr/>
      </xdr:nvSpPr>
      <xdr:spPr>
        <a:xfrm>
          <a:off x="7810500" y="132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165130</xdr:rowOff>
    </xdr:from>
    <xdr:ext cx="469744" cy="259045"/>
    <xdr:sp macro="" textlink="">
      <xdr:nvSpPr>
        <xdr:cNvPr id="429" name="テキスト ボックス 428"/>
        <xdr:cNvSpPr txBox="1"/>
      </xdr:nvSpPr>
      <xdr:spPr>
        <a:xfrm>
          <a:off x="7626428" y="1336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67487</xdr:rowOff>
    </xdr:from>
    <xdr:to>
      <xdr:col>36</xdr:col>
      <xdr:colOff>165100</xdr:colOff>
      <xdr:row>77</xdr:row>
      <xdr:rowOff>169087</xdr:rowOff>
    </xdr:to>
    <xdr:sp macro="" textlink="">
      <xdr:nvSpPr>
        <xdr:cNvPr id="430" name="楕円 429"/>
        <xdr:cNvSpPr/>
      </xdr:nvSpPr>
      <xdr:spPr>
        <a:xfrm>
          <a:off x="6921500" y="132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160214</xdr:rowOff>
    </xdr:from>
    <xdr:ext cx="469744" cy="259045"/>
    <xdr:sp macro="" textlink="">
      <xdr:nvSpPr>
        <xdr:cNvPr id="431" name="テキスト ボックス 430"/>
        <xdr:cNvSpPr txBox="1"/>
      </xdr:nvSpPr>
      <xdr:spPr>
        <a:xfrm>
          <a:off x="6737428" y="133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47391</xdr:rowOff>
    </xdr:from>
    <xdr:to>
      <xdr:col>55</xdr:col>
      <xdr:colOff>0</xdr:colOff>
      <xdr:row>98</xdr:row>
      <xdr:rowOff>79487</xdr:rowOff>
    </xdr:to>
    <xdr:cxnSp macro="">
      <xdr:nvCxnSpPr>
        <xdr:cNvPr id="459" name="直線コネクタ 458"/>
        <xdr:cNvCxnSpPr/>
      </xdr:nvCxnSpPr>
      <xdr:spPr>
        <a:xfrm flipV="1">
          <a:off x="9639300" y="16506591"/>
          <a:ext cx="838200" cy="37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79487</xdr:rowOff>
    </xdr:from>
    <xdr:to>
      <xdr:col>50</xdr:col>
      <xdr:colOff>114300</xdr:colOff>
      <xdr:row>98</xdr:row>
      <xdr:rowOff>128774</xdr:rowOff>
    </xdr:to>
    <xdr:cxnSp macro="">
      <xdr:nvCxnSpPr>
        <xdr:cNvPr id="462" name="直線コネクタ 461"/>
        <xdr:cNvCxnSpPr/>
      </xdr:nvCxnSpPr>
      <xdr:spPr>
        <a:xfrm flipV="1">
          <a:off x="8750300" y="16881587"/>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154632</xdr:rowOff>
    </xdr:from>
    <xdr:ext cx="534377" cy="259045"/>
    <xdr:sp macro="" textlink="">
      <xdr:nvSpPr>
        <xdr:cNvPr id="464" name="テキスト ボックス 463"/>
        <xdr:cNvSpPr txBox="1"/>
      </xdr:nvSpPr>
      <xdr:spPr>
        <a:xfrm>
          <a:off x="9372111" y="1609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128774</xdr:rowOff>
    </xdr:from>
    <xdr:to>
      <xdr:col>45</xdr:col>
      <xdr:colOff>177800</xdr:colOff>
      <xdr:row>99</xdr:row>
      <xdr:rowOff>78023</xdr:rowOff>
    </xdr:to>
    <xdr:cxnSp macro="">
      <xdr:nvCxnSpPr>
        <xdr:cNvPr id="465" name="直線コネクタ 464"/>
        <xdr:cNvCxnSpPr/>
      </xdr:nvCxnSpPr>
      <xdr:spPr>
        <a:xfrm flipV="1">
          <a:off x="7861300" y="16930874"/>
          <a:ext cx="889000" cy="1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74504</xdr:rowOff>
    </xdr:from>
    <xdr:to>
      <xdr:col>41</xdr:col>
      <xdr:colOff>50800</xdr:colOff>
      <xdr:row>99</xdr:row>
      <xdr:rowOff>78023</xdr:rowOff>
    </xdr:to>
    <xdr:cxnSp macro="">
      <xdr:nvCxnSpPr>
        <xdr:cNvPr id="468" name="直線コネクタ 467"/>
        <xdr:cNvCxnSpPr/>
      </xdr:nvCxnSpPr>
      <xdr:spPr>
        <a:xfrm>
          <a:off x="6972300" y="17048054"/>
          <a:ext cx="889000" cy="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168041</xdr:rowOff>
    </xdr:from>
    <xdr:to>
      <xdr:col>55</xdr:col>
      <xdr:colOff>50800</xdr:colOff>
      <xdr:row>96</xdr:row>
      <xdr:rowOff>98191</xdr:rowOff>
    </xdr:to>
    <xdr:sp macro="" textlink="">
      <xdr:nvSpPr>
        <xdr:cNvPr id="478" name="楕円 477"/>
        <xdr:cNvSpPr/>
      </xdr:nvSpPr>
      <xdr:spPr>
        <a:xfrm>
          <a:off x="10426700" y="164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146468</xdr:rowOff>
    </xdr:from>
    <xdr:ext cx="534377" cy="259045"/>
    <xdr:sp macro="" textlink="">
      <xdr:nvSpPr>
        <xdr:cNvPr id="479" name="土木費該当値テキスト"/>
        <xdr:cNvSpPr txBox="1"/>
      </xdr:nvSpPr>
      <xdr:spPr>
        <a:xfrm>
          <a:off x="10528300" y="1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28687</xdr:rowOff>
    </xdr:from>
    <xdr:to>
      <xdr:col>50</xdr:col>
      <xdr:colOff>165100</xdr:colOff>
      <xdr:row>98</xdr:row>
      <xdr:rowOff>130287</xdr:rowOff>
    </xdr:to>
    <xdr:sp macro="" textlink="">
      <xdr:nvSpPr>
        <xdr:cNvPr id="480" name="楕円 479"/>
        <xdr:cNvSpPr/>
      </xdr:nvSpPr>
      <xdr:spPr>
        <a:xfrm>
          <a:off x="9588500" y="168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121414</xdr:rowOff>
    </xdr:from>
    <xdr:ext cx="534377" cy="259045"/>
    <xdr:sp macro="" textlink="">
      <xdr:nvSpPr>
        <xdr:cNvPr id="481" name="テキスト ボックス 480"/>
        <xdr:cNvSpPr txBox="1"/>
      </xdr:nvSpPr>
      <xdr:spPr>
        <a:xfrm>
          <a:off x="9372111" y="169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77974</xdr:rowOff>
    </xdr:from>
    <xdr:to>
      <xdr:col>46</xdr:col>
      <xdr:colOff>38100</xdr:colOff>
      <xdr:row>99</xdr:row>
      <xdr:rowOff>8124</xdr:rowOff>
    </xdr:to>
    <xdr:sp macro="" textlink="">
      <xdr:nvSpPr>
        <xdr:cNvPr id="482" name="楕円 481"/>
        <xdr:cNvSpPr/>
      </xdr:nvSpPr>
      <xdr:spPr>
        <a:xfrm>
          <a:off x="8699500" y="16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170701</xdr:rowOff>
    </xdr:from>
    <xdr:ext cx="534377" cy="259045"/>
    <xdr:sp macro="" textlink="">
      <xdr:nvSpPr>
        <xdr:cNvPr id="483" name="テキスト ボックス 482"/>
        <xdr:cNvSpPr txBox="1"/>
      </xdr:nvSpPr>
      <xdr:spPr>
        <a:xfrm>
          <a:off x="8483111" y="169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27223</xdr:rowOff>
    </xdr:from>
    <xdr:to>
      <xdr:col>41</xdr:col>
      <xdr:colOff>101600</xdr:colOff>
      <xdr:row>99</xdr:row>
      <xdr:rowOff>128823</xdr:rowOff>
    </xdr:to>
    <xdr:sp macro="" textlink="">
      <xdr:nvSpPr>
        <xdr:cNvPr id="484" name="楕円 483"/>
        <xdr:cNvSpPr/>
      </xdr:nvSpPr>
      <xdr:spPr>
        <a:xfrm>
          <a:off x="7810500" y="170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119950</xdr:rowOff>
    </xdr:from>
    <xdr:ext cx="534377" cy="259045"/>
    <xdr:sp macro="" textlink="">
      <xdr:nvSpPr>
        <xdr:cNvPr id="485" name="テキスト ボックス 484"/>
        <xdr:cNvSpPr txBox="1"/>
      </xdr:nvSpPr>
      <xdr:spPr>
        <a:xfrm>
          <a:off x="7594111" y="1709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23704</xdr:rowOff>
    </xdr:from>
    <xdr:to>
      <xdr:col>36</xdr:col>
      <xdr:colOff>165100</xdr:colOff>
      <xdr:row>99</xdr:row>
      <xdr:rowOff>125304</xdr:rowOff>
    </xdr:to>
    <xdr:sp macro="" textlink="">
      <xdr:nvSpPr>
        <xdr:cNvPr id="486" name="楕円 485"/>
        <xdr:cNvSpPr/>
      </xdr:nvSpPr>
      <xdr:spPr>
        <a:xfrm>
          <a:off x="6921500" y="169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116431</xdr:rowOff>
    </xdr:from>
    <xdr:ext cx="534377" cy="259045"/>
    <xdr:sp macro="" textlink="">
      <xdr:nvSpPr>
        <xdr:cNvPr id="487" name="テキスト ボックス 486"/>
        <xdr:cNvSpPr txBox="1"/>
      </xdr:nvSpPr>
      <xdr:spPr>
        <a:xfrm>
          <a:off x="6705111" y="1708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94933</xdr:rowOff>
    </xdr:from>
    <xdr:to>
      <xdr:col>85</xdr:col>
      <xdr:colOff>127000</xdr:colOff>
      <xdr:row>37</xdr:row>
      <xdr:rowOff>144729</xdr:rowOff>
    </xdr:to>
    <xdr:cxnSp macro="">
      <xdr:nvCxnSpPr>
        <xdr:cNvPr id="517" name="直線コネクタ 516"/>
        <xdr:cNvCxnSpPr/>
      </xdr:nvCxnSpPr>
      <xdr:spPr>
        <a:xfrm flipV="1">
          <a:off x="15481300" y="6438583"/>
          <a:ext cx="838200" cy="4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144729</xdr:rowOff>
    </xdr:from>
    <xdr:to>
      <xdr:col>81</xdr:col>
      <xdr:colOff>50800</xdr:colOff>
      <xdr:row>37</xdr:row>
      <xdr:rowOff>151587</xdr:rowOff>
    </xdr:to>
    <xdr:cxnSp macro="">
      <xdr:nvCxnSpPr>
        <xdr:cNvPr id="520" name="直線コネクタ 519"/>
        <xdr:cNvCxnSpPr/>
      </xdr:nvCxnSpPr>
      <xdr:spPr>
        <a:xfrm flipV="1">
          <a:off x="14592300" y="64883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55389</xdr:rowOff>
    </xdr:from>
    <xdr:ext cx="534377" cy="259045"/>
    <xdr:sp macro="" textlink="">
      <xdr:nvSpPr>
        <xdr:cNvPr id="522" name="テキスト ボックス 521"/>
        <xdr:cNvSpPr txBox="1"/>
      </xdr:nvSpPr>
      <xdr:spPr>
        <a:xfrm>
          <a:off x="15214111" y="605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30010</xdr:rowOff>
    </xdr:from>
    <xdr:to>
      <xdr:col>76</xdr:col>
      <xdr:colOff>114300</xdr:colOff>
      <xdr:row>37</xdr:row>
      <xdr:rowOff>151587</xdr:rowOff>
    </xdr:to>
    <xdr:cxnSp macro="">
      <xdr:nvCxnSpPr>
        <xdr:cNvPr id="523" name="直線コネクタ 522"/>
        <xdr:cNvCxnSpPr/>
      </xdr:nvCxnSpPr>
      <xdr:spPr>
        <a:xfrm>
          <a:off x="13703300" y="6373660"/>
          <a:ext cx="889000" cy="12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48150</xdr:rowOff>
    </xdr:from>
    <xdr:ext cx="534377" cy="259045"/>
    <xdr:sp macro="" textlink="">
      <xdr:nvSpPr>
        <xdr:cNvPr id="525" name="テキスト ボックス 524"/>
        <xdr:cNvSpPr txBox="1"/>
      </xdr:nvSpPr>
      <xdr:spPr>
        <a:xfrm>
          <a:off x="14325111" y="604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30010</xdr:rowOff>
    </xdr:from>
    <xdr:to>
      <xdr:col>71</xdr:col>
      <xdr:colOff>177800</xdr:colOff>
      <xdr:row>38</xdr:row>
      <xdr:rowOff>15837</xdr:rowOff>
    </xdr:to>
    <xdr:cxnSp macro="">
      <xdr:nvCxnSpPr>
        <xdr:cNvPr id="526" name="直線コネクタ 525"/>
        <xdr:cNvCxnSpPr/>
      </xdr:nvCxnSpPr>
      <xdr:spPr>
        <a:xfrm flipV="1">
          <a:off x="12814300" y="6373660"/>
          <a:ext cx="889000" cy="1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74033</xdr:rowOff>
    </xdr:from>
    <xdr:ext cx="534377" cy="259045"/>
    <xdr:sp macro="" textlink="">
      <xdr:nvSpPr>
        <xdr:cNvPr id="528" name="テキスト ボックス 527"/>
        <xdr:cNvSpPr txBox="1"/>
      </xdr:nvSpPr>
      <xdr:spPr>
        <a:xfrm>
          <a:off x="13436111" y="64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44133</xdr:rowOff>
    </xdr:from>
    <xdr:to>
      <xdr:col>85</xdr:col>
      <xdr:colOff>177800</xdr:colOff>
      <xdr:row>37</xdr:row>
      <xdr:rowOff>145733</xdr:rowOff>
    </xdr:to>
    <xdr:sp macro="" textlink="">
      <xdr:nvSpPr>
        <xdr:cNvPr id="536" name="楕円 535"/>
        <xdr:cNvSpPr/>
      </xdr:nvSpPr>
      <xdr:spPr>
        <a:xfrm>
          <a:off x="16268700" y="63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130510</xdr:rowOff>
    </xdr:from>
    <xdr:ext cx="534377" cy="259045"/>
    <xdr:sp macro="" textlink="">
      <xdr:nvSpPr>
        <xdr:cNvPr id="537" name="消防費該当値テキスト"/>
        <xdr:cNvSpPr txBox="1"/>
      </xdr:nvSpPr>
      <xdr:spPr>
        <a:xfrm>
          <a:off x="16370300" y="630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93929</xdr:rowOff>
    </xdr:from>
    <xdr:to>
      <xdr:col>81</xdr:col>
      <xdr:colOff>101600</xdr:colOff>
      <xdr:row>38</xdr:row>
      <xdr:rowOff>24079</xdr:rowOff>
    </xdr:to>
    <xdr:sp macro="" textlink="">
      <xdr:nvSpPr>
        <xdr:cNvPr id="538" name="楕円 537"/>
        <xdr:cNvSpPr/>
      </xdr:nvSpPr>
      <xdr:spPr>
        <a:xfrm>
          <a:off x="15430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15206</xdr:rowOff>
    </xdr:from>
    <xdr:ext cx="534377" cy="259045"/>
    <xdr:sp macro="" textlink="">
      <xdr:nvSpPr>
        <xdr:cNvPr id="539" name="テキスト ボックス 538"/>
        <xdr:cNvSpPr txBox="1"/>
      </xdr:nvSpPr>
      <xdr:spPr>
        <a:xfrm>
          <a:off x="15214111"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100787</xdr:rowOff>
    </xdr:from>
    <xdr:to>
      <xdr:col>76</xdr:col>
      <xdr:colOff>165100</xdr:colOff>
      <xdr:row>38</xdr:row>
      <xdr:rowOff>30938</xdr:rowOff>
    </xdr:to>
    <xdr:sp macro="" textlink="">
      <xdr:nvSpPr>
        <xdr:cNvPr id="540" name="楕円 539"/>
        <xdr:cNvSpPr/>
      </xdr:nvSpPr>
      <xdr:spPr>
        <a:xfrm>
          <a:off x="14541500" y="64444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22064</xdr:rowOff>
    </xdr:from>
    <xdr:ext cx="534377" cy="259045"/>
    <xdr:sp macro="" textlink="">
      <xdr:nvSpPr>
        <xdr:cNvPr id="541" name="テキスト ボックス 540"/>
        <xdr:cNvSpPr txBox="1"/>
      </xdr:nvSpPr>
      <xdr:spPr>
        <a:xfrm>
          <a:off x="14325111" y="65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150660</xdr:rowOff>
    </xdr:from>
    <xdr:to>
      <xdr:col>72</xdr:col>
      <xdr:colOff>38100</xdr:colOff>
      <xdr:row>37</xdr:row>
      <xdr:rowOff>80810</xdr:rowOff>
    </xdr:to>
    <xdr:sp macro="" textlink="">
      <xdr:nvSpPr>
        <xdr:cNvPr id="542" name="楕円 541"/>
        <xdr:cNvSpPr/>
      </xdr:nvSpPr>
      <xdr:spPr>
        <a:xfrm>
          <a:off x="13652500" y="6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97337</xdr:rowOff>
    </xdr:from>
    <xdr:ext cx="534377" cy="259045"/>
    <xdr:sp macro="" textlink="">
      <xdr:nvSpPr>
        <xdr:cNvPr id="543" name="テキスト ボックス 542"/>
        <xdr:cNvSpPr txBox="1"/>
      </xdr:nvSpPr>
      <xdr:spPr>
        <a:xfrm>
          <a:off x="13436111" y="60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136487</xdr:rowOff>
    </xdr:from>
    <xdr:to>
      <xdr:col>67</xdr:col>
      <xdr:colOff>101600</xdr:colOff>
      <xdr:row>38</xdr:row>
      <xdr:rowOff>66637</xdr:rowOff>
    </xdr:to>
    <xdr:sp macro="" textlink="">
      <xdr:nvSpPr>
        <xdr:cNvPr id="544" name="楕円 543"/>
        <xdr:cNvSpPr/>
      </xdr:nvSpPr>
      <xdr:spPr>
        <a:xfrm>
          <a:off x="12763500" y="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57764</xdr:rowOff>
    </xdr:from>
    <xdr:ext cx="534377" cy="259045"/>
    <xdr:sp macro="" textlink="">
      <xdr:nvSpPr>
        <xdr:cNvPr id="545" name="テキスト ボックス 544"/>
        <xdr:cNvSpPr txBox="1"/>
      </xdr:nvSpPr>
      <xdr:spPr>
        <a:xfrm>
          <a:off x="12547111" y="65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6" name="テキスト ボックス 565"/>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8" name="テキスト ボックス 56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75844</xdr:rowOff>
    </xdr:from>
    <xdr:to>
      <xdr:col>85</xdr:col>
      <xdr:colOff>126364</xdr:colOff>
      <xdr:row>56</xdr:row>
      <xdr:rowOff>157874</xdr:rowOff>
    </xdr:to>
    <xdr:cxnSp macro="">
      <xdr:nvCxnSpPr>
        <xdr:cNvPr id="570" name="直線コネクタ 569"/>
        <xdr:cNvCxnSpPr/>
      </xdr:nvCxnSpPr>
      <xdr:spPr>
        <a:xfrm flipV="1">
          <a:off x="16317595" y="8648344"/>
          <a:ext cx="1269" cy="111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161701</xdr:rowOff>
    </xdr:from>
    <xdr:ext cx="534377" cy="259045"/>
    <xdr:sp macro="" textlink="">
      <xdr:nvSpPr>
        <xdr:cNvPr id="571" name="教育費最小値テキスト"/>
        <xdr:cNvSpPr txBox="1"/>
      </xdr:nvSpPr>
      <xdr:spPr>
        <a:xfrm>
          <a:off x="16370300" y="97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157874</xdr:rowOff>
    </xdr:from>
    <xdr:to>
      <xdr:col>86</xdr:col>
      <xdr:colOff>25400</xdr:colOff>
      <xdr:row>56</xdr:row>
      <xdr:rowOff>157874</xdr:rowOff>
    </xdr:to>
    <xdr:cxnSp macro="">
      <xdr:nvCxnSpPr>
        <xdr:cNvPr id="572" name="直線コネクタ 571"/>
        <xdr:cNvCxnSpPr/>
      </xdr:nvCxnSpPr>
      <xdr:spPr>
        <a:xfrm>
          <a:off x="16230600" y="97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22521</xdr:rowOff>
    </xdr:from>
    <xdr:ext cx="534377" cy="259045"/>
    <xdr:sp macro="" textlink="">
      <xdr:nvSpPr>
        <xdr:cNvPr id="573" name="教育費最大値テキスト"/>
        <xdr:cNvSpPr txBox="1"/>
      </xdr:nvSpPr>
      <xdr:spPr>
        <a:xfrm>
          <a:off x="16370300" y="842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75844</xdr:rowOff>
    </xdr:from>
    <xdr:to>
      <xdr:col>86</xdr:col>
      <xdr:colOff>25400</xdr:colOff>
      <xdr:row>50</xdr:row>
      <xdr:rowOff>75844</xdr:rowOff>
    </xdr:to>
    <xdr:cxnSp macro="">
      <xdr:nvCxnSpPr>
        <xdr:cNvPr id="574" name="直線コネクタ 573"/>
        <xdr:cNvCxnSpPr/>
      </xdr:nvCxnSpPr>
      <xdr:spPr>
        <a:xfrm>
          <a:off x="16230600" y="864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1206</xdr:rowOff>
    </xdr:from>
    <xdr:to>
      <xdr:col>85</xdr:col>
      <xdr:colOff>127000</xdr:colOff>
      <xdr:row>57</xdr:row>
      <xdr:rowOff>81255</xdr:rowOff>
    </xdr:to>
    <xdr:cxnSp macro="">
      <xdr:nvCxnSpPr>
        <xdr:cNvPr id="575" name="直線コネクタ 574"/>
        <xdr:cNvCxnSpPr/>
      </xdr:nvCxnSpPr>
      <xdr:spPr>
        <a:xfrm flipV="1">
          <a:off x="15481300" y="9430956"/>
          <a:ext cx="838200" cy="42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94746</xdr:rowOff>
    </xdr:from>
    <xdr:ext cx="534377" cy="259045"/>
    <xdr:sp macro="" textlink="">
      <xdr:nvSpPr>
        <xdr:cNvPr id="576" name="教育費平均値テキスト"/>
        <xdr:cNvSpPr txBox="1"/>
      </xdr:nvSpPr>
      <xdr:spPr>
        <a:xfrm>
          <a:off x="16370300" y="901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71869</xdr:rowOff>
    </xdr:from>
    <xdr:to>
      <xdr:col>85</xdr:col>
      <xdr:colOff>177800</xdr:colOff>
      <xdr:row>54</xdr:row>
      <xdr:rowOff>2019</xdr:rowOff>
    </xdr:to>
    <xdr:sp macro="" textlink="">
      <xdr:nvSpPr>
        <xdr:cNvPr id="577" name="フローチャート: 判断 576"/>
        <xdr:cNvSpPr/>
      </xdr:nvSpPr>
      <xdr:spPr>
        <a:xfrm>
          <a:off x="162687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13436</xdr:rowOff>
    </xdr:from>
    <xdr:to>
      <xdr:col>81</xdr:col>
      <xdr:colOff>50800</xdr:colOff>
      <xdr:row>57</xdr:row>
      <xdr:rowOff>81255</xdr:rowOff>
    </xdr:to>
    <xdr:cxnSp macro="">
      <xdr:nvCxnSpPr>
        <xdr:cNvPr id="578" name="直線コネクタ 577"/>
        <xdr:cNvCxnSpPr/>
      </xdr:nvCxnSpPr>
      <xdr:spPr>
        <a:xfrm>
          <a:off x="14592300" y="9443186"/>
          <a:ext cx="889000" cy="41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72441</xdr:rowOff>
    </xdr:from>
    <xdr:to>
      <xdr:col>81</xdr:col>
      <xdr:colOff>101600</xdr:colOff>
      <xdr:row>54</xdr:row>
      <xdr:rowOff>2591</xdr:rowOff>
    </xdr:to>
    <xdr:sp macro="" textlink="">
      <xdr:nvSpPr>
        <xdr:cNvPr id="579" name="フローチャート: 判断 578"/>
        <xdr:cNvSpPr/>
      </xdr:nvSpPr>
      <xdr:spPr>
        <a:xfrm>
          <a:off x="15430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19118</xdr:rowOff>
    </xdr:from>
    <xdr:ext cx="534377" cy="259045"/>
    <xdr:sp macro="" textlink="">
      <xdr:nvSpPr>
        <xdr:cNvPr id="580" name="テキスト ボックス 579"/>
        <xdr:cNvSpPr txBox="1"/>
      </xdr:nvSpPr>
      <xdr:spPr>
        <a:xfrm>
          <a:off x="15214111" y="89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13436</xdr:rowOff>
    </xdr:from>
    <xdr:to>
      <xdr:col>76</xdr:col>
      <xdr:colOff>114300</xdr:colOff>
      <xdr:row>57</xdr:row>
      <xdr:rowOff>70358</xdr:rowOff>
    </xdr:to>
    <xdr:cxnSp macro="">
      <xdr:nvCxnSpPr>
        <xdr:cNvPr id="581" name="直線コネクタ 580"/>
        <xdr:cNvCxnSpPr/>
      </xdr:nvCxnSpPr>
      <xdr:spPr>
        <a:xfrm flipV="1">
          <a:off x="13703300" y="9443186"/>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61735</xdr:rowOff>
    </xdr:from>
    <xdr:to>
      <xdr:col>76</xdr:col>
      <xdr:colOff>165100</xdr:colOff>
      <xdr:row>54</xdr:row>
      <xdr:rowOff>163335</xdr:rowOff>
    </xdr:to>
    <xdr:sp macro="" textlink="">
      <xdr:nvSpPr>
        <xdr:cNvPr id="582" name="フローチャート: 判断 581"/>
        <xdr:cNvSpPr/>
      </xdr:nvSpPr>
      <xdr:spPr>
        <a:xfrm>
          <a:off x="14541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8412</xdr:rowOff>
    </xdr:from>
    <xdr:ext cx="534377" cy="259045"/>
    <xdr:sp macro="" textlink="">
      <xdr:nvSpPr>
        <xdr:cNvPr id="583" name="テキスト ボックス 582"/>
        <xdr:cNvSpPr txBox="1"/>
      </xdr:nvSpPr>
      <xdr:spPr>
        <a:xfrm>
          <a:off x="14325111" y="90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70358</xdr:rowOff>
    </xdr:from>
    <xdr:to>
      <xdr:col>71</xdr:col>
      <xdr:colOff>177800</xdr:colOff>
      <xdr:row>57</xdr:row>
      <xdr:rowOff>142977</xdr:rowOff>
    </xdr:to>
    <xdr:cxnSp macro="">
      <xdr:nvCxnSpPr>
        <xdr:cNvPr id="584" name="直線コネクタ 583"/>
        <xdr:cNvCxnSpPr/>
      </xdr:nvCxnSpPr>
      <xdr:spPr>
        <a:xfrm flipV="1">
          <a:off x="12814300" y="9843008"/>
          <a:ext cx="8890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36588</xdr:rowOff>
    </xdr:from>
    <xdr:to>
      <xdr:col>72</xdr:col>
      <xdr:colOff>38100</xdr:colOff>
      <xdr:row>55</xdr:row>
      <xdr:rowOff>138188</xdr:rowOff>
    </xdr:to>
    <xdr:sp macro="" textlink="">
      <xdr:nvSpPr>
        <xdr:cNvPr id="585" name="フローチャート: 判断 584"/>
        <xdr:cNvSpPr/>
      </xdr:nvSpPr>
      <xdr:spPr>
        <a:xfrm>
          <a:off x="13652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154715</xdr:rowOff>
    </xdr:from>
    <xdr:ext cx="534377" cy="259045"/>
    <xdr:sp macro="" textlink="">
      <xdr:nvSpPr>
        <xdr:cNvPr id="586" name="テキスト ボックス 585"/>
        <xdr:cNvSpPr txBox="1"/>
      </xdr:nvSpPr>
      <xdr:spPr>
        <a:xfrm>
          <a:off x="13436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131649</xdr:rowOff>
    </xdr:from>
    <xdr:to>
      <xdr:col>67</xdr:col>
      <xdr:colOff>101600</xdr:colOff>
      <xdr:row>55</xdr:row>
      <xdr:rowOff>61799</xdr:rowOff>
    </xdr:to>
    <xdr:sp macro="" textlink="">
      <xdr:nvSpPr>
        <xdr:cNvPr id="587" name="フローチャート: 判断 586"/>
        <xdr:cNvSpPr/>
      </xdr:nvSpPr>
      <xdr:spPr>
        <a:xfrm>
          <a:off x="12763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78326</xdr:rowOff>
    </xdr:from>
    <xdr:ext cx="534377" cy="259045"/>
    <xdr:sp macro="" textlink="">
      <xdr:nvSpPr>
        <xdr:cNvPr id="588" name="テキスト ボックス 587"/>
        <xdr:cNvSpPr txBox="1"/>
      </xdr:nvSpPr>
      <xdr:spPr>
        <a:xfrm>
          <a:off x="12547111"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121856</xdr:rowOff>
    </xdr:from>
    <xdr:to>
      <xdr:col>85</xdr:col>
      <xdr:colOff>177800</xdr:colOff>
      <xdr:row>55</xdr:row>
      <xdr:rowOff>52006</xdr:rowOff>
    </xdr:to>
    <xdr:sp macro="" textlink="">
      <xdr:nvSpPr>
        <xdr:cNvPr id="594" name="楕円 593"/>
        <xdr:cNvSpPr/>
      </xdr:nvSpPr>
      <xdr:spPr>
        <a:xfrm>
          <a:off x="16268700" y="938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100283</xdr:rowOff>
    </xdr:from>
    <xdr:ext cx="534377" cy="259045"/>
    <xdr:sp macro="" textlink="">
      <xdr:nvSpPr>
        <xdr:cNvPr id="595" name="教育費該当値テキスト"/>
        <xdr:cNvSpPr txBox="1"/>
      </xdr:nvSpPr>
      <xdr:spPr>
        <a:xfrm>
          <a:off x="16370300" y="935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30455</xdr:rowOff>
    </xdr:from>
    <xdr:to>
      <xdr:col>81</xdr:col>
      <xdr:colOff>101600</xdr:colOff>
      <xdr:row>57</xdr:row>
      <xdr:rowOff>132055</xdr:rowOff>
    </xdr:to>
    <xdr:sp macro="" textlink="">
      <xdr:nvSpPr>
        <xdr:cNvPr id="596" name="楕円 595"/>
        <xdr:cNvSpPr/>
      </xdr:nvSpPr>
      <xdr:spPr>
        <a:xfrm>
          <a:off x="154305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123182</xdr:rowOff>
    </xdr:from>
    <xdr:ext cx="534377" cy="259045"/>
    <xdr:sp macro="" textlink="">
      <xdr:nvSpPr>
        <xdr:cNvPr id="597" name="テキスト ボックス 596"/>
        <xdr:cNvSpPr txBox="1"/>
      </xdr:nvSpPr>
      <xdr:spPr>
        <a:xfrm>
          <a:off x="15214111" y="9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134086</xdr:rowOff>
    </xdr:from>
    <xdr:to>
      <xdr:col>76</xdr:col>
      <xdr:colOff>165100</xdr:colOff>
      <xdr:row>55</xdr:row>
      <xdr:rowOff>64236</xdr:rowOff>
    </xdr:to>
    <xdr:sp macro="" textlink="">
      <xdr:nvSpPr>
        <xdr:cNvPr id="598" name="楕円 597"/>
        <xdr:cNvSpPr/>
      </xdr:nvSpPr>
      <xdr:spPr>
        <a:xfrm>
          <a:off x="14541500" y="939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55363</xdr:rowOff>
    </xdr:from>
    <xdr:ext cx="534377" cy="259045"/>
    <xdr:sp macro="" textlink="">
      <xdr:nvSpPr>
        <xdr:cNvPr id="599" name="テキスト ボックス 598"/>
        <xdr:cNvSpPr txBox="1"/>
      </xdr:nvSpPr>
      <xdr:spPr>
        <a:xfrm>
          <a:off x="14325111" y="948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19558</xdr:rowOff>
    </xdr:from>
    <xdr:to>
      <xdr:col>72</xdr:col>
      <xdr:colOff>38100</xdr:colOff>
      <xdr:row>57</xdr:row>
      <xdr:rowOff>121158</xdr:rowOff>
    </xdr:to>
    <xdr:sp macro="" textlink="">
      <xdr:nvSpPr>
        <xdr:cNvPr id="600" name="楕円 599"/>
        <xdr:cNvSpPr/>
      </xdr:nvSpPr>
      <xdr:spPr>
        <a:xfrm>
          <a:off x="13652500" y="979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112285</xdr:rowOff>
    </xdr:from>
    <xdr:ext cx="534377" cy="259045"/>
    <xdr:sp macro="" textlink="">
      <xdr:nvSpPr>
        <xdr:cNvPr id="601" name="テキスト ボックス 600"/>
        <xdr:cNvSpPr txBox="1"/>
      </xdr:nvSpPr>
      <xdr:spPr>
        <a:xfrm>
          <a:off x="13436111" y="9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92177</xdr:rowOff>
    </xdr:from>
    <xdr:to>
      <xdr:col>67</xdr:col>
      <xdr:colOff>101600</xdr:colOff>
      <xdr:row>58</xdr:row>
      <xdr:rowOff>22327</xdr:rowOff>
    </xdr:to>
    <xdr:sp macro="" textlink="">
      <xdr:nvSpPr>
        <xdr:cNvPr id="602" name="楕円 601"/>
        <xdr:cNvSpPr/>
      </xdr:nvSpPr>
      <xdr:spPr>
        <a:xfrm>
          <a:off x="12763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13454</xdr:rowOff>
    </xdr:from>
    <xdr:ext cx="534377" cy="259045"/>
    <xdr:sp macro="" textlink="">
      <xdr:nvSpPr>
        <xdr:cNvPr id="603" name="テキスト ボックス 602"/>
        <xdr:cNvSpPr txBox="1"/>
      </xdr:nvSpPr>
      <xdr:spPr>
        <a:xfrm>
          <a:off x="12547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7" name="直線コネクタ 626"/>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30" name="災害復旧費最大値テキスト"/>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31" name="直線コネクタ 630"/>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32183</xdr:rowOff>
    </xdr:from>
    <xdr:to>
      <xdr:col>85</xdr:col>
      <xdr:colOff>127000</xdr:colOff>
      <xdr:row>79</xdr:row>
      <xdr:rowOff>37478</xdr:rowOff>
    </xdr:to>
    <xdr:cxnSp macro="">
      <xdr:nvCxnSpPr>
        <xdr:cNvPr id="632" name="直線コネクタ 631"/>
        <xdr:cNvCxnSpPr/>
      </xdr:nvCxnSpPr>
      <xdr:spPr>
        <a:xfrm>
          <a:off x="15481300" y="13576733"/>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3" name="災害復旧費平均値テキスト"/>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4" name="フローチャート: 判断 633"/>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12522</xdr:rowOff>
    </xdr:from>
    <xdr:to>
      <xdr:col>81</xdr:col>
      <xdr:colOff>50800</xdr:colOff>
      <xdr:row>79</xdr:row>
      <xdr:rowOff>32183</xdr:rowOff>
    </xdr:to>
    <xdr:cxnSp macro="">
      <xdr:nvCxnSpPr>
        <xdr:cNvPr id="635" name="直線コネクタ 634"/>
        <xdr:cNvCxnSpPr/>
      </xdr:nvCxnSpPr>
      <xdr:spPr>
        <a:xfrm>
          <a:off x="14592300" y="13557072"/>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6" name="フローチャート: 判断 635"/>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7" name="テキスト ボックス 636"/>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12522</xdr:rowOff>
    </xdr:from>
    <xdr:to>
      <xdr:col>76</xdr:col>
      <xdr:colOff>114300</xdr:colOff>
      <xdr:row>79</xdr:row>
      <xdr:rowOff>41097</xdr:rowOff>
    </xdr:to>
    <xdr:cxnSp macro="">
      <xdr:nvCxnSpPr>
        <xdr:cNvPr id="638" name="直線コネクタ 637"/>
        <xdr:cNvCxnSpPr/>
      </xdr:nvCxnSpPr>
      <xdr:spPr>
        <a:xfrm flipV="1">
          <a:off x="13703300" y="135570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9" name="フローチャート: 判断 638"/>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40" name="テキスト ボックス 639"/>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13512</xdr:rowOff>
    </xdr:from>
    <xdr:to>
      <xdr:col>71</xdr:col>
      <xdr:colOff>177800</xdr:colOff>
      <xdr:row>79</xdr:row>
      <xdr:rowOff>41097</xdr:rowOff>
    </xdr:to>
    <xdr:cxnSp macro="">
      <xdr:nvCxnSpPr>
        <xdr:cNvPr id="641" name="直線コネクタ 640"/>
        <xdr:cNvCxnSpPr/>
      </xdr:nvCxnSpPr>
      <xdr:spPr>
        <a:xfrm>
          <a:off x="12814300" y="13558062"/>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2" name="フローチャート: 判断 641"/>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3" name="テキスト ボックス 642"/>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4" name="フローチャート: 判断 643"/>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5" name="テキスト ボックス 644"/>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158128</xdr:rowOff>
    </xdr:from>
    <xdr:to>
      <xdr:col>85</xdr:col>
      <xdr:colOff>177800</xdr:colOff>
      <xdr:row>79</xdr:row>
      <xdr:rowOff>88278</xdr:rowOff>
    </xdr:to>
    <xdr:sp macro="" textlink="">
      <xdr:nvSpPr>
        <xdr:cNvPr id="651" name="楕円 650"/>
        <xdr:cNvSpPr/>
      </xdr:nvSpPr>
      <xdr:spPr>
        <a:xfrm>
          <a:off x="162687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73055</xdr:rowOff>
    </xdr:from>
    <xdr:ext cx="378565" cy="259045"/>
    <xdr:sp macro="" textlink="">
      <xdr:nvSpPr>
        <xdr:cNvPr id="652" name="災害復旧費該当値テキスト"/>
        <xdr:cNvSpPr txBox="1"/>
      </xdr:nvSpPr>
      <xdr:spPr>
        <a:xfrm>
          <a:off x="16370300" y="13446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152833</xdr:rowOff>
    </xdr:from>
    <xdr:to>
      <xdr:col>81</xdr:col>
      <xdr:colOff>101600</xdr:colOff>
      <xdr:row>79</xdr:row>
      <xdr:rowOff>82983</xdr:rowOff>
    </xdr:to>
    <xdr:sp macro="" textlink="">
      <xdr:nvSpPr>
        <xdr:cNvPr id="653" name="楕円 652"/>
        <xdr:cNvSpPr/>
      </xdr:nvSpPr>
      <xdr:spPr>
        <a:xfrm>
          <a:off x="15430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74110</xdr:rowOff>
    </xdr:from>
    <xdr:ext cx="378565" cy="259045"/>
    <xdr:sp macro="" textlink="">
      <xdr:nvSpPr>
        <xdr:cNvPr id="654" name="テキスト ボックス 653"/>
        <xdr:cNvSpPr txBox="1"/>
      </xdr:nvSpPr>
      <xdr:spPr>
        <a:xfrm>
          <a:off x="15292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133172</xdr:rowOff>
    </xdr:from>
    <xdr:to>
      <xdr:col>76</xdr:col>
      <xdr:colOff>165100</xdr:colOff>
      <xdr:row>79</xdr:row>
      <xdr:rowOff>63322</xdr:rowOff>
    </xdr:to>
    <xdr:sp macro="" textlink="">
      <xdr:nvSpPr>
        <xdr:cNvPr id="655" name="楕円 654"/>
        <xdr:cNvSpPr/>
      </xdr:nvSpPr>
      <xdr:spPr>
        <a:xfrm>
          <a:off x="14541500" y="1350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54449</xdr:rowOff>
    </xdr:from>
    <xdr:ext cx="378565" cy="259045"/>
    <xdr:sp macro="" textlink="">
      <xdr:nvSpPr>
        <xdr:cNvPr id="656" name="テキスト ボックス 655"/>
        <xdr:cNvSpPr txBox="1"/>
      </xdr:nvSpPr>
      <xdr:spPr>
        <a:xfrm>
          <a:off x="14403017" y="13598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161747</xdr:rowOff>
    </xdr:from>
    <xdr:to>
      <xdr:col>72</xdr:col>
      <xdr:colOff>38100</xdr:colOff>
      <xdr:row>79</xdr:row>
      <xdr:rowOff>91897</xdr:rowOff>
    </xdr:to>
    <xdr:sp macro="" textlink="">
      <xdr:nvSpPr>
        <xdr:cNvPr id="657" name="楕円 656"/>
        <xdr:cNvSpPr/>
      </xdr:nvSpPr>
      <xdr:spPr>
        <a:xfrm>
          <a:off x="13652500" y="1353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83024</xdr:rowOff>
    </xdr:from>
    <xdr:ext cx="313932" cy="259045"/>
    <xdr:sp macro="" textlink="">
      <xdr:nvSpPr>
        <xdr:cNvPr id="658" name="テキスト ボックス 657"/>
        <xdr:cNvSpPr txBox="1"/>
      </xdr:nvSpPr>
      <xdr:spPr>
        <a:xfrm>
          <a:off x="13546333" y="13627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134162</xdr:rowOff>
    </xdr:from>
    <xdr:to>
      <xdr:col>67</xdr:col>
      <xdr:colOff>101600</xdr:colOff>
      <xdr:row>79</xdr:row>
      <xdr:rowOff>64312</xdr:rowOff>
    </xdr:to>
    <xdr:sp macro="" textlink="">
      <xdr:nvSpPr>
        <xdr:cNvPr id="659" name="楕円 658"/>
        <xdr:cNvSpPr/>
      </xdr:nvSpPr>
      <xdr:spPr>
        <a:xfrm>
          <a:off x="12763500" y="135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55439</xdr:rowOff>
    </xdr:from>
    <xdr:ext cx="378565" cy="259045"/>
    <xdr:sp macro="" textlink="">
      <xdr:nvSpPr>
        <xdr:cNvPr id="660" name="テキスト ボックス 659"/>
        <xdr:cNvSpPr txBox="1"/>
      </xdr:nvSpPr>
      <xdr:spPr>
        <a:xfrm>
          <a:off x="12625017" y="1359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7" name="直線コネクタ 686"/>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8" name="公債費最小値テキスト"/>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9" name="直線コネクタ 688"/>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90" name="公債費最大値テキスト"/>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91" name="直線コネクタ 690"/>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72394</xdr:rowOff>
    </xdr:from>
    <xdr:to>
      <xdr:col>85</xdr:col>
      <xdr:colOff>127000</xdr:colOff>
      <xdr:row>90</xdr:row>
      <xdr:rowOff>145252</xdr:rowOff>
    </xdr:to>
    <xdr:cxnSp macro="">
      <xdr:nvCxnSpPr>
        <xdr:cNvPr id="692" name="直線コネクタ 691"/>
        <xdr:cNvCxnSpPr/>
      </xdr:nvCxnSpPr>
      <xdr:spPr>
        <a:xfrm flipV="1">
          <a:off x="15481300" y="15502894"/>
          <a:ext cx="8382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3" name="公債費平均値テキスト"/>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4" name="フローチャート: 判断 693"/>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145252</xdr:rowOff>
    </xdr:from>
    <xdr:to>
      <xdr:col>81</xdr:col>
      <xdr:colOff>50800</xdr:colOff>
      <xdr:row>91</xdr:row>
      <xdr:rowOff>59167</xdr:rowOff>
    </xdr:to>
    <xdr:cxnSp macro="">
      <xdr:nvCxnSpPr>
        <xdr:cNvPr id="695" name="直線コネクタ 694"/>
        <xdr:cNvCxnSpPr/>
      </xdr:nvCxnSpPr>
      <xdr:spPr>
        <a:xfrm flipV="1">
          <a:off x="14592300" y="15575752"/>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6" name="フローチャート: 判断 695"/>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7" name="テキスト ボックス 696"/>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59167</xdr:rowOff>
    </xdr:from>
    <xdr:to>
      <xdr:col>76</xdr:col>
      <xdr:colOff>114300</xdr:colOff>
      <xdr:row>91</xdr:row>
      <xdr:rowOff>142607</xdr:rowOff>
    </xdr:to>
    <xdr:cxnSp macro="">
      <xdr:nvCxnSpPr>
        <xdr:cNvPr id="698" name="直線コネクタ 697"/>
        <xdr:cNvCxnSpPr/>
      </xdr:nvCxnSpPr>
      <xdr:spPr>
        <a:xfrm flipV="1">
          <a:off x="13703300" y="15661117"/>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9" name="フローチャート: 判断 698"/>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700" name="テキスト ボックス 699"/>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142607</xdr:rowOff>
    </xdr:from>
    <xdr:to>
      <xdr:col>71</xdr:col>
      <xdr:colOff>177800</xdr:colOff>
      <xdr:row>91</xdr:row>
      <xdr:rowOff>142999</xdr:rowOff>
    </xdr:to>
    <xdr:cxnSp macro="">
      <xdr:nvCxnSpPr>
        <xdr:cNvPr id="701" name="直線コネクタ 700"/>
        <xdr:cNvCxnSpPr/>
      </xdr:nvCxnSpPr>
      <xdr:spPr>
        <a:xfrm flipV="1">
          <a:off x="12814300" y="1574455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2" name="フローチャート: 判断 701"/>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85909</xdr:rowOff>
    </xdr:from>
    <xdr:ext cx="534377" cy="259045"/>
    <xdr:sp macro="" textlink="">
      <xdr:nvSpPr>
        <xdr:cNvPr id="703" name="テキスト ボックス 702"/>
        <xdr:cNvSpPr txBox="1"/>
      </xdr:nvSpPr>
      <xdr:spPr>
        <a:xfrm>
          <a:off x="13436111" y="160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4" name="フローチャート: 判断 703"/>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64127</xdr:rowOff>
    </xdr:from>
    <xdr:ext cx="534377" cy="259045"/>
    <xdr:sp macro="" textlink="">
      <xdr:nvSpPr>
        <xdr:cNvPr id="705" name="テキスト ボックス 704"/>
        <xdr:cNvSpPr txBox="1"/>
      </xdr:nvSpPr>
      <xdr:spPr>
        <a:xfrm>
          <a:off x="12547111" y="160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21594</xdr:rowOff>
    </xdr:from>
    <xdr:to>
      <xdr:col>85</xdr:col>
      <xdr:colOff>177800</xdr:colOff>
      <xdr:row>90</xdr:row>
      <xdr:rowOff>123194</xdr:rowOff>
    </xdr:to>
    <xdr:sp macro="" textlink="">
      <xdr:nvSpPr>
        <xdr:cNvPr id="711" name="楕円 710"/>
        <xdr:cNvSpPr/>
      </xdr:nvSpPr>
      <xdr:spPr>
        <a:xfrm>
          <a:off x="16268700" y="154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44471</xdr:rowOff>
    </xdr:from>
    <xdr:ext cx="534377" cy="259045"/>
    <xdr:sp macro="" textlink="">
      <xdr:nvSpPr>
        <xdr:cNvPr id="712" name="公債費該当値テキスト"/>
        <xdr:cNvSpPr txBox="1"/>
      </xdr:nvSpPr>
      <xdr:spPr>
        <a:xfrm>
          <a:off x="16370300" y="153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94452</xdr:rowOff>
    </xdr:from>
    <xdr:to>
      <xdr:col>81</xdr:col>
      <xdr:colOff>101600</xdr:colOff>
      <xdr:row>91</xdr:row>
      <xdr:rowOff>24602</xdr:rowOff>
    </xdr:to>
    <xdr:sp macro="" textlink="">
      <xdr:nvSpPr>
        <xdr:cNvPr id="713" name="楕円 712"/>
        <xdr:cNvSpPr/>
      </xdr:nvSpPr>
      <xdr:spPr>
        <a:xfrm>
          <a:off x="15430500" y="155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41129</xdr:rowOff>
    </xdr:from>
    <xdr:ext cx="534377" cy="259045"/>
    <xdr:sp macro="" textlink="">
      <xdr:nvSpPr>
        <xdr:cNvPr id="714" name="テキスト ボックス 713"/>
        <xdr:cNvSpPr txBox="1"/>
      </xdr:nvSpPr>
      <xdr:spPr>
        <a:xfrm>
          <a:off x="15214111" y="153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8367</xdr:rowOff>
    </xdr:from>
    <xdr:to>
      <xdr:col>76</xdr:col>
      <xdr:colOff>165100</xdr:colOff>
      <xdr:row>91</xdr:row>
      <xdr:rowOff>109967</xdr:rowOff>
    </xdr:to>
    <xdr:sp macro="" textlink="">
      <xdr:nvSpPr>
        <xdr:cNvPr id="715" name="楕円 714"/>
        <xdr:cNvSpPr/>
      </xdr:nvSpPr>
      <xdr:spPr>
        <a:xfrm>
          <a:off x="14541500" y="156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126494</xdr:rowOff>
    </xdr:from>
    <xdr:ext cx="534377" cy="259045"/>
    <xdr:sp macro="" textlink="">
      <xdr:nvSpPr>
        <xdr:cNvPr id="716" name="テキスト ボックス 715"/>
        <xdr:cNvSpPr txBox="1"/>
      </xdr:nvSpPr>
      <xdr:spPr>
        <a:xfrm>
          <a:off x="14325111" y="153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91807</xdr:rowOff>
    </xdr:from>
    <xdr:to>
      <xdr:col>72</xdr:col>
      <xdr:colOff>38100</xdr:colOff>
      <xdr:row>92</xdr:row>
      <xdr:rowOff>21957</xdr:rowOff>
    </xdr:to>
    <xdr:sp macro="" textlink="">
      <xdr:nvSpPr>
        <xdr:cNvPr id="717" name="楕円 716"/>
        <xdr:cNvSpPr/>
      </xdr:nvSpPr>
      <xdr:spPr>
        <a:xfrm>
          <a:off x="13652500" y="156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38484</xdr:rowOff>
    </xdr:from>
    <xdr:ext cx="534377" cy="259045"/>
    <xdr:sp macro="" textlink="">
      <xdr:nvSpPr>
        <xdr:cNvPr id="718" name="テキスト ボックス 717"/>
        <xdr:cNvSpPr txBox="1"/>
      </xdr:nvSpPr>
      <xdr:spPr>
        <a:xfrm>
          <a:off x="13436111" y="1546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92199</xdr:rowOff>
    </xdr:from>
    <xdr:to>
      <xdr:col>67</xdr:col>
      <xdr:colOff>101600</xdr:colOff>
      <xdr:row>92</xdr:row>
      <xdr:rowOff>22349</xdr:rowOff>
    </xdr:to>
    <xdr:sp macro="" textlink="">
      <xdr:nvSpPr>
        <xdr:cNvPr id="719" name="楕円 718"/>
        <xdr:cNvSpPr/>
      </xdr:nvSpPr>
      <xdr:spPr>
        <a:xfrm>
          <a:off x="12763500" y="15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38876</xdr:rowOff>
    </xdr:from>
    <xdr:ext cx="534377" cy="259045"/>
    <xdr:sp macro="" textlink="">
      <xdr:nvSpPr>
        <xdr:cNvPr id="720" name="テキスト ボックス 719"/>
        <xdr:cNvSpPr txBox="1"/>
      </xdr:nvSpPr>
      <xdr:spPr>
        <a:xfrm>
          <a:off x="12547111" y="1546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0" name="テキスト ボックス 73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146231</xdr:rowOff>
    </xdr:from>
    <xdr:to>
      <xdr:col>116</xdr:col>
      <xdr:colOff>62864</xdr:colOff>
      <xdr:row>39</xdr:row>
      <xdr:rowOff>98878</xdr:rowOff>
    </xdr:to>
    <xdr:cxnSp macro="">
      <xdr:nvCxnSpPr>
        <xdr:cNvPr id="746" name="直線コネクタ 745"/>
        <xdr:cNvCxnSpPr/>
      </xdr:nvCxnSpPr>
      <xdr:spPr>
        <a:xfrm flipV="1">
          <a:off x="22159595" y="6146981"/>
          <a:ext cx="1269" cy="63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92908</xdr:rowOff>
    </xdr:from>
    <xdr:ext cx="378565" cy="259045"/>
    <xdr:sp macro="" textlink="">
      <xdr:nvSpPr>
        <xdr:cNvPr id="749" name="諸支出金最大値テキスト"/>
        <xdr:cNvSpPr txBox="1"/>
      </xdr:nvSpPr>
      <xdr:spPr>
        <a:xfrm>
          <a:off x="22212300" y="5922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146231</xdr:rowOff>
    </xdr:from>
    <xdr:to>
      <xdr:col>116</xdr:col>
      <xdr:colOff>152400</xdr:colOff>
      <xdr:row>35</xdr:row>
      <xdr:rowOff>146231</xdr:rowOff>
    </xdr:to>
    <xdr:cxnSp macro="">
      <xdr:nvCxnSpPr>
        <xdr:cNvPr id="750" name="直線コネクタ 749"/>
        <xdr:cNvCxnSpPr/>
      </xdr:nvCxnSpPr>
      <xdr:spPr>
        <a:xfrm>
          <a:off x="22072600" y="614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146231</xdr:rowOff>
    </xdr:from>
    <xdr:to>
      <xdr:col>116</xdr:col>
      <xdr:colOff>63500</xdr:colOff>
      <xdr:row>36</xdr:row>
      <xdr:rowOff>67854</xdr:rowOff>
    </xdr:to>
    <xdr:cxnSp macro="">
      <xdr:nvCxnSpPr>
        <xdr:cNvPr id="751" name="直線コネクタ 750"/>
        <xdr:cNvCxnSpPr/>
      </xdr:nvCxnSpPr>
      <xdr:spPr>
        <a:xfrm flipV="1">
          <a:off x="21323300" y="614698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137540</xdr:rowOff>
    </xdr:from>
    <xdr:ext cx="313932" cy="259045"/>
    <xdr:sp macro="" textlink="">
      <xdr:nvSpPr>
        <xdr:cNvPr id="752" name="諸支出金平均値テキスト"/>
        <xdr:cNvSpPr txBox="1"/>
      </xdr:nvSpPr>
      <xdr:spPr>
        <a:xfrm>
          <a:off x="22212300" y="665264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159113</xdr:rowOff>
    </xdr:from>
    <xdr:to>
      <xdr:col>116</xdr:col>
      <xdr:colOff>114300</xdr:colOff>
      <xdr:row>39</xdr:row>
      <xdr:rowOff>89263</xdr:rowOff>
    </xdr:to>
    <xdr:sp macro="" textlink="">
      <xdr:nvSpPr>
        <xdr:cNvPr id="753" name="フローチャート: 判断 752"/>
        <xdr:cNvSpPr/>
      </xdr:nvSpPr>
      <xdr:spPr>
        <a:xfrm>
          <a:off x="221107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22134</xdr:rowOff>
    </xdr:from>
    <xdr:to>
      <xdr:col>111</xdr:col>
      <xdr:colOff>177800</xdr:colOff>
      <xdr:row>36</xdr:row>
      <xdr:rowOff>67854</xdr:rowOff>
    </xdr:to>
    <xdr:cxnSp macro="">
      <xdr:nvCxnSpPr>
        <xdr:cNvPr id="754" name="直線コネクタ 753"/>
        <xdr:cNvCxnSpPr/>
      </xdr:nvCxnSpPr>
      <xdr:spPr>
        <a:xfrm>
          <a:off x="20434300" y="5165634"/>
          <a:ext cx="8890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165644</xdr:rowOff>
    </xdr:from>
    <xdr:to>
      <xdr:col>112</xdr:col>
      <xdr:colOff>38100</xdr:colOff>
      <xdr:row>39</xdr:row>
      <xdr:rowOff>95794</xdr:rowOff>
    </xdr:to>
    <xdr:sp macro="" textlink="">
      <xdr:nvSpPr>
        <xdr:cNvPr id="755" name="フローチャート: 判断 754"/>
        <xdr:cNvSpPr/>
      </xdr:nvSpPr>
      <xdr:spPr>
        <a:xfrm>
          <a:off x="21272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86921</xdr:rowOff>
    </xdr:from>
    <xdr:ext cx="313932" cy="259045"/>
    <xdr:sp macro="" textlink="">
      <xdr:nvSpPr>
        <xdr:cNvPr id="756" name="テキスト ボックス 755"/>
        <xdr:cNvSpPr txBox="1"/>
      </xdr:nvSpPr>
      <xdr:spPr>
        <a:xfrm>
          <a:off x="21166333" y="6773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22134</xdr:rowOff>
    </xdr:from>
    <xdr:to>
      <xdr:col>107</xdr:col>
      <xdr:colOff>50800</xdr:colOff>
      <xdr:row>31</xdr:row>
      <xdr:rowOff>27033</xdr:rowOff>
    </xdr:to>
    <xdr:cxnSp macro="">
      <xdr:nvCxnSpPr>
        <xdr:cNvPr id="757" name="直線コネクタ 756"/>
        <xdr:cNvCxnSpPr/>
      </xdr:nvCxnSpPr>
      <xdr:spPr>
        <a:xfrm flipV="1">
          <a:off x="19545300" y="516563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85634</xdr:rowOff>
    </xdr:from>
    <xdr:to>
      <xdr:col>107</xdr:col>
      <xdr:colOff>101600</xdr:colOff>
      <xdr:row>39</xdr:row>
      <xdr:rowOff>15784</xdr:rowOff>
    </xdr:to>
    <xdr:sp macro="" textlink="">
      <xdr:nvSpPr>
        <xdr:cNvPr id="758" name="フローチャート: 判断 757"/>
        <xdr:cNvSpPr/>
      </xdr:nvSpPr>
      <xdr:spPr>
        <a:xfrm>
          <a:off x="20383500" y="660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6911</xdr:rowOff>
    </xdr:from>
    <xdr:ext cx="313932" cy="259045"/>
    <xdr:sp macro="" textlink="">
      <xdr:nvSpPr>
        <xdr:cNvPr id="759" name="テキスト ボックス 758"/>
        <xdr:cNvSpPr txBox="1"/>
      </xdr:nvSpPr>
      <xdr:spPr>
        <a:xfrm>
          <a:off x="20277333" y="6693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27033</xdr:rowOff>
    </xdr:from>
    <xdr:to>
      <xdr:col>102</xdr:col>
      <xdr:colOff>114300</xdr:colOff>
      <xdr:row>36</xdr:row>
      <xdr:rowOff>113574</xdr:rowOff>
    </xdr:to>
    <xdr:cxnSp macro="">
      <xdr:nvCxnSpPr>
        <xdr:cNvPr id="760" name="直線コネクタ 759"/>
        <xdr:cNvCxnSpPr/>
      </xdr:nvCxnSpPr>
      <xdr:spPr>
        <a:xfrm flipV="1">
          <a:off x="18656300" y="5341983"/>
          <a:ext cx="889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98697</xdr:rowOff>
    </xdr:from>
    <xdr:to>
      <xdr:col>102</xdr:col>
      <xdr:colOff>165100</xdr:colOff>
      <xdr:row>39</xdr:row>
      <xdr:rowOff>28847</xdr:rowOff>
    </xdr:to>
    <xdr:sp macro="" textlink="">
      <xdr:nvSpPr>
        <xdr:cNvPr id="761" name="フローチャート: 判断 760"/>
        <xdr:cNvSpPr/>
      </xdr:nvSpPr>
      <xdr:spPr>
        <a:xfrm>
          <a:off x="19494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19974</xdr:rowOff>
    </xdr:from>
    <xdr:ext cx="313932" cy="259045"/>
    <xdr:sp macro="" textlink="">
      <xdr:nvSpPr>
        <xdr:cNvPr id="762" name="テキスト ボックス 761"/>
        <xdr:cNvSpPr txBox="1"/>
      </xdr:nvSpPr>
      <xdr:spPr>
        <a:xfrm>
          <a:off x="19388333" y="6706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763" name="フローチャート: 判断 762"/>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90187</xdr:rowOff>
    </xdr:from>
    <xdr:ext cx="313932" cy="259045"/>
    <xdr:sp macro="" textlink="">
      <xdr:nvSpPr>
        <xdr:cNvPr id="764" name="テキスト ボックス 763"/>
        <xdr:cNvSpPr txBox="1"/>
      </xdr:nvSpPr>
      <xdr:spPr>
        <a:xfrm>
          <a:off x="18499333" y="677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95431</xdr:rowOff>
    </xdr:from>
    <xdr:to>
      <xdr:col>116</xdr:col>
      <xdr:colOff>114300</xdr:colOff>
      <xdr:row>36</xdr:row>
      <xdr:rowOff>25581</xdr:rowOff>
    </xdr:to>
    <xdr:sp macro="" textlink="">
      <xdr:nvSpPr>
        <xdr:cNvPr id="770" name="楕円 769"/>
        <xdr:cNvSpPr/>
      </xdr:nvSpPr>
      <xdr:spPr>
        <a:xfrm>
          <a:off x="22110700" y="60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48458</xdr:rowOff>
    </xdr:from>
    <xdr:ext cx="378565" cy="259045"/>
    <xdr:sp macro="" textlink="">
      <xdr:nvSpPr>
        <xdr:cNvPr id="771" name="諸支出金該当値テキスト"/>
        <xdr:cNvSpPr txBox="1"/>
      </xdr:nvSpPr>
      <xdr:spPr>
        <a:xfrm>
          <a:off x="22212300" y="604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17054</xdr:rowOff>
    </xdr:from>
    <xdr:to>
      <xdr:col>112</xdr:col>
      <xdr:colOff>38100</xdr:colOff>
      <xdr:row>36</xdr:row>
      <xdr:rowOff>118654</xdr:rowOff>
    </xdr:to>
    <xdr:sp macro="" textlink="">
      <xdr:nvSpPr>
        <xdr:cNvPr id="772" name="楕円 771"/>
        <xdr:cNvSpPr/>
      </xdr:nvSpPr>
      <xdr:spPr>
        <a:xfrm>
          <a:off x="21272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135181</xdr:rowOff>
    </xdr:from>
    <xdr:ext cx="378565" cy="259045"/>
    <xdr:sp macro="" textlink="">
      <xdr:nvSpPr>
        <xdr:cNvPr id="773" name="テキスト ボックス 772"/>
        <xdr:cNvSpPr txBox="1"/>
      </xdr:nvSpPr>
      <xdr:spPr>
        <a:xfrm>
          <a:off x="21134017" y="596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142784</xdr:rowOff>
    </xdr:from>
    <xdr:to>
      <xdr:col>107</xdr:col>
      <xdr:colOff>101600</xdr:colOff>
      <xdr:row>30</xdr:row>
      <xdr:rowOff>72934</xdr:rowOff>
    </xdr:to>
    <xdr:sp macro="" textlink="">
      <xdr:nvSpPr>
        <xdr:cNvPr id="774" name="楕円 773"/>
        <xdr:cNvSpPr/>
      </xdr:nvSpPr>
      <xdr:spPr>
        <a:xfrm>
          <a:off x="20383500" y="51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89461</xdr:rowOff>
    </xdr:from>
    <xdr:ext cx="378565" cy="259045"/>
    <xdr:sp macro="" textlink="">
      <xdr:nvSpPr>
        <xdr:cNvPr id="775" name="テキスト ボックス 774"/>
        <xdr:cNvSpPr txBox="1"/>
      </xdr:nvSpPr>
      <xdr:spPr>
        <a:xfrm>
          <a:off x="20245017" y="4890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147683</xdr:rowOff>
    </xdr:from>
    <xdr:to>
      <xdr:col>102</xdr:col>
      <xdr:colOff>165100</xdr:colOff>
      <xdr:row>31</xdr:row>
      <xdr:rowOff>77833</xdr:rowOff>
    </xdr:to>
    <xdr:sp macro="" textlink="">
      <xdr:nvSpPr>
        <xdr:cNvPr id="776" name="楕円 775"/>
        <xdr:cNvSpPr/>
      </xdr:nvSpPr>
      <xdr:spPr>
        <a:xfrm>
          <a:off x="19494500" y="52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94360</xdr:rowOff>
    </xdr:from>
    <xdr:ext cx="378565" cy="259045"/>
    <xdr:sp macro="" textlink="">
      <xdr:nvSpPr>
        <xdr:cNvPr id="777" name="テキスト ボックス 776"/>
        <xdr:cNvSpPr txBox="1"/>
      </xdr:nvSpPr>
      <xdr:spPr>
        <a:xfrm>
          <a:off x="19356017" y="506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62774</xdr:rowOff>
    </xdr:from>
    <xdr:to>
      <xdr:col>98</xdr:col>
      <xdr:colOff>38100</xdr:colOff>
      <xdr:row>36</xdr:row>
      <xdr:rowOff>164374</xdr:rowOff>
    </xdr:to>
    <xdr:sp macro="" textlink="">
      <xdr:nvSpPr>
        <xdr:cNvPr id="778" name="楕円 777"/>
        <xdr:cNvSpPr/>
      </xdr:nvSpPr>
      <xdr:spPr>
        <a:xfrm>
          <a:off x="18605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9451</xdr:rowOff>
    </xdr:from>
    <xdr:ext cx="378565" cy="259045"/>
    <xdr:sp macro="" textlink="">
      <xdr:nvSpPr>
        <xdr:cNvPr id="779" name="テキスト ボックス 778"/>
        <xdr:cNvSpPr txBox="1"/>
      </xdr:nvSpPr>
      <xdr:spPr>
        <a:xfrm>
          <a:off x="18467017" y="601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総務費は、新型コロナウイルス対策の特別定額給付金給付事業が大きく影響したほか、ふるさと納税関係で基金積立や委託料が増加したことにより、前年度に比べ</a:t>
          </a:r>
          <a:r>
            <a:rPr kumimoji="1" lang="en-US" altLang="ja-JP" sz="1300">
              <a:latin typeface="ＭＳ Ｐゴシック" panose="020B0600070205080204" pitchFamily="50" charset="-128"/>
              <a:ea typeface="ＭＳ Ｐゴシック" panose="020B0600070205080204" pitchFamily="50" charset="-128"/>
            </a:rPr>
            <a:t>111,550</a:t>
          </a:r>
          <a:r>
            <a:rPr kumimoji="1" lang="ja-JP" altLang="en-US" sz="1300">
              <a:latin typeface="ＭＳ Ｐゴシック" panose="020B0600070205080204" pitchFamily="50" charset="-128"/>
              <a:ea typeface="ＭＳ Ｐゴシック" panose="020B0600070205080204" pitchFamily="50" charset="-128"/>
            </a:rPr>
            <a:t>円の増加となり、大きく変動した。民生費は、医療扶助費の減少によって微減となった。衛生費については、三豊総合病院企業団負担金が増加したことにより、微増した。農林水産業費は</a:t>
          </a:r>
          <a:r>
            <a:rPr kumimoji="1" lang="en-US" altLang="ja-JP" sz="1300">
              <a:latin typeface="ＭＳ Ｐゴシック" panose="020B0600070205080204" pitchFamily="50" charset="-128"/>
              <a:ea typeface="ＭＳ Ｐゴシック" panose="020B0600070205080204" pitchFamily="50" charset="-128"/>
            </a:rPr>
            <a:t>1,662</a:t>
          </a:r>
          <a:r>
            <a:rPr kumimoji="1" lang="ja-JP" altLang="en-US" sz="1300">
              <a:latin typeface="ＭＳ Ｐゴシック" panose="020B0600070205080204" pitchFamily="50" charset="-128"/>
              <a:ea typeface="ＭＳ Ｐゴシック" panose="020B0600070205080204" pitchFamily="50" charset="-128"/>
            </a:rPr>
            <a:t>円の増加となっており、これは伊吹地域漁港整備工事費、常磐地区排水対策事業費がそれぞれ増加したことによる。商工費はセーフティネット保証制度等利用者給付事業、感染拡大防止協力金支給事業等の事業者支援経費が影響して</a:t>
          </a:r>
          <a:r>
            <a:rPr kumimoji="1" lang="en-US" altLang="ja-JP" sz="1300">
              <a:latin typeface="ＭＳ Ｐゴシック" panose="020B0600070205080204" pitchFamily="50" charset="-128"/>
              <a:ea typeface="ＭＳ Ｐゴシック" panose="020B0600070205080204" pitchFamily="50" charset="-128"/>
            </a:rPr>
            <a:t>4,524</a:t>
          </a:r>
          <a:r>
            <a:rPr kumimoji="1" lang="ja-JP" altLang="en-US" sz="1300">
              <a:latin typeface="ＭＳ Ｐゴシック" panose="020B0600070205080204" pitchFamily="50" charset="-128"/>
              <a:ea typeface="ＭＳ Ｐゴシック" panose="020B0600070205080204" pitchFamily="50" charset="-128"/>
            </a:rPr>
            <a:t>円増加し、総務費同様新型コロナウイルス対策が主な増加の要因となった。土木費は</a:t>
          </a:r>
          <a:r>
            <a:rPr kumimoji="1" lang="en-US" altLang="ja-JP" sz="1300">
              <a:latin typeface="ＭＳ Ｐゴシック" panose="020B0600070205080204" pitchFamily="50" charset="-128"/>
              <a:ea typeface="ＭＳ Ｐゴシック" panose="020B0600070205080204" pitchFamily="50" charset="-128"/>
            </a:rPr>
            <a:t>8,202</a:t>
          </a:r>
          <a:r>
            <a:rPr kumimoji="1" lang="ja-JP" altLang="en-US" sz="1300">
              <a:latin typeface="ＭＳ Ｐゴシック" panose="020B0600070205080204" pitchFamily="50" charset="-128"/>
              <a:ea typeface="ＭＳ Ｐゴシック" panose="020B0600070205080204" pitchFamily="50" charset="-128"/>
            </a:rPr>
            <a:t>円増加して類似団体平均に近づいており、主な要因としては、道路改築事業費（社会資本）、橋りょう補修・更新事業費が増加したことが挙げられる。消防費は地域防災推進事業の影響で</a:t>
          </a:r>
          <a:r>
            <a:rPr kumimoji="1" lang="en-US" altLang="ja-JP" sz="1300">
              <a:latin typeface="ＭＳ Ｐゴシック" panose="020B0600070205080204" pitchFamily="50" charset="-128"/>
              <a:ea typeface="ＭＳ Ｐゴシック" panose="020B0600070205080204" pitchFamily="50" charset="-128"/>
            </a:rPr>
            <a:t>1,307</a:t>
          </a:r>
          <a:r>
            <a:rPr kumimoji="1" lang="ja-JP" altLang="en-US" sz="1300">
              <a:latin typeface="ＭＳ Ｐゴシック" panose="020B0600070205080204" pitchFamily="50" charset="-128"/>
              <a:ea typeface="ＭＳ Ｐゴシック" panose="020B0600070205080204" pitchFamily="50" charset="-128"/>
            </a:rPr>
            <a:t>円増加している。同事業は避難所の感染防止対策に係るものであり、新型コロナウイルス対策による増加となる。教育費は</a:t>
          </a:r>
          <a:r>
            <a:rPr kumimoji="1" lang="en-US" altLang="ja-JP" sz="1300">
              <a:latin typeface="ＭＳ Ｐゴシック" panose="020B0600070205080204" pitchFamily="50" charset="-128"/>
              <a:ea typeface="ＭＳ Ｐゴシック" panose="020B0600070205080204" pitchFamily="50" charset="-128"/>
            </a:rPr>
            <a:t>11,101</a:t>
          </a:r>
          <a:r>
            <a:rPr kumimoji="1" lang="ja-JP" altLang="en-US" sz="1300">
              <a:latin typeface="ＭＳ Ｐゴシック" panose="020B0600070205080204" pitchFamily="50" charset="-128"/>
              <a:ea typeface="ＭＳ Ｐゴシック" panose="020B0600070205080204" pitchFamily="50" charset="-128"/>
            </a:rPr>
            <a:t>円増加しており、主な要因は本体工事（校舎）開始による豊浜小学校改築事業費の増加である。公債費は大型建設事業の元金償還開始により毎年増加を続けており、令和２年度は新市民会館建設事業（平成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年度借入分）の元金償還開始等により、前年度比で</a:t>
          </a:r>
          <a:r>
            <a:rPr kumimoji="1" lang="en-US" altLang="ja-JP" sz="1300">
              <a:latin typeface="ＭＳ Ｐゴシック" panose="020B0600070205080204" pitchFamily="50" charset="-128"/>
              <a:ea typeface="ＭＳ Ｐゴシック" panose="020B0600070205080204" pitchFamily="50" charset="-128"/>
            </a:rPr>
            <a:t>2,231</a:t>
          </a:r>
          <a:r>
            <a:rPr kumimoji="1" lang="ja-JP" altLang="en-US" sz="1300">
              <a:latin typeface="ＭＳ Ｐゴシック" panose="020B0600070205080204" pitchFamily="50" charset="-128"/>
              <a:ea typeface="ＭＳ Ｐゴシック" panose="020B0600070205080204" pitchFamily="50" charset="-128"/>
            </a:rPr>
            <a:t>千円の増加となった。公債費のピークは令和４年度と予想されているが、今後も大型建設事業が複数控えることから高止まりが懸念される。交付税措置の面で有利な起債を重点的に活用する等、可能な限りコスト削減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財政調整基金残高は、歳計剰余金処分による積立金と取崩額の差が約</a:t>
          </a:r>
          <a:r>
            <a:rPr kumimoji="1" lang="en-US" altLang="ja-JP" sz="1200">
              <a:latin typeface="ＭＳ ゴシック" pitchFamily="49" charset="-128"/>
              <a:ea typeface="ＭＳ ゴシック" pitchFamily="49" charset="-128"/>
            </a:rPr>
            <a:t>250</a:t>
          </a:r>
          <a:r>
            <a:rPr kumimoji="1" lang="ja-JP" altLang="en-US" sz="1200">
              <a:latin typeface="ＭＳ ゴシック" pitchFamily="49" charset="-128"/>
              <a:ea typeface="ＭＳ ゴシック" pitchFamily="49" charset="-128"/>
            </a:rPr>
            <a:t>百万円発生し、差額分で前年度から</a:t>
          </a:r>
          <a:r>
            <a:rPr kumimoji="1" lang="en-US" altLang="ja-JP" sz="1200">
              <a:latin typeface="ＭＳ ゴシック" pitchFamily="49" charset="-128"/>
              <a:ea typeface="ＭＳ ゴシック" pitchFamily="49" charset="-128"/>
            </a:rPr>
            <a:t>1.92</a:t>
          </a:r>
          <a:r>
            <a:rPr kumimoji="1" lang="ja-JP" altLang="en-US" sz="1200">
              <a:latin typeface="ＭＳ ゴシック" pitchFamily="49" charset="-128"/>
              <a:ea typeface="ＭＳ ゴシック" pitchFamily="49" charset="-128"/>
            </a:rPr>
            <a:t>ポイント減少した。これは、歳入での市税等の増加分を、歳出での人件費、公債費、普通建設事業費の増加が上回ったことが原因と考えられる。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a:t>
          </a:r>
          <a:r>
            <a:rPr kumimoji="1" lang="en-US" altLang="ja-JP" sz="1200">
              <a:latin typeface="ＭＳ ゴシック" pitchFamily="49" charset="-128"/>
              <a:ea typeface="ＭＳ ゴシック" pitchFamily="49" charset="-128"/>
            </a:rPr>
            <a:t>398</a:t>
          </a:r>
          <a:r>
            <a:rPr kumimoji="1" lang="ja-JP" altLang="en-US" sz="1200">
              <a:latin typeface="ＭＳ ゴシック" pitchFamily="49" charset="-128"/>
              <a:ea typeface="ＭＳ ゴシック" pitchFamily="49" charset="-128"/>
            </a:rPr>
            <a:t>百万円増加して</a:t>
          </a:r>
          <a:r>
            <a:rPr kumimoji="1" lang="en-US" altLang="ja-JP" sz="1200">
              <a:latin typeface="ＭＳ ゴシック" pitchFamily="49" charset="-128"/>
              <a:ea typeface="ＭＳ ゴシック" pitchFamily="49" charset="-128"/>
            </a:rPr>
            <a:t>2.35</a:t>
          </a:r>
          <a:r>
            <a:rPr kumimoji="1" lang="ja-JP" altLang="en-US" sz="1200">
              <a:latin typeface="ＭＳ ゴシック" pitchFamily="49" charset="-128"/>
              <a:ea typeface="ＭＳ ゴシック" pitchFamily="49" charset="-128"/>
            </a:rPr>
            <a:t>ポイントの増加となっており、地方交付税の増加が要因である。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実質単年度収支は赤字が続いており、ごみ袋有料化等、新たな自主財源の確保に取り組む必要がある。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香川県観音寺市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一般会計・特別会計のすべてにおいて黒字決算となっている。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一般会計は標準財政規模に対する黒字額の比率が</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ポイント増加した。前年度比で黒字額の比率が増加しているのは、地方交付税の増加が主な要因である。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特別会計では、介護保険事業特別会計において黒字額の比率が</a:t>
          </a:r>
          <a:r>
            <a:rPr kumimoji="1" lang="en-US" altLang="ja-JP" sz="1400">
              <a:latin typeface="ＭＳ ゴシック" pitchFamily="49" charset="-128"/>
              <a:ea typeface="ＭＳ ゴシック" pitchFamily="49" charset="-128"/>
            </a:rPr>
            <a:t>0.39</a:t>
          </a:r>
          <a:r>
            <a:rPr kumimoji="1" lang="ja-JP" altLang="en-US" sz="1400">
              <a:latin typeface="ＭＳ ゴシック" pitchFamily="49" charset="-128"/>
              <a:ea typeface="ＭＳ ゴシック" pitchFamily="49" charset="-128"/>
            </a:rPr>
            <a:t>ポイント増加した。前年度繰越金が</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百万円と多額だったことなどが黒字の割合を増加させた。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下水道事業会計については、令和２年度より法適用化した。一般会計からの繰出金が前年度より</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増加したことなどが影響し、黒字額の比率は前年度の公共下水道事業特別会計と農業集落排水事業特別会計の合算分より増加している。経営戦略を策定しており、将来的に一般会計からの繰出金に頼らず自走可能な状態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今後も、全会計において健全な財政運営が必要である。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35205026</v>
      </c>
      <c r="BO4" s="395"/>
      <c r="BP4" s="395"/>
      <c r="BQ4" s="395"/>
      <c r="BR4" s="395"/>
      <c r="BS4" s="395"/>
      <c r="BT4" s="395"/>
      <c r="BU4" s="396"/>
      <c r="BV4" s="394">
        <v>26788938</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7.1</v>
      </c>
      <c r="CU4" s="401"/>
      <c r="CV4" s="401"/>
      <c r="CW4" s="401"/>
      <c r="CX4" s="401"/>
      <c r="CY4" s="401"/>
      <c r="CZ4" s="401"/>
      <c r="DA4" s="402"/>
      <c r="DB4" s="400">
        <v>4.7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33957126</v>
      </c>
      <c r="BO5" s="432"/>
      <c r="BP5" s="432"/>
      <c r="BQ5" s="432"/>
      <c r="BR5" s="432"/>
      <c r="BS5" s="432"/>
      <c r="BT5" s="432"/>
      <c r="BU5" s="433"/>
      <c r="BV5" s="431">
        <v>25969769</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90.4</v>
      </c>
      <c r="CU5" s="429"/>
      <c r="CV5" s="429"/>
      <c r="CW5" s="429"/>
      <c r="CX5" s="429"/>
      <c r="CY5" s="429"/>
      <c r="CZ5" s="429"/>
      <c r="DA5" s="430"/>
      <c r="DB5" s="428">
        <v>92.9</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1247900</v>
      </c>
      <c r="BO6" s="432"/>
      <c r="BP6" s="432"/>
      <c r="BQ6" s="432"/>
      <c r="BR6" s="432"/>
      <c r="BS6" s="432"/>
      <c r="BT6" s="432"/>
      <c r="BU6" s="433"/>
      <c r="BV6" s="431">
        <v>819169</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94.8</v>
      </c>
      <c r="CU6" s="469"/>
      <c r="CV6" s="469"/>
      <c r="CW6" s="469"/>
      <c r="CX6" s="469"/>
      <c r="CY6" s="469"/>
      <c r="CZ6" s="469"/>
      <c r="DA6" s="470"/>
      <c r="DB6" s="468">
        <v>97.4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109002</v>
      </c>
      <c r="BO7" s="432"/>
      <c r="BP7" s="432"/>
      <c r="BQ7" s="432"/>
      <c r="BR7" s="432"/>
      <c r="BS7" s="432"/>
      <c r="BT7" s="432"/>
      <c r="BU7" s="433"/>
      <c r="BV7" s="431">
        <v>78081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16107595</v>
      </c>
      <c r="CU7" s="432"/>
      <c r="CV7" s="432"/>
      <c r="CW7" s="432"/>
      <c r="CX7" s="432"/>
      <c r="CY7" s="432"/>
      <c r="CZ7" s="432"/>
      <c r="DA7" s="433"/>
      <c r="DB7" s="431">
        <v>15709707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101</v>
      </c>
      <c r="AV8" s="464"/>
      <c r="AW8" s="464"/>
      <c r="AX8" s="464"/>
      <c r="AY8" s="465" t="s">
        <v>108</v>
      </c>
      <c r="AZ8" s="466"/>
      <c r="BA8" s="466"/>
      <c r="BB8" s="466"/>
      <c r="BC8" s="466"/>
      <c r="BD8" s="466"/>
      <c r="BE8" s="466"/>
      <c r="BF8" s="466"/>
      <c r="BG8" s="466"/>
      <c r="BH8" s="466"/>
      <c r="BI8" s="466"/>
      <c r="BJ8" s="466"/>
      <c r="BK8" s="466"/>
      <c r="BL8" s="466"/>
      <c r="BM8" s="467"/>
      <c r="BN8" s="431">
        <v>1138898</v>
      </c>
      <c r="BO8" s="432"/>
      <c r="BP8" s="432"/>
      <c r="BQ8" s="432"/>
      <c r="BR8" s="432"/>
      <c r="BS8" s="432"/>
      <c r="BT8" s="432"/>
      <c r="BU8" s="433"/>
      <c r="BV8" s="431">
        <v>741088</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0.64</v>
      </c>
      <c r="CU8" s="472"/>
      <c r="CV8" s="472"/>
      <c r="CW8" s="472"/>
      <c r="CX8" s="472"/>
      <c r="CY8" s="472"/>
      <c r="CZ8" s="472"/>
      <c r="DA8" s="473"/>
      <c r="DB8" s="471">
        <v>0.64</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57438</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101</v>
      </c>
      <c r="AV9" s="464"/>
      <c r="AW9" s="464"/>
      <c r="AX9" s="464"/>
      <c r="AY9" s="465" t="s">
        <v>114</v>
      </c>
      <c r="AZ9" s="466"/>
      <c r="BA9" s="466"/>
      <c r="BB9" s="466"/>
      <c r="BC9" s="466"/>
      <c r="BD9" s="466"/>
      <c r="BE9" s="466"/>
      <c r="BF9" s="466"/>
      <c r="BG9" s="466"/>
      <c r="BH9" s="466"/>
      <c r="BI9" s="466"/>
      <c r="BJ9" s="466"/>
      <c r="BK9" s="466"/>
      <c r="BL9" s="466"/>
      <c r="BM9" s="467"/>
      <c r="BN9" s="431">
        <v>397810</v>
      </c>
      <c r="BO9" s="432"/>
      <c r="BP9" s="432"/>
      <c r="BQ9" s="432"/>
      <c r="BR9" s="432"/>
      <c r="BS9" s="432"/>
      <c r="BT9" s="432"/>
      <c r="BU9" s="433"/>
      <c r="BV9" s="431">
        <v>-261577</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17.399999999999999</v>
      </c>
      <c r="CU9" s="429"/>
      <c r="CV9" s="429"/>
      <c r="CW9" s="429"/>
      <c r="CX9" s="429"/>
      <c r="CY9" s="429"/>
      <c r="CZ9" s="429"/>
      <c r="DA9" s="430"/>
      <c r="DB9" s="428">
        <v>18.2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59409</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101</v>
      </c>
      <c r="AV10" s="464"/>
      <c r="AW10" s="464"/>
      <c r="AX10" s="464"/>
      <c r="AY10" s="465" t="s">
        <v>118</v>
      </c>
      <c r="AZ10" s="466"/>
      <c r="BA10" s="466"/>
      <c r="BB10" s="466"/>
      <c r="BC10" s="466"/>
      <c r="BD10" s="466"/>
      <c r="BE10" s="466"/>
      <c r="BF10" s="466"/>
      <c r="BG10" s="466"/>
      <c r="BH10" s="466"/>
      <c r="BI10" s="466"/>
      <c r="BJ10" s="466"/>
      <c r="BK10" s="466"/>
      <c r="BL10" s="466"/>
      <c r="BM10" s="467"/>
      <c r="BN10" s="431">
        <v>2456</v>
      </c>
      <c r="BO10" s="432"/>
      <c r="BP10" s="432"/>
      <c r="BQ10" s="432"/>
      <c r="BR10" s="432"/>
      <c r="BS10" s="432"/>
      <c r="BT10" s="432"/>
      <c r="BU10" s="433"/>
      <c r="BV10" s="431">
        <v>2947</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123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59248</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700000</v>
      </c>
      <c r="BO12" s="432"/>
      <c r="BP12" s="432"/>
      <c r="BQ12" s="432"/>
      <c r="BR12" s="432"/>
      <c r="BS12" s="432"/>
      <c r="BT12" s="432"/>
      <c r="BU12" s="433"/>
      <c r="BV12" s="431">
        <v>700000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58225</v>
      </c>
      <c r="S13" s="516"/>
      <c r="T13" s="516"/>
      <c r="U13" s="516"/>
      <c r="V13" s="517"/>
      <c r="W13" s="447" t="s">
        <v>138</v>
      </c>
      <c r="X13" s="448"/>
      <c r="Y13" s="448"/>
      <c r="Z13" s="448"/>
      <c r="AA13" s="448"/>
      <c r="AB13" s="438"/>
      <c r="AC13" s="482">
        <v>2952</v>
      </c>
      <c r="AD13" s="483"/>
      <c r="AE13" s="483"/>
      <c r="AF13" s="483"/>
      <c r="AG13" s="525"/>
      <c r="AH13" s="482">
        <v>3564</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-299734</v>
      </c>
      <c r="BO13" s="432"/>
      <c r="BP13" s="432"/>
      <c r="BQ13" s="432"/>
      <c r="BR13" s="432"/>
      <c r="BS13" s="432"/>
      <c r="BT13" s="432"/>
      <c r="BU13" s="433"/>
      <c r="BV13" s="431">
        <v>-958630</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9.6</v>
      </c>
      <c r="CU13" s="429"/>
      <c r="CV13" s="429"/>
      <c r="CW13" s="429"/>
      <c r="CX13" s="429"/>
      <c r="CY13" s="429"/>
      <c r="CZ13" s="429"/>
      <c r="DA13" s="430"/>
      <c r="DB13" s="428">
        <v>9.4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59959</v>
      </c>
      <c r="S14" s="516"/>
      <c r="T14" s="516"/>
      <c r="U14" s="516"/>
      <c r="V14" s="517"/>
      <c r="W14" s="421"/>
      <c r="X14" s="422"/>
      <c r="Y14" s="422"/>
      <c r="Z14" s="422"/>
      <c r="AA14" s="422"/>
      <c r="AB14" s="411"/>
      <c r="AC14" s="518">
        <v>10.5</v>
      </c>
      <c r="AD14" s="519"/>
      <c r="AE14" s="519"/>
      <c r="AF14" s="519"/>
      <c r="AG14" s="520"/>
      <c r="AH14" s="518">
        <v>11.9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54.5</v>
      </c>
      <c r="CU14" s="530"/>
      <c r="CV14" s="530"/>
      <c r="CW14" s="530"/>
      <c r="CX14" s="530"/>
      <c r="CY14" s="530"/>
      <c r="CZ14" s="530"/>
      <c r="DA14" s="531"/>
      <c r="DB14" s="529">
        <v>61.8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59011</v>
      </c>
      <c r="S15" s="516"/>
      <c r="T15" s="516"/>
      <c r="U15" s="516"/>
      <c r="V15" s="517"/>
      <c r="W15" s="447" t="s">
        <v>145</v>
      </c>
      <c r="X15" s="448"/>
      <c r="Y15" s="448"/>
      <c r="Z15" s="448"/>
      <c r="AA15" s="448"/>
      <c r="AB15" s="438"/>
      <c r="AC15" s="482">
        <v>9197</v>
      </c>
      <c r="AD15" s="483"/>
      <c r="AE15" s="483"/>
      <c r="AF15" s="483"/>
      <c r="AG15" s="525"/>
      <c r="AH15" s="482">
        <v>9601</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8072966</v>
      </c>
      <c r="BO15" s="395"/>
      <c r="BP15" s="395"/>
      <c r="BQ15" s="395"/>
      <c r="BR15" s="395"/>
      <c r="BS15" s="395"/>
      <c r="BT15" s="395"/>
      <c r="BU15" s="396"/>
      <c r="BV15" s="394">
        <v>7991194</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32.6</v>
      </c>
      <c r="AD16" s="519"/>
      <c r="AE16" s="519"/>
      <c r="AF16" s="519"/>
      <c r="AG16" s="520"/>
      <c r="AH16" s="518">
        <v>32.1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12970805</v>
      </c>
      <c r="BO16" s="432"/>
      <c r="BP16" s="432"/>
      <c r="BQ16" s="432"/>
      <c r="BR16" s="432"/>
      <c r="BS16" s="432"/>
      <c r="BT16" s="432"/>
      <c r="BU16" s="433"/>
      <c r="BV16" s="431">
        <v>12447585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16038</v>
      </c>
      <c r="AD17" s="483"/>
      <c r="AE17" s="483"/>
      <c r="AF17" s="483"/>
      <c r="AG17" s="525"/>
      <c r="AH17" s="482">
        <v>16762</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10271174</v>
      </c>
      <c r="BO17" s="432"/>
      <c r="BP17" s="432"/>
      <c r="BQ17" s="432"/>
      <c r="BR17" s="432"/>
      <c r="BS17" s="432"/>
      <c r="BT17" s="432"/>
      <c r="BU17" s="433"/>
      <c r="BV17" s="431">
        <v>10249394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117.83</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14945115</v>
      </c>
      <c r="BO18" s="432"/>
      <c r="BP18" s="432"/>
      <c r="BQ18" s="432"/>
      <c r="BR18" s="432"/>
      <c r="BS18" s="432"/>
      <c r="BT18" s="432"/>
      <c r="BU18" s="433"/>
      <c r="BV18" s="431">
        <v>14704523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487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19512305</v>
      </c>
      <c r="BO19" s="432"/>
      <c r="BP19" s="432"/>
      <c r="BQ19" s="432"/>
      <c r="BR19" s="432"/>
      <c r="BS19" s="432"/>
      <c r="BT19" s="432"/>
      <c r="BU19" s="433"/>
      <c r="BV19" s="431">
        <v>18130733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22947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34930751</v>
      </c>
      <c r="BO23" s="432"/>
      <c r="BP23" s="432"/>
      <c r="BQ23" s="432"/>
      <c r="BR23" s="432"/>
      <c r="BS23" s="432"/>
      <c r="BT23" s="432"/>
      <c r="BU23" s="433"/>
      <c r="BV23" s="431">
        <v>35904114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8523</v>
      </c>
      <c r="R24" s="483"/>
      <c r="S24" s="483"/>
      <c r="T24" s="483"/>
      <c r="U24" s="483"/>
      <c r="V24" s="525"/>
      <c r="W24" s="584"/>
      <c r="X24" s="572"/>
      <c r="Y24" s="573"/>
      <c r="Z24" s="481" t="s">
        <v>169</v>
      </c>
      <c r="AA24" s="461"/>
      <c r="AB24" s="461"/>
      <c r="AC24" s="461"/>
      <c r="AD24" s="461"/>
      <c r="AE24" s="461"/>
      <c r="AF24" s="461"/>
      <c r="AG24" s="462"/>
      <c r="AH24" s="482">
        <v>377</v>
      </c>
      <c r="AI24" s="483"/>
      <c r="AJ24" s="483"/>
      <c r="AK24" s="483"/>
      <c r="AL24" s="525"/>
      <c r="AM24" s="482">
        <v>1109888</v>
      </c>
      <c r="AN24" s="483"/>
      <c r="AO24" s="483"/>
      <c r="AP24" s="483"/>
      <c r="AQ24" s="483"/>
      <c r="AR24" s="525"/>
      <c r="AS24" s="482">
        <v>2944</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17052755</v>
      </c>
      <c r="BO24" s="432"/>
      <c r="BP24" s="432"/>
      <c r="BQ24" s="432"/>
      <c r="BR24" s="432"/>
      <c r="BS24" s="432"/>
      <c r="BT24" s="432"/>
      <c r="BU24" s="433"/>
      <c r="BV24" s="431">
        <v>17086281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6570</v>
      </c>
      <c r="R25" s="483"/>
      <c r="S25" s="483"/>
      <c r="T25" s="483"/>
      <c r="U25" s="483"/>
      <c r="V25" s="525"/>
      <c r="W25" s="584"/>
      <c r="X25" s="572"/>
      <c r="Y25" s="573"/>
      <c r="Z25" s="481" t="s">
        <v>172</v>
      </c>
      <c r="AA25" s="461"/>
      <c r="AB25" s="461"/>
      <c r="AC25" s="461"/>
      <c r="AD25" s="461"/>
      <c r="AE25" s="461"/>
      <c r="AF25" s="461"/>
      <c r="AG25" s="462"/>
      <c r="AH25" s="482" t="s">
        <v>136</v>
      </c>
      <c r="AI25" s="483"/>
      <c r="AJ25" s="483"/>
      <c r="AK25" s="483"/>
      <c r="AL25" s="525"/>
      <c r="AM25" s="482" t="s">
        <v>136</v>
      </c>
      <c r="AN25" s="483"/>
      <c r="AO25" s="483"/>
      <c r="AP25" s="483"/>
      <c r="AQ25" s="483"/>
      <c r="AR25" s="525"/>
      <c r="AS25" s="482" t="s">
        <v>127</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2263399</v>
      </c>
      <c r="BO25" s="395"/>
      <c r="BP25" s="395"/>
      <c r="BQ25" s="395"/>
      <c r="BR25" s="395"/>
      <c r="BS25" s="395"/>
      <c r="BT25" s="395"/>
      <c r="BU25" s="396"/>
      <c r="BV25" s="394">
        <v>2373457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5859</v>
      </c>
      <c r="R26" s="483"/>
      <c r="S26" s="483"/>
      <c r="T26" s="483"/>
      <c r="U26" s="483"/>
      <c r="V26" s="525"/>
      <c r="W26" s="584"/>
      <c r="X26" s="572"/>
      <c r="Y26" s="573"/>
      <c r="Z26" s="481" t="s">
        <v>175</v>
      </c>
      <c r="AA26" s="594"/>
      <c r="AB26" s="594"/>
      <c r="AC26" s="594"/>
      <c r="AD26" s="594"/>
      <c r="AE26" s="594"/>
      <c r="AF26" s="594"/>
      <c r="AG26" s="595"/>
      <c r="AH26" s="482">
        <v>20</v>
      </c>
      <c r="AI26" s="483"/>
      <c r="AJ26" s="483"/>
      <c r="AK26" s="483"/>
      <c r="AL26" s="525"/>
      <c r="AM26" s="482">
        <v>60000</v>
      </c>
      <c r="AN26" s="483"/>
      <c r="AO26" s="483"/>
      <c r="AP26" s="483"/>
      <c r="AQ26" s="483"/>
      <c r="AR26" s="525"/>
      <c r="AS26" s="482">
        <v>3000</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136</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5390</v>
      </c>
      <c r="R27" s="483"/>
      <c r="S27" s="483"/>
      <c r="T27" s="483"/>
      <c r="U27" s="483"/>
      <c r="V27" s="525"/>
      <c r="W27" s="584"/>
      <c r="X27" s="572"/>
      <c r="Y27" s="573"/>
      <c r="Z27" s="481" t="s">
        <v>178</v>
      </c>
      <c r="AA27" s="461"/>
      <c r="AB27" s="461"/>
      <c r="AC27" s="461"/>
      <c r="AD27" s="461"/>
      <c r="AE27" s="461"/>
      <c r="AF27" s="461"/>
      <c r="AG27" s="462"/>
      <c r="AH27" s="482">
        <v>41</v>
      </c>
      <c r="AI27" s="483"/>
      <c r="AJ27" s="483"/>
      <c r="AK27" s="483"/>
      <c r="AL27" s="525"/>
      <c r="AM27" s="482">
        <v>117178</v>
      </c>
      <c r="AN27" s="483"/>
      <c r="AO27" s="483"/>
      <c r="AP27" s="483"/>
      <c r="AQ27" s="483"/>
      <c r="AR27" s="525"/>
      <c r="AS27" s="482">
        <v>2858</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217120</v>
      </c>
      <c r="BO27" s="608"/>
      <c r="BP27" s="608"/>
      <c r="BQ27" s="608"/>
      <c r="BR27" s="608"/>
      <c r="BS27" s="608"/>
      <c r="BT27" s="608"/>
      <c r="BU27" s="609"/>
      <c r="BV27" s="607">
        <v>216778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4650</v>
      </c>
      <c r="R28" s="483"/>
      <c r="S28" s="483"/>
      <c r="T28" s="483"/>
      <c r="U28" s="483"/>
      <c r="V28" s="525"/>
      <c r="W28" s="584"/>
      <c r="X28" s="572"/>
      <c r="Y28" s="573"/>
      <c r="Z28" s="481" t="s">
        <v>181</v>
      </c>
      <c r="AA28" s="461"/>
      <c r="AB28" s="461"/>
      <c r="AC28" s="461"/>
      <c r="AD28" s="461"/>
      <c r="AE28" s="461"/>
      <c r="AF28" s="461"/>
      <c r="AG28" s="462"/>
      <c r="AH28" s="482" t="s">
        <v>136</v>
      </c>
      <c r="AI28" s="483"/>
      <c r="AJ28" s="483"/>
      <c r="AK28" s="483"/>
      <c r="AL28" s="525"/>
      <c r="AM28" s="482" t="s">
        <v>127</v>
      </c>
      <c r="AN28" s="483"/>
      <c r="AO28" s="483"/>
      <c r="AP28" s="483"/>
      <c r="AQ28" s="483"/>
      <c r="AR28" s="525"/>
      <c r="AS28" s="482" t="s">
        <v>136</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2211556</v>
      </c>
      <c r="BO28" s="395"/>
      <c r="BP28" s="395"/>
      <c r="BQ28" s="395"/>
      <c r="BR28" s="395"/>
      <c r="BS28" s="395"/>
      <c r="BT28" s="395"/>
      <c r="BU28" s="396"/>
      <c r="BV28" s="394">
        <v>2459100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18</v>
      </c>
      <c r="M29" s="483"/>
      <c r="N29" s="483"/>
      <c r="O29" s="483"/>
      <c r="P29" s="525"/>
      <c r="Q29" s="482">
        <v>4300</v>
      </c>
      <c r="R29" s="483"/>
      <c r="S29" s="483"/>
      <c r="T29" s="483"/>
      <c r="U29" s="483"/>
      <c r="V29" s="525"/>
      <c r="W29" s="585"/>
      <c r="X29" s="586"/>
      <c r="Y29" s="587"/>
      <c r="Z29" s="481" t="s">
        <v>184</v>
      </c>
      <c r="AA29" s="461"/>
      <c r="AB29" s="461"/>
      <c r="AC29" s="461"/>
      <c r="AD29" s="461"/>
      <c r="AE29" s="461"/>
      <c r="AF29" s="461"/>
      <c r="AG29" s="462"/>
      <c r="AH29" s="482">
        <v>418</v>
      </c>
      <c r="AI29" s="483"/>
      <c r="AJ29" s="483"/>
      <c r="AK29" s="483"/>
      <c r="AL29" s="525"/>
      <c r="AM29" s="482">
        <v>1227066</v>
      </c>
      <c r="AN29" s="483"/>
      <c r="AO29" s="483"/>
      <c r="AP29" s="483"/>
      <c r="AQ29" s="483"/>
      <c r="AR29" s="525"/>
      <c r="AS29" s="482">
        <v>2936</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310245</v>
      </c>
      <c r="BO29" s="432"/>
      <c r="BP29" s="432"/>
      <c r="BQ29" s="432"/>
      <c r="BR29" s="432"/>
      <c r="BS29" s="432"/>
      <c r="BT29" s="432"/>
      <c r="BU29" s="433"/>
      <c r="BV29" s="431">
        <v>60168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99.5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3078579</v>
      </c>
      <c r="BO30" s="608"/>
      <c r="BP30" s="608"/>
      <c r="BQ30" s="608"/>
      <c r="BR30" s="608"/>
      <c r="BS30" s="608"/>
      <c r="BT30" s="608"/>
      <c r="BU30" s="609"/>
      <c r="BV30" s="607">
        <v>3141474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196</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IF('各会計、関係団体の財政状況及び健全化判断比率'!B33="","",'各会計、関係団体の財政状況及び健全化判断比率'!B33)</f>
        <v>下水道事業会計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IF('各会計、関係団体の財政状況及び健全化判断比率'!B34="","",'各会計、関係団体の財政状況及び健全化判断比率'!B34)</f>
        <v>航路事業特別会計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三観広域行政組合（一般会計）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21</v>
      </c>
      <c r="CP34" s="620"/>
      <c r="CQ34" s="621" t="str">
        <f>IF('各会計、関係団体の財政状況及び健全化判断比率'!BS7="","",'各会計、関係団体の財政状況及び健全化判断比率'!BS7)</f>
        <v>観音寺市土地開発公社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施設貸付事業特別会計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国民健康保険伊吹診療所特別会計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三観広域行政組合（電算センター）</v>
      </c>
      <c r="BZ35" s="621"/>
      <c r="CA35" s="621"/>
      <c r="CB35" s="621"/>
      <c r="CC35" s="621"/>
      <c r="CD35" s="621"/>
      <c r="CE35" s="621"/>
      <c r="CF35" s="621"/>
      <c r="CG35" s="621"/>
      <c r="CH35" s="621"/>
      <c r="CI35" s="621"/>
      <c r="CJ35" s="621"/>
      <c r="CK35" s="621"/>
      <c r="CL35" s="621"/>
      <c r="CM35" s="621"/>
      <c r="CN35" s="214"/>
      <c r="CO35" s="620">
        <f t="shared" ref="CO35:CO43" si="3">IF(CQ35="","",CO34+1)</f>
        <v>22</v>
      </c>
      <c r="CP35" s="620"/>
      <c r="CQ35" s="621" t="str">
        <f>IF('各会計、関係団体の財政状況及び健全化判断比率'!BS8="","",'各会計、関係団体の財政状況及び健全化判断比率'!BS8)</f>
        <v>観音寺観光開発株式会社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粟井坂瀬山林特別会計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三豊総合病院企業団（病院事業会計）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7</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三豊総合病院企業団（保健福祉総合施設事業）</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8</v>
      </c>
      <c r="V38" s="620"/>
      <c r="W38" s="621" t="str">
        <f>IF('各会計、関係団体の財政状況及び健全化判断比率'!B32="","",'各会計、関係団体の財政状況及び健全化判断比率'!B32)</f>
        <v>介護予防サービス事業特別会計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三豊総合病院企業団（介護老人保健施設事業会計）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香川県三豊市観音寺市学校組合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香川県市町総合事務組合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香川県後期高齢者医療広域連合（一般会計）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香川県後期高齢者医療広域連合（後期高齢者医療事業）</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20</v>
      </c>
      <c r="BX43" s="620"/>
      <c r="BY43" s="621" t="str">
        <f>IF('各会計、関係団体の財政状況及び健全化判断比率'!B77="","",'各会計、関係団体の財政状況及び健全化判断比率'!B77)</f>
        <v>香川県広域水道企業団（水道事業会計）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PjqlDmpzahHU+hbh9Cv4DEHQS/Uc46WFoVks97LG+lYBGSeAWPC3bJA5q56nQ7odECH5ir+i6A47eSni6/QdSg==" saltValue="p3BjsxuiRFzz+D20NP5K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3" t="s">
        <v>564</v>
      </c>
      <c r="D34" s="1213"/>
      <c r="E34" s="1214"/>
      <c r="F34" s="32">
        <v>4.6500000000000004</v>
      </c>
      <c r="G34" s="33">
        <v>5.57</v>
      </c>
      <c r="H34" s="33">
        <v>6.11</v>
      </c>
      <c r="I34" s="33">
        <v>4.47</v>
      </c>
      <c r="J34" s="34">
        <v>6.88</v>
      </c>
      <c r="K34" s="22"/>
      <c r="L34" s="22"/>
      <c r="M34" s="22"/>
      <c r="N34" s="22"/>
      <c r="O34" s="22"/>
      <c r="P34" s="22"/>
    </row>
    <row r="35" spans="1:16" ht="39" customHeight="1" x14ac:dyDescent="0.15">
      <c r="A35" s="22"/>
      <c r="B35" s="35"/>
      <c r="C35" s="1207" t="s">
        <v>565</v>
      </c>
      <c r="D35" s="1208"/>
      <c r="E35" s="1209"/>
      <c r="F35" s="36">
        <v>1.0900000000000001</v>
      </c>
      <c r="G35" s="37">
        <v>0.63</v>
      </c>
      <c r="H35" s="37">
        <v>1.19</v>
      </c>
      <c r="I35" s="37">
        <v>1.47</v>
      </c>
      <c r="J35" s="38">
        <v>1.86</v>
      </c>
      <c r="K35" s="22"/>
      <c r="L35" s="22"/>
      <c r="M35" s="22"/>
      <c r="N35" s="22"/>
      <c r="O35" s="22"/>
      <c r="P35" s="22"/>
    </row>
    <row r="36" spans="1:16" ht="39" customHeight="1" x14ac:dyDescent="0.15">
      <c r="A36" s="22"/>
      <c r="B36" s="35"/>
      <c r="C36" s="1207" t="s">
        <v>566</v>
      </c>
      <c r="D36" s="1208"/>
      <c r="E36" s="1209"/>
      <c r="F36" s="36" t="s">
        <v>513</v>
      </c>
      <c r="G36" s="37" t="s">
        <v>513</v>
      </c>
      <c r="H36" s="37" t="s">
        <v>513</v>
      </c>
      <c r="I36" s="37" t="s">
        <v>513</v>
      </c>
      <c r="J36" s="38">
        <v>1.34</v>
      </c>
      <c r="K36" s="22"/>
      <c r="L36" s="22"/>
      <c r="M36" s="22"/>
      <c r="N36" s="22"/>
      <c r="O36" s="22"/>
      <c r="P36" s="22"/>
    </row>
    <row r="37" spans="1:16" ht="39" customHeight="1" x14ac:dyDescent="0.15">
      <c r="A37" s="22"/>
      <c r="B37" s="35"/>
      <c r="C37" s="1207" t="s">
        <v>567</v>
      </c>
      <c r="D37" s="1208"/>
      <c r="E37" s="1209"/>
      <c r="F37" s="36">
        <v>0.09</v>
      </c>
      <c r="G37" s="37">
        <v>0.09</v>
      </c>
      <c r="H37" s="37">
        <v>0.09</v>
      </c>
      <c r="I37" s="37">
        <v>0.09</v>
      </c>
      <c r="J37" s="38">
        <v>0.1</v>
      </c>
      <c r="K37" s="22"/>
      <c r="L37" s="22"/>
      <c r="M37" s="22"/>
      <c r="N37" s="22"/>
      <c r="O37" s="22"/>
      <c r="P37" s="22"/>
    </row>
    <row r="38" spans="1:16" ht="39" customHeight="1" x14ac:dyDescent="0.15">
      <c r="A38" s="22"/>
      <c r="B38" s="35"/>
      <c r="C38" s="1207" t="s">
        <v>568</v>
      </c>
      <c r="D38" s="1208"/>
      <c r="E38" s="1209"/>
      <c r="F38" s="36">
        <v>0.1</v>
      </c>
      <c r="G38" s="37">
        <v>0.11</v>
      </c>
      <c r="H38" s="37">
        <v>0.18</v>
      </c>
      <c r="I38" s="37">
        <v>0.14000000000000001</v>
      </c>
      <c r="J38" s="38">
        <v>0.08</v>
      </c>
      <c r="K38" s="22"/>
      <c r="L38" s="22"/>
      <c r="M38" s="22"/>
      <c r="N38" s="22"/>
      <c r="O38" s="22"/>
      <c r="P38" s="22"/>
    </row>
    <row r="39" spans="1:16" ht="39" customHeight="1" x14ac:dyDescent="0.15">
      <c r="A39" s="22"/>
      <c r="B39" s="35"/>
      <c r="C39" s="1207" t="s">
        <v>569</v>
      </c>
      <c r="D39" s="1208"/>
      <c r="E39" s="1209"/>
      <c r="F39" s="36">
        <v>0.17</v>
      </c>
      <c r="G39" s="37">
        <v>0.19</v>
      </c>
      <c r="H39" s="37">
        <v>0.19</v>
      </c>
      <c r="I39" s="37">
        <v>0.13</v>
      </c>
      <c r="J39" s="38">
        <v>0.06</v>
      </c>
      <c r="K39" s="22"/>
      <c r="L39" s="22"/>
      <c r="M39" s="22"/>
      <c r="N39" s="22"/>
      <c r="O39" s="22"/>
      <c r="P39" s="22"/>
    </row>
    <row r="40" spans="1:16" ht="39" customHeight="1" x14ac:dyDescent="0.15">
      <c r="A40" s="22"/>
      <c r="B40" s="35"/>
      <c r="C40" s="1207" t="s">
        <v>570</v>
      </c>
      <c r="D40" s="1208"/>
      <c r="E40" s="1209"/>
      <c r="F40" s="36">
        <v>0.04</v>
      </c>
      <c r="G40" s="37">
        <v>0.05</v>
      </c>
      <c r="H40" s="37">
        <v>0.02</v>
      </c>
      <c r="I40" s="37">
        <v>0.02</v>
      </c>
      <c r="J40" s="38">
        <v>0.04</v>
      </c>
      <c r="K40" s="22"/>
      <c r="L40" s="22"/>
      <c r="M40" s="22"/>
      <c r="N40" s="22"/>
      <c r="O40" s="22"/>
      <c r="P40" s="22"/>
    </row>
    <row r="41" spans="1:16" ht="39" customHeight="1" x14ac:dyDescent="0.15">
      <c r="A41" s="22"/>
      <c r="B41" s="35"/>
      <c r="C41" s="1207" t="s">
        <v>571</v>
      </c>
      <c r="D41" s="1208"/>
      <c r="E41" s="1209"/>
      <c r="F41" s="36">
        <v>0.02</v>
      </c>
      <c r="G41" s="37">
        <v>0.01</v>
      </c>
      <c r="H41" s="37">
        <v>0.01</v>
      </c>
      <c r="I41" s="37">
        <v>0.01</v>
      </c>
      <c r="J41" s="38">
        <v>0.02</v>
      </c>
      <c r="K41" s="22"/>
      <c r="L41" s="22"/>
      <c r="M41" s="22"/>
      <c r="N41" s="22"/>
      <c r="O41" s="22"/>
      <c r="P41" s="22"/>
    </row>
    <row r="42" spans="1:16" ht="39" customHeight="1" x14ac:dyDescent="0.15">
      <c r="A42" s="22"/>
      <c r="B42" s="39"/>
      <c r="C42" s="1207" t="s">
        <v>572</v>
      </c>
      <c r="D42" s="1208"/>
      <c r="E42" s="1209"/>
      <c r="F42" s="36" t="s">
        <v>513</v>
      </c>
      <c r="G42" s="37" t="s">
        <v>513</v>
      </c>
      <c r="H42" s="37" t="s">
        <v>513</v>
      </c>
      <c r="I42" s="37" t="s">
        <v>513</v>
      </c>
      <c r="J42" s="38" t="s">
        <v>513</v>
      </c>
      <c r="K42" s="22"/>
      <c r="L42" s="22"/>
      <c r="M42" s="22"/>
      <c r="N42" s="22"/>
      <c r="O42" s="22"/>
      <c r="P42" s="22"/>
    </row>
    <row r="43" spans="1:16" ht="39" customHeight="1" thickBot="1" x14ac:dyDescent="0.2">
      <c r="A43" s="22"/>
      <c r="B43" s="40"/>
      <c r="C43" s="1210" t="s">
        <v>573</v>
      </c>
      <c r="D43" s="1211"/>
      <c r="E43" s="1212"/>
      <c r="F43" s="41">
        <v>14.62</v>
      </c>
      <c r="G43" s="42">
        <v>14.68</v>
      </c>
      <c r="H43" s="42">
        <v>1.64</v>
      </c>
      <c r="I43" s="42">
        <v>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V8xE7/vqKa6gKs9tlodeXZRKgPTILxkw0/rHd6eZO2IA5uzovW2FUK5XBzCnBGzGslzB+lZtq+4m9NGLbqNuA==" saltValue="VdNMh020aQz6VOZWyDQT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3108</v>
      </c>
      <c r="L45" s="60">
        <v>3093</v>
      </c>
      <c r="M45" s="60">
        <v>3211</v>
      </c>
      <c r="N45" s="60">
        <v>3347</v>
      </c>
      <c r="O45" s="61">
        <v>3440</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513</v>
      </c>
      <c r="L46" s="64" t="s">
        <v>513</v>
      </c>
      <c r="M46" s="64" t="s">
        <v>513</v>
      </c>
      <c r="N46" s="64" t="s">
        <v>513</v>
      </c>
      <c r="O46" s="65" t="s">
        <v>513</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513</v>
      </c>
      <c r="L47" s="64" t="s">
        <v>513</v>
      </c>
      <c r="M47" s="64" t="s">
        <v>513</v>
      </c>
      <c r="N47" s="64" t="s">
        <v>513</v>
      </c>
      <c r="O47" s="65" t="s">
        <v>513</v>
      </c>
      <c r="P47" s="48"/>
      <c r="Q47" s="48"/>
      <c r="R47" s="48"/>
      <c r="S47" s="48"/>
      <c r="T47" s="48"/>
      <c r="U47" s="48"/>
    </row>
    <row r="48" spans="1:21" ht="30.75" customHeight="1" x14ac:dyDescent="0.15">
      <c r="A48" s="48"/>
      <c r="B48" s="1217"/>
      <c r="C48" s="1218"/>
      <c r="D48" s="62"/>
      <c r="E48" s="1223" t="s">
        <v>14</v>
      </c>
      <c r="F48" s="1223"/>
      <c r="G48" s="1223"/>
      <c r="H48" s="1223"/>
      <c r="I48" s="1223"/>
      <c r="J48" s="1224"/>
      <c r="K48" s="63">
        <v>501</v>
      </c>
      <c r="L48" s="64">
        <v>498</v>
      </c>
      <c r="M48" s="64">
        <v>461</v>
      </c>
      <c r="N48" s="64">
        <v>455</v>
      </c>
      <c r="O48" s="65">
        <v>448</v>
      </c>
      <c r="P48" s="48"/>
      <c r="Q48" s="48"/>
      <c r="R48" s="48"/>
      <c r="S48" s="48"/>
      <c r="T48" s="48"/>
      <c r="U48" s="48"/>
    </row>
    <row r="49" spans="1:21" ht="30.75" customHeight="1" x14ac:dyDescent="0.15">
      <c r="A49" s="48"/>
      <c r="B49" s="1217"/>
      <c r="C49" s="1218"/>
      <c r="D49" s="62"/>
      <c r="E49" s="1223" t="s">
        <v>15</v>
      </c>
      <c r="F49" s="1223"/>
      <c r="G49" s="1223"/>
      <c r="H49" s="1223"/>
      <c r="I49" s="1223"/>
      <c r="J49" s="1224"/>
      <c r="K49" s="63">
        <v>224</v>
      </c>
      <c r="L49" s="64">
        <v>216</v>
      </c>
      <c r="M49" s="64">
        <v>250</v>
      </c>
      <c r="N49" s="64">
        <v>283</v>
      </c>
      <c r="O49" s="65">
        <v>289</v>
      </c>
      <c r="P49" s="48"/>
      <c r="Q49" s="48"/>
      <c r="R49" s="48"/>
      <c r="S49" s="48"/>
      <c r="T49" s="48"/>
      <c r="U49" s="48"/>
    </row>
    <row r="50" spans="1:21" ht="30.75" customHeight="1" x14ac:dyDescent="0.15">
      <c r="A50" s="48"/>
      <c r="B50" s="1217"/>
      <c r="C50" s="1218"/>
      <c r="D50" s="62"/>
      <c r="E50" s="1223" t="s">
        <v>16</v>
      </c>
      <c r="F50" s="1223"/>
      <c r="G50" s="1223"/>
      <c r="H50" s="1223"/>
      <c r="I50" s="1223"/>
      <c r="J50" s="1224"/>
      <c r="K50" s="63">
        <v>10</v>
      </c>
      <c r="L50" s="64">
        <v>10</v>
      </c>
      <c r="M50" s="64">
        <v>10</v>
      </c>
      <c r="N50" s="64">
        <v>10</v>
      </c>
      <c r="O50" s="65">
        <v>10</v>
      </c>
      <c r="P50" s="48"/>
      <c r="Q50" s="48"/>
      <c r="R50" s="48"/>
      <c r="S50" s="48"/>
      <c r="T50" s="48"/>
      <c r="U50" s="48"/>
    </row>
    <row r="51" spans="1:21" ht="30.75" customHeight="1" x14ac:dyDescent="0.15">
      <c r="A51" s="48"/>
      <c r="B51" s="1219"/>
      <c r="C51" s="1220"/>
      <c r="D51" s="66"/>
      <c r="E51" s="1223" t="s">
        <v>17</v>
      </c>
      <c r="F51" s="1223"/>
      <c r="G51" s="1223"/>
      <c r="H51" s="1223"/>
      <c r="I51" s="1223"/>
      <c r="J51" s="1224"/>
      <c r="K51" s="63">
        <v>1</v>
      </c>
      <c r="L51" s="64">
        <v>0</v>
      </c>
      <c r="M51" s="64">
        <v>0</v>
      </c>
      <c r="N51" s="64">
        <v>0</v>
      </c>
      <c r="O51" s="65">
        <v>0</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2548</v>
      </c>
      <c r="L52" s="64">
        <v>2587</v>
      </c>
      <c r="M52" s="64">
        <v>2676</v>
      </c>
      <c r="N52" s="64">
        <v>2805</v>
      </c>
      <c r="O52" s="65">
        <v>2870</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1296</v>
      </c>
      <c r="L53" s="69">
        <v>1230</v>
      </c>
      <c r="M53" s="69">
        <v>1256</v>
      </c>
      <c r="N53" s="69">
        <v>1290</v>
      </c>
      <c r="O53" s="70">
        <v>1317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1" t="s">
        <v>24</v>
      </c>
      <c r="C57" s="1232"/>
      <c r="D57" s="1235" t="s">
        <v>25</v>
      </c>
      <c r="E57" s="1236"/>
      <c r="F57" s="1236"/>
      <c r="G57" s="1236"/>
      <c r="H57" s="1236"/>
      <c r="I57" s="1236"/>
      <c r="J57" s="1237"/>
      <c r="K57" s="83"/>
      <c r="L57" s="84"/>
      <c r="M57" s="84"/>
      <c r="N57" s="84"/>
      <c r="O57" s="85"/>
    </row>
    <row r="58" spans="1:21" ht="31.5" customHeight="1" thickBot="1" x14ac:dyDescent="0.2">
      <c r="B58" s="1233"/>
      <c r="C58" s="1234"/>
      <c r="D58" s="1238" t="s">
        <v>26</v>
      </c>
      <c r="E58" s="1239"/>
      <c r="F58" s="1239"/>
      <c r="G58" s="1239"/>
      <c r="H58" s="1239"/>
      <c r="I58" s="1239"/>
      <c r="J58" s="124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BIXpYzlyLMPzn9UZVpqEI4fJkKep7sca14HRmtLrBC6/+GuojlFrgP78Fv8RYhgmWp1jy5l2PbLklTqO+FkVA==" saltValue="T7uU5frjBjj3gUoPeQm8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1" t="s">
        <v>29</v>
      </c>
      <c r="C41" s="1242"/>
      <c r="D41" s="102"/>
      <c r="E41" s="1247" t="s">
        <v>30</v>
      </c>
      <c r="F41" s="1247"/>
      <c r="G41" s="1247"/>
      <c r="H41" s="1248"/>
      <c r="I41" s="103">
        <v>38419</v>
      </c>
      <c r="J41" s="104">
        <v>37970</v>
      </c>
      <c r="K41" s="104">
        <v>37527</v>
      </c>
      <c r="L41" s="104">
        <v>35904</v>
      </c>
      <c r="M41" s="105">
        <v>34931</v>
      </c>
    </row>
    <row r="42" spans="2:13" ht="27.75" customHeight="1" x14ac:dyDescent="0.15">
      <c r="B42" s="1243"/>
      <c r="C42" s="1244"/>
      <c r="D42" s="106"/>
      <c r="E42" s="1249" t="s">
        <v>31</v>
      </c>
      <c r="F42" s="1249"/>
      <c r="G42" s="1249"/>
      <c r="H42" s="1250"/>
      <c r="I42" s="107">
        <v>47</v>
      </c>
      <c r="J42" s="108">
        <v>37</v>
      </c>
      <c r="K42" s="108">
        <v>27</v>
      </c>
      <c r="L42" s="108">
        <v>17</v>
      </c>
      <c r="M42" s="109">
        <v>7</v>
      </c>
    </row>
    <row r="43" spans="2:13" ht="27.75" customHeight="1" x14ac:dyDescent="0.15">
      <c r="B43" s="1243"/>
      <c r="C43" s="1244"/>
      <c r="D43" s="106"/>
      <c r="E43" s="1249" t="s">
        <v>32</v>
      </c>
      <c r="F43" s="1249"/>
      <c r="G43" s="1249"/>
      <c r="H43" s="1250"/>
      <c r="I43" s="107">
        <v>7347</v>
      </c>
      <c r="J43" s="108">
        <v>7248</v>
      </c>
      <c r="K43" s="108">
        <v>6696</v>
      </c>
      <c r="L43" s="108">
        <v>6256</v>
      </c>
      <c r="M43" s="109">
        <v>5820</v>
      </c>
    </row>
    <row r="44" spans="2:13" ht="27.75" customHeight="1" x14ac:dyDescent="0.15">
      <c r="B44" s="1243"/>
      <c r="C44" s="1244"/>
      <c r="D44" s="106"/>
      <c r="E44" s="1249" t="s">
        <v>33</v>
      </c>
      <c r="F44" s="1249"/>
      <c r="G44" s="1249"/>
      <c r="H44" s="1250"/>
      <c r="I44" s="107">
        <v>3091</v>
      </c>
      <c r="J44" s="108">
        <v>2941</v>
      </c>
      <c r="K44" s="108">
        <v>2760</v>
      </c>
      <c r="L44" s="108">
        <v>2528</v>
      </c>
      <c r="M44" s="109">
        <v>2419</v>
      </c>
    </row>
    <row r="45" spans="2:13" ht="27.75" customHeight="1" x14ac:dyDescent="0.15">
      <c r="B45" s="1243"/>
      <c r="C45" s="1244"/>
      <c r="D45" s="106"/>
      <c r="E45" s="1249" t="s">
        <v>34</v>
      </c>
      <c r="F45" s="1249"/>
      <c r="G45" s="1249"/>
      <c r="H45" s="1250"/>
      <c r="I45" s="107">
        <v>3183</v>
      </c>
      <c r="J45" s="108">
        <v>3229</v>
      </c>
      <c r="K45" s="108">
        <v>2936</v>
      </c>
      <c r="L45" s="108">
        <v>2728</v>
      </c>
      <c r="M45" s="109">
        <v>2704</v>
      </c>
    </row>
    <row r="46" spans="2:13" ht="27.75" customHeight="1" x14ac:dyDescent="0.15">
      <c r="B46" s="1243"/>
      <c r="C46" s="1244"/>
      <c r="D46" s="110"/>
      <c r="E46" s="1249" t="s">
        <v>35</v>
      </c>
      <c r="F46" s="1249"/>
      <c r="G46" s="1249"/>
      <c r="H46" s="1250"/>
      <c r="I46" s="107" t="s">
        <v>513</v>
      </c>
      <c r="J46" s="108" t="s">
        <v>513</v>
      </c>
      <c r="K46" s="108">
        <v>0</v>
      </c>
      <c r="L46" s="108" t="s">
        <v>513</v>
      </c>
      <c r="M46" s="109" t="s">
        <v>513</v>
      </c>
    </row>
    <row r="47" spans="2:13" ht="27.75" customHeight="1" x14ac:dyDescent="0.15">
      <c r="B47" s="1243"/>
      <c r="C47" s="1244"/>
      <c r="D47" s="111"/>
      <c r="E47" s="1251" t="s">
        <v>36</v>
      </c>
      <c r="F47" s="1252"/>
      <c r="G47" s="1252"/>
      <c r="H47" s="1253"/>
      <c r="I47" s="107" t="s">
        <v>513</v>
      </c>
      <c r="J47" s="108" t="s">
        <v>513</v>
      </c>
      <c r="K47" s="108" t="s">
        <v>513</v>
      </c>
      <c r="L47" s="108" t="s">
        <v>513</v>
      </c>
      <c r="M47" s="109" t="s">
        <v>513</v>
      </c>
    </row>
    <row r="48" spans="2:13" ht="27.75" customHeight="1" x14ac:dyDescent="0.15">
      <c r="B48" s="1243"/>
      <c r="C48" s="1244"/>
      <c r="D48" s="106"/>
      <c r="E48" s="1249" t="s">
        <v>37</v>
      </c>
      <c r="F48" s="1249"/>
      <c r="G48" s="1249"/>
      <c r="H48" s="1250"/>
      <c r="I48" s="107" t="s">
        <v>513</v>
      </c>
      <c r="J48" s="108" t="s">
        <v>513</v>
      </c>
      <c r="K48" s="108" t="s">
        <v>513</v>
      </c>
      <c r="L48" s="108" t="s">
        <v>513</v>
      </c>
      <c r="M48" s="109" t="s">
        <v>513</v>
      </c>
    </row>
    <row r="49" spans="2:13" ht="27.75" customHeight="1" x14ac:dyDescent="0.15">
      <c r="B49" s="1245"/>
      <c r="C49" s="1246"/>
      <c r="D49" s="106"/>
      <c r="E49" s="1249" t="s">
        <v>38</v>
      </c>
      <c r="F49" s="1249"/>
      <c r="G49" s="1249"/>
      <c r="H49" s="1250"/>
      <c r="I49" s="107" t="s">
        <v>513</v>
      </c>
      <c r="J49" s="108" t="s">
        <v>513</v>
      </c>
      <c r="K49" s="108" t="s">
        <v>513</v>
      </c>
      <c r="L49" s="108" t="s">
        <v>513</v>
      </c>
      <c r="M49" s="109" t="s">
        <v>513</v>
      </c>
    </row>
    <row r="50" spans="2:13" ht="27.75" customHeight="1" x14ac:dyDescent="0.15">
      <c r="B50" s="1254" t="s">
        <v>39</v>
      </c>
      <c r="C50" s="1255"/>
      <c r="D50" s="112"/>
      <c r="E50" s="1249" t="s">
        <v>40</v>
      </c>
      <c r="F50" s="1249"/>
      <c r="G50" s="1249"/>
      <c r="H50" s="1250"/>
      <c r="I50" s="107">
        <v>5468</v>
      </c>
      <c r="J50" s="108">
        <v>5322</v>
      </c>
      <c r="K50" s="108">
        <v>5057</v>
      </c>
      <c r="L50" s="108">
        <v>5335</v>
      </c>
      <c r="M50" s="109">
        <v>5595</v>
      </c>
    </row>
    <row r="51" spans="2:13" ht="27.75" customHeight="1" x14ac:dyDescent="0.15">
      <c r="B51" s="1243"/>
      <c r="C51" s="1244"/>
      <c r="D51" s="106"/>
      <c r="E51" s="1249" t="s">
        <v>41</v>
      </c>
      <c r="F51" s="1249"/>
      <c r="G51" s="1249"/>
      <c r="H51" s="1250"/>
      <c r="I51" s="107">
        <v>3016</v>
      </c>
      <c r="J51" s="108">
        <v>2992</v>
      </c>
      <c r="K51" s="108">
        <v>2695</v>
      </c>
      <c r="L51" s="108">
        <v>2595</v>
      </c>
      <c r="M51" s="109">
        <v>2366</v>
      </c>
    </row>
    <row r="52" spans="2:13" ht="27.75" customHeight="1" x14ac:dyDescent="0.15">
      <c r="B52" s="1245"/>
      <c r="C52" s="1246"/>
      <c r="D52" s="106"/>
      <c r="E52" s="1249" t="s">
        <v>42</v>
      </c>
      <c r="F52" s="1249"/>
      <c r="G52" s="1249"/>
      <c r="H52" s="1250"/>
      <c r="I52" s="107">
        <v>33057</v>
      </c>
      <c r="J52" s="108">
        <v>32751</v>
      </c>
      <c r="K52" s="108">
        <v>32309</v>
      </c>
      <c r="L52" s="108">
        <v>31361</v>
      </c>
      <c r="M52" s="109">
        <v>30568</v>
      </c>
    </row>
    <row r="53" spans="2:13" ht="27.75" customHeight="1" thickBot="1" x14ac:dyDescent="0.2">
      <c r="B53" s="1256" t="s">
        <v>43</v>
      </c>
      <c r="C53" s="1257"/>
      <c r="D53" s="113"/>
      <c r="E53" s="1258" t="s">
        <v>44</v>
      </c>
      <c r="F53" s="1258"/>
      <c r="G53" s="1258"/>
      <c r="H53" s="1259"/>
      <c r="I53" s="114">
        <v>10546</v>
      </c>
      <c r="J53" s="115">
        <v>10362</v>
      </c>
      <c r="K53" s="115">
        <v>9886</v>
      </c>
      <c r="L53" s="115">
        <v>8143</v>
      </c>
      <c r="M53" s="116">
        <v>7352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8RvMd0YAQmHOEXWluBy28s/7YmO5kObiW8WNUeaZ9fQfOkXVA9Crng+MwPPbDLH0wDsvsJkXfopOEHtSJ9Sw==" saltValue="wDWtk8pr1m+B8IuxMBI0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8" t="s">
        <v>47</v>
      </c>
      <c r="D55" s="1268"/>
      <c r="E55" s="1269"/>
      <c r="F55" s="128">
        <v>2556</v>
      </c>
      <c r="G55" s="128">
        <v>2459</v>
      </c>
      <c r="H55" s="129">
        <v>2212</v>
      </c>
    </row>
    <row r="56" spans="2:8" ht="52.5" customHeight="1" x14ac:dyDescent="0.15">
      <c r="B56" s="130"/>
      <c r="C56" s="1270" t="s">
        <v>48</v>
      </c>
      <c r="D56" s="1270"/>
      <c r="E56" s="1271"/>
      <c r="F56" s="131">
        <v>60</v>
      </c>
      <c r="G56" s="131">
        <v>60</v>
      </c>
      <c r="H56" s="132">
        <v>310</v>
      </c>
    </row>
    <row r="57" spans="2:8" ht="53.25" customHeight="1" x14ac:dyDescent="0.15">
      <c r="B57" s="130"/>
      <c r="C57" s="1272" t="s">
        <v>49</v>
      </c>
      <c r="D57" s="1272"/>
      <c r="E57" s="1273"/>
      <c r="F57" s="133">
        <v>3292</v>
      </c>
      <c r="G57" s="133">
        <v>3141</v>
      </c>
      <c r="H57" s="134">
        <v>3079</v>
      </c>
    </row>
    <row r="58" spans="2:8" ht="45.75" customHeight="1" x14ac:dyDescent="0.15">
      <c r="B58" s="135"/>
      <c r="C58" s="1260" t="s">
        <v>603</v>
      </c>
      <c r="D58" s="1261"/>
      <c r="E58" s="1262"/>
      <c r="F58" s="136">
        <v>192</v>
      </c>
      <c r="G58" s="136">
        <v>653</v>
      </c>
      <c r="H58" s="137">
        <v>954</v>
      </c>
    </row>
    <row r="59" spans="2:8" ht="45.75" customHeight="1" x14ac:dyDescent="0.15">
      <c r="B59" s="135"/>
      <c r="C59" s="1260" t="s">
        <v>604</v>
      </c>
      <c r="D59" s="1261"/>
      <c r="E59" s="1262"/>
      <c r="F59" s="136">
        <v>1415</v>
      </c>
      <c r="G59" s="136">
        <v>998</v>
      </c>
      <c r="H59" s="137">
        <v>785</v>
      </c>
    </row>
    <row r="60" spans="2:8" ht="45.75" customHeight="1" x14ac:dyDescent="0.15">
      <c r="B60" s="135"/>
      <c r="C60" s="1260" t="s">
        <v>605</v>
      </c>
      <c r="D60" s="1261"/>
      <c r="E60" s="1262"/>
      <c r="F60" s="136">
        <v>663</v>
      </c>
      <c r="G60" s="136">
        <v>694</v>
      </c>
      <c r="H60" s="137">
        <v>622</v>
      </c>
    </row>
    <row r="61" spans="2:8" ht="45.75" customHeight="1" x14ac:dyDescent="0.15">
      <c r="B61" s="135"/>
      <c r="C61" s="1260" t="s">
        <v>606</v>
      </c>
      <c r="D61" s="1261"/>
      <c r="E61" s="1262"/>
      <c r="F61" s="136">
        <v>412</v>
      </c>
      <c r="G61" s="136">
        <v>365</v>
      </c>
      <c r="H61" s="137">
        <v>338</v>
      </c>
    </row>
    <row r="62" spans="2:8" ht="45.75" customHeight="1" thickBot="1" x14ac:dyDescent="0.2">
      <c r="B62" s="138"/>
      <c r="C62" s="1263" t="s">
        <v>607</v>
      </c>
      <c r="D62" s="1264"/>
      <c r="E62" s="1265"/>
      <c r="F62" s="139">
        <v>226</v>
      </c>
      <c r="G62" s="139">
        <v>226</v>
      </c>
      <c r="H62" s="140">
        <v>189</v>
      </c>
    </row>
    <row r="63" spans="2:8" ht="52.5" customHeight="1" thickBot="1" x14ac:dyDescent="0.2">
      <c r="B63" s="141"/>
      <c r="C63" s="1266" t="s">
        <v>50</v>
      </c>
      <c r="D63" s="1266"/>
      <c r="E63" s="1267"/>
      <c r="F63" s="142">
        <v>5909</v>
      </c>
      <c r="G63" s="142">
        <v>5661</v>
      </c>
      <c r="H63" s="143">
        <v>5600</v>
      </c>
    </row>
    <row r="64" spans="2:8" ht="15" customHeight="1" x14ac:dyDescent="0.15"/>
  </sheetData>
  <sheetProtection algorithmName="SHA-512" hashValue="OR99OcH8n9oXn0qn6uH1JTJE5IBFDCTsoUQwV84EfCnp334fX0BBQeHU6HIUvXXfknwy/JVDceqvq15hQ1jqvg==" saltValue="fiiCIYsSnQTlTfKi3Y3t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116180</v>
      </c>
      <c r="E3" s="162"/>
      <c r="F3" s="163">
        <v>86564</v>
      </c>
      <c r="G3" s="164"/>
      <c r="H3" s="165"/>
    </row>
    <row r="4" spans="1:8" x14ac:dyDescent="0.15">
      <c r="A4" s="166"/>
      <c r="B4" s="167"/>
      <c r="C4" s="168"/>
      <c r="D4" s="169">
        <v>77138</v>
      </c>
      <c r="E4" s="170"/>
      <c r="F4" s="171">
        <v>44869</v>
      </c>
      <c r="G4" s="172"/>
      <c r="H4" s="173"/>
    </row>
    <row r="5" spans="1:8" x14ac:dyDescent="0.15">
      <c r="A5" s="154" t="s">
        <v>546</v>
      </c>
      <c r="B5" s="159"/>
      <c r="C5" s="160"/>
      <c r="D5" s="161">
        <v>49543</v>
      </c>
      <c r="E5" s="162"/>
      <c r="F5" s="163">
        <v>62698</v>
      </c>
      <c r="G5" s="164"/>
      <c r="H5" s="165"/>
    </row>
    <row r="6" spans="1:8" x14ac:dyDescent="0.15">
      <c r="A6" s="166"/>
      <c r="B6" s="167"/>
      <c r="C6" s="168"/>
      <c r="D6" s="169">
        <v>30783</v>
      </c>
      <c r="E6" s="170"/>
      <c r="F6" s="171">
        <v>31973</v>
      </c>
      <c r="G6" s="172"/>
      <c r="H6" s="173"/>
    </row>
    <row r="7" spans="1:8" x14ac:dyDescent="0.15">
      <c r="A7" s="154" t="s">
        <v>547</v>
      </c>
      <c r="B7" s="159"/>
      <c r="C7" s="160"/>
      <c r="D7" s="161">
        <v>58952</v>
      </c>
      <c r="E7" s="162"/>
      <c r="F7" s="163">
        <v>79245</v>
      </c>
      <c r="G7" s="164"/>
      <c r="H7" s="165"/>
    </row>
    <row r="8" spans="1:8" x14ac:dyDescent="0.15">
      <c r="A8" s="166"/>
      <c r="B8" s="167"/>
      <c r="C8" s="168"/>
      <c r="D8" s="169">
        <v>34428</v>
      </c>
      <c r="E8" s="170"/>
      <c r="F8" s="171">
        <v>40378</v>
      </c>
      <c r="G8" s="172"/>
      <c r="H8" s="173"/>
    </row>
    <row r="9" spans="1:8" x14ac:dyDescent="0.15">
      <c r="A9" s="154" t="s">
        <v>548</v>
      </c>
      <c r="B9" s="159"/>
      <c r="C9" s="160"/>
      <c r="D9" s="161">
        <v>44461</v>
      </c>
      <c r="E9" s="162"/>
      <c r="F9" s="163">
        <v>71604</v>
      </c>
      <c r="G9" s="164"/>
      <c r="H9" s="165"/>
    </row>
    <row r="10" spans="1:8" x14ac:dyDescent="0.15">
      <c r="A10" s="166"/>
      <c r="B10" s="167"/>
      <c r="C10" s="168"/>
      <c r="D10" s="169">
        <v>20521</v>
      </c>
      <c r="E10" s="170"/>
      <c r="F10" s="171">
        <v>45121</v>
      </c>
      <c r="G10" s="172"/>
      <c r="H10" s="173"/>
    </row>
    <row r="11" spans="1:8" x14ac:dyDescent="0.15">
      <c r="A11" s="154" t="s">
        <v>549</v>
      </c>
      <c r="B11" s="159"/>
      <c r="C11" s="160"/>
      <c r="D11" s="161">
        <v>52559</v>
      </c>
      <c r="E11" s="162"/>
      <c r="F11" s="163">
        <v>67009</v>
      </c>
      <c r="G11" s="164"/>
      <c r="H11" s="165"/>
    </row>
    <row r="12" spans="1:8" x14ac:dyDescent="0.15">
      <c r="A12" s="166"/>
      <c r="B12" s="167"/>
      <c r="C12" s="174"/>
      <c r="D12" s="169">
        <v>28867</v>
      </c>
      <c r="E12" s="170"/>
      <c r="F12" s="171">
        <v>43028</v>
      </c>
      <c r="G12" s="172"/>
      <c r="H12" s="173"/>
    </row>
    <row r="13" spans="1:8" x14ac:dyDescent="0.15">
      <c r="A13" s="154"/>
      <c r="B13" s="159"/>
      <c r="C13" s="175"/>
      <c r="D13" s="176">
        <v>64339</v>
      </c>
      <c r="E13" s="177"/>
      <c r="F13" s="178">
        <v>73424</v>
      </c>
      <c r="G13" s="179"/>
      <c r="H13" s="165"/>
    </row>
    <row r="14" spans="1:8" x14ac:dyDescent="0.15">
      <c r="A14" s="166"/>
      <c r="B14" s="167"/>
      <c r="C14" s="168"/>
      <c r="D14" s="169">
        <v>38347</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4.8499999999999996</v>
      </c>
      <c r="C19" s="180">
        <f>ROUND(VALUE(SUBSTITUTE(実質収支比率等に係る経年分析!G$48,"▲","-")),2)</f>
        <v>5.78</v>
      </c>
      <c r="D19" s="180">
        <f>ROUND(VALUE(SUBSTITUTE(実質収支比率等に係る経年分析!H$48,"▲","-")),2)</f>
        <v>6.39</v>
      </c>
      <c r="E19" s="180">
        <f>ROUND(VALUE(SUBSTITUTE(実質収支比率等に係る経年分析!I$48,"▲","-")),2)</f>
        <v>4.72</v>
      </c>
      <c r="F19" s="180">
        <f>ROUND(VALUE(SUBSTITUTE(実質収支比率等に係る経年分析!J$48,"▲","-")),2)</f>
        <v>7.07</v>
      </c>
    </row>
    <row r="20" spans="1:11" x14ac:dyDescent="0.15">
      <c r="A20" s="180" t="s">
        <v>54</v>
      </c>
      <c r="B20" s="180">
        <f>ROUND(VALUE(SUBSTITUTE(実質収支比率等に係る経年分析!F$47,"▲","-")),2)</f>
        <v>18.68</v>
      </c>
      <c r="C20" s="180">
        <f>ROUND(VALUE(SUBSTITUTE(実質収支比率等に係る経年分析!G$47,"▲","-")),2)</f>
        <v>18.739999999999998</v>
      </c>
      <c r="D20" s="180">
        <f>ROUND(VALUE(SUBSTITUTE(実質収支比率等に係る経年分析!H$47,"▲","-")),2)</f>
        <v>16.29</v>
      </c>
      <c r="E20" s="180">
        <f>ROUND(VALUE(SUBSTITUTE(実質収支比率等に係る経年分析!I$47,"▲","-")),2)</f>
        <v>15.65</v>
      </c>
      <c r="F20" s="180">
        <f>ROUND(VALUE(SUBSTITUTE(実質収支比率等に係る経年分析!J$47,"▲","-")),2)</f>
        <v>13.73</v>
      </c>
    </row>
    <row r="21" spans="1:11" x14ac:dyDescent="0.15">
      <c r="A21" s="180" t="s">
        <v>55</v>
      </c>
      <c r="B21" s="180">
        <f>IF(ISNUMBER(VALUE(SUBSTITUTE(実質収支比率等に係る経年分析!F$49,"▲","-"))),ROUND(VALUE(SUBSTITUTE(実質収支比率等に係る経年分析!F$49,"▲","-")),2),NA())</f>
        <v>-1.47</v>
      </c>
      <c r="C21" s="180">
        <f>IF(ISNUMBER(VALUE(SUBSTITUTE(実質収支比率等に係る経年分析!G$49,"▲","-"))),ROUND(VALUE(SUBSTITUTE(実質収支比率等に係る経年分析!G$49,"▲","-")),2),NA())</f>
        <v>-1.59</v>
      </c>
      <c r="D21" s="180">
        <f>IF(ISNUMBER(VALUE(SUBSTITUTE(実質収支比率等に係る経年分析!H$49,"▲","-"))),ROUND(VALUE(SUBSTITUTE(実質収支比率等に係る経年分析!H$49,"▲","-")),2),NA())</f>
        <v>-5.0999999999999996</v>
      </c>
      <c r="E21" s="180">
        <f>IF(ISNUMBER(VALUE(SUBSTITUTE(実質収支比率等に係る経年分析!I$49,"▲","-"))),ROUND(VALUE(SUBSTITUTE(実質収支比率等に係る経年分析!I$49,"▲","-")),2),NA())</f>
        <v>-6.1</v>
      </c>
      <c r="F21" s="180">
        <f>IF(ISNUMBER(VALUE(SUBSTITUTE(実質収支比率等に係る経年分析!J$49,"▲","-"))),ROUND(VALUE(SUBSTITUTE(実質収支比率等に係る経年分析!J$49,"▲","-")),2),NA())</f>
        <v>-1.86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国民健康保険伊吹診療所特別会計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航路事業特別会計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施設貸付事業特別会計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粟井坂瀬山林特別会計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1.34</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1.0900000000000001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4.6500000000000004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6.88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2548</v>
      </c>
      <c r="E42" s="182"/>
      <c r="F42" s="182"/>
      <c r="G42" s="182">
        <f>'実質公債費比率（分子）の構造'!L$52</f>
        <v>2587</v>
      </c>
      <c r="H42" s="182"/>
      <c r="I42" s="182"/>
      <c r="J42" s="182">
        <f>'実質公債費比率（分子）の構造'!M$52</f>
        <v>2676</v>
      </c>
      <c r="K42" s="182"/>
      <c r="L42" s="182"/>
      <c r="M42" s="182">
        <f>'実質公債費比率（分子）の構造'!N$52</f>
        <v>2805</v>
      </c>
      <c r="N42" s="182"/>
      <c r="O42" s="182"/>
      <c r="P42" s="182">
        <f>'実質公債費比率（分子）の構造'!O$52</f>
        <v>2870</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15">
      <c r="A45" s="182" t="s">
        <v>65</v>
      </c>
      <c r="B45" s="182">
        <f>'実質公債費比率（分子）の構造'!K$49</f>
        <v>224</v>
      </c>
      <c r="C45" s="182"/>
      <c r="D45" s="182"/>
      <c r="E45" s="182">
        <f>'実質公債費比率（分子）の構造'!L$49</f>
        <v>216</v>
      </c>
      <c r="F45" s="182"/>
      <c r="G45" s="182"/>
      <c r="H45" s="182">
        <f>'実質公債費比率（分子）の構造'!M$49</f>
        <v>250</v>
      </c>
      <c r="I45" s="182"/>
      <c r="J45" s="182"/>
      <c r="K45" s="182">
        <f>'実質公債費比率（分子）の構造'!N$49</f>
        <v>283</v>
      </c>
      <c r="L45" s="182"/>
      <c r="M45" s="182"/>
      <c r="N45" s="182">
        <f>'実質公債費比率（分子）の構造'!O$49</f>
        <v>289</v>
      </c>
      <c r="O45" s="182"/>
      <c r="P45" s="182"/>
    </row>
    <row r="46" spans="1:16" x14ac:dyDescent="0.15">
      <c r="A46" s="182" t="s">
        <v>66</v>
      </c>
      <c r="B46" s="182">
        <f>'実質公債費比率（分子）の構造'!K$48</f>
        <v>501</v>
      </c>
      <c r="C46" s="182"/>
      <c r="D46" s="182"/>
      <c r="E46" s="182">
        <f>'実質公債費比率（分子）の構造'!L$48</f>
        <v>498</v>
      </c>
      <c r="F46" s="182"/>
      <c r="G46" s="182"/>
      <c r="H46" s="182">
        <f>'実質公債費比率（分子）の構造'!M$48</f>
        <v>461</v>
      </c>
      <c r="I46" s="182"/>
      <c r="J46" s="182"/>
      <c r="K46" s="182">
        <f>'実質公債費比率（分子）の構造'!N$48</f>
        <v>455</v>
      </c>
      <c r="L46" s="182"/>
      <c r="M46" s="182"/>
      <c r="N46" s="182">
        <f>'実質公債費比率（分子）の構造'!O$48</f>
        <v>448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3108</v>
      </c>
      <c r="C49" s="182"/>
      <c r="D49" s="182"/>
      <c r="E49" s="182">
        <f>'実質公債費比率（分子）の構造'!L$45</f>
        <v>3093</v>
      </c>
      <c r="F49" s="182"/>
      <c r="G49" s="182"/>
      <c r="H49" s="182">
        <f>'実質公債費比率（分子）の構造'!M$45</f>
        <v>3211</v>
      </c>
      <c r="I49" s="182"/>
      <c r="J49" s="182"/>
      <c r="K49" s="182">
        <f>'実質公債費比率（分子）の構造'!N$45</f>
        <v>3347</v>
      </c>
      <c r="L49" s="182"/>
      <c r="M49" s="182"/>
      <c r="N49" s="182">
        <f>'実質公債費比率（分子）の構造'!O$45</f>
        <v>3440</v>
      </c>
      <c r="O49" s="182"/>
      <c r="P49" s="182"/>
    </row>
    <row r="50" spans="1:16" x14ac:dyDescent="0.15">
      <c r="A50" s="182" t="s">
        <v>70</v>
      </c>
      <c r="B50" s="182" t="e">
        <f>NA()</f>
        <v>#N/A</v>
      </c>
      <c r="C50" s="182">
        <f>IF(ISNUMBER('実質公債費比率（分子）の構造'!K$53),'実質公債費比率（分子）の構造'!K$53,NA())</f>
        <v>1296</v>
      </c>
      <c r="D50" s="182" t="e">
        <f>NA()</f>
        <v>#N/A</v>
      </c>
      <c r="E50" s="182" t="e">
        <f>NA()</f>
        <v>#N/A</v>
      </c>
      <c r="F50" s="182">
        <f>IF(ISNUMBER('実質公債費比率（分子）の構造'!L$53),'実質公債費比率（分子）の構造'!L$53,NA())</f>
        <v>1230</v>
      </c>
      <c r="G50" s="182" t="e">
        <f>NA()</f>
        <v>#N/A</v>
      </c>
      <c r="H50" s="182" t="e">
        <f>NA()</f>
        <v>#N/A</v>
      </c>
      <c r="I50" s="182">
        <f>IF(ISNUMBER('実質公債費比率（分子）の構造'!M$53),'実質公債費比率（分子）の構造'!M$53,NA())</f>
        <v>1256</v>
      </c>
      <c r="J50" s="182" t="e">
        <f>NA()</f>
        <v>#N/A</v>
      </c>
      <c r="K50" s="182" t="e">
        <f>NA()</f>
        <v>#N/A</v>
      </c>
      <c r="L50" s="182">
        <f>IF(ISNUMBER('実質公債費比率（分子）の構造'!N$53),'実質公債費比率（分子）の構造'!N$53,NA())</f>
        <v>1290</v>
      </c>
      <c r="M50" s="182" t="e">
        <f>NA()</f>
        <v>#N/A</v>
      </c>
      <c r="N50" s="182" t="e">
        <f>NA()</f>
        <v>#N/A</v>
      </c>
      <c r="O50" s="182">
        <f>IF(ISNUMBER('実質公債費比率（分子）の構造'!O$53),'実質公債費比率（分子）の構造'!O$53,NA())</f>
        <v>1317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33057</v>
      </c>
      <c r="E56" s="181"/>
      <c r="F56" s="181"/>
      <c r="G56" s="181">
        <f>'将来負担比率（分子）の構造'!J$52</f>
        <v>32751</v>
      </c>
      <c r="H56" s="181"/>
      <c r="I56" s="181"/>
      <c r="J56" s="181">
        <f>'将来負担比率（分子）の構造'!K$52</f>
        <v>32309</v>
      </c>
      <c r="K56" s="181"/>
      <c r="L56" s="181"/>
      <c r="M56" s="181">
        <f>'将来負担比率（分子）の構造'!L$52</f>
        <v>31361</v>
      </c>
      <c r="N56" s="181"/>
      <c r="O56" s="181"/>
      <c r="P56" s="181">
        <f>'将来負担比率（分子）の構造'!M$52</f>
        <v>30568</v>
      </c>
    </row>
    <row r="57" spans="1:16" x14ac:dyDescent="0.15">
      <c r="A57" s="181" t="s">
        <v>41</v>
      </c>
      <c r="B57" s="181"/>
      <c r="C57" s="181"/>
      <c r="D57" s="181">
        <f>'将来負担比率（分子）の構造'!I$51</f>
        <v>3016</v>
      </c>
      <c r="E57" s="181"/>
      <c r="F57" s="181"/>
      <c r="G57" s="181">
        <f>'将来負担比率（分子）の構造'!J$51</f>
        <v>2992</v>
      </c>
      <c r="H57" s="181"/>
      <c r="I57" s="181"/>
      <c r="J57" s="181">
        <f>'将来負担比率（分子）の構造'!K$51</f>
        <v>2695</v>
      </c>
      <c r="K57" s="181"/>
      <c r="L57" s="181"/>
      <c r="M57" s="181">
        <f>'将来負担比率（分子）の構造'!L$51</f>
        <v>2595</v>
      </c>
      <c r="N57" s="181"/>
      <c r="O57" s="181"/>
      <c r="P57" s="181">
        <f>'将来負担比率（分子）の構造'!M$51</f>
        <v>2366</v>
      </c>
    </row>
    <row r="58" spans="1:16" x14ac:dyDescent="0.15">
      <c r="A58" s="181" t="s">
        <v>40</v>
      </c>
      <c r="B58" s="181"/>
      <c r="C58" s="181"/>
      <c r="D58" s="181">
        <f>'将来負担比率（分子）の構造'!I$50</f>
        <v>5468</v>
      </c>
      <c r="E58" s="181"/>
      <c r="F58" s="181"/>
      <c r="G58" s="181">
        <f>'将来負担比率（分子）の構造'!J$50</f>
        <v>5322</v>
      </c>
      <c r="H58" s="181"/>
      <c r="I58" s="181"/>
      <c r="J58" s="181">
        <f>'将来負担比率（分子）の構造'!K$50</f>
        <v>5057</v>
      </c>
      <c r="K58" s="181"/>
      <c r="L58" s="181"/>
      <c r="M58" s="181">
        <f>'将来負担比率（分子）の構造'!L$50</f>
        <v>5335</v>
      </c>
      <c r="N58" s="181"/>
      <c r="O58" s="181"/>
      <c r="P58" s="181">
        <f>'将来負担比率（分子）の構造'!M$50</f>
        <v>5595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3183</v>
      </c>
      <c r="C62" s="181"/>
      <c r="D62" s="181"/>
      <c r="E62" s="181">
        <f>'将来負担比率（分子）の構造'!J$45</f>
        <v>3229</v>
      </c>
      <c r="F62" s="181"/>
      <c r="G62" s="181"/>
      <c r="H62" s="181">
        <f>'将来負担比率（分子）の構造'!K$45</f>
        <v>2936</v>
      </c>
      <c r="I62" s="181"/>
      <c r="J62" s="181"/>
      <c r="K62" s="181">
        <f>'将来負担比率（分子）の構造'!L$45</f>
        <v>2728</v>
      </c>
      <c r="L62" s="181"/>
      <c r="M62" s="181"/>
      <c r="N62" s="181">
        <f>'将来負担比率（分子）の構造'!M$45</f>
        <v>2704</v>
      </c>
      <c r="O62" s="181"/>
      <c r="P62" s="181"/>
    </row>
    <row r="63" spans="1:16" x14ac:dyDescent="0.15">
      <c r="A63" s="181" t="s">
        <v>33</v>
      </c>
      <c r="B63" s="181">
        <f>'将来負担比率（分子）の構造'!I$44</f>
        <v>3091</v>
      </c>
      <c r="C63" s="181"/>
      <c r="D63" s="181"/>
      <c r="E63" s="181">
        <f>'将来負担比率（分子）の構造'!J$44</f>
        <v>2941</v>
      </c>
      <c r="F63" s="181"/>
      <c r="G63" s="181"/>
      <c r="H63" s="181">
        <f>'将来負担比率（分子）の構造'!K$44</f>
        <v>2760</v>
      </c>
      <c r="I63" s="181"/>
      <c r="J63" s="181"/>
      <c r="K63" s="181">
        <f>'将来負担比率（分子）の構造'!L$44</f>
        <v>2528</v>
      </c>
      <c r="L63" s="181"/>
      <c r="M63" s="181"/>
      <c r="N63" s="181">
        <f>'将来負担比率（分子）の構造'!M$44</f>
        <v>2419</v>
      </c>
      <c r="O63" s="181"/>
      <c r="P63" s="181"/>
    </row>
    <row r="64" spans="1:16" x14ac:dyDescent="0.15">
      <c r="A64" s="181" t="s">
        <v>32</v>
      </c>
      <c r="B64" s="181">
        <f>'将来負担比率（分子）の構造'!I$43</f>
        <v>7347</v>
      </c>
      <c r="C64" s="181"/>
      <c r="D64" s="181"/>
      <c r="E64" s="181">
        <f>'将来負担比率（分子）の構造'!J$43</f>
        <v>7248</v>
      </c>
      <c r="F64" s="181"/>
      <c r="G64" s="181"/>
      <c r="H64" s="181">
        <f>'将来負担比率（分子）の構造'!K$43</f>
        <v>6696</v>
      </c>
      <c r="I64" s="181"/>
      <c r="J64" s="181"/>
      <c r="K64" s="181">
        <f>'将来負担比率（分子）の構造'!L$43</f>
        <v>6256</v>
      </c>
      <c r="L64" s="181"/>
      <c r="M64" s="181"/>
      <c r="N64" s="181">
        <f>'将来負担比率（分子）の構造'!M$43</f>
        <v>5820</v>
      </c>
      <c r="O64" s="181"/>
      <c r="P64" s="181"/>
    </row>
    <row r="65" spans="1:16" x14ac:dyDescent="0.15">
      <c r="A65" s="181" t="s">
        <v>31</v>
      </c>
      <c r="B65" s="181">
        <f>'将来負担比率（分子）の構造'!I$42</f>
        <v>47</v>
      </c>
      <c r="C65" s="181"/>
      <c r="D65" s="181"/>
      <c r="E65" s="181">
        <f>'将来負担比率（分子）の構造'!J$42</f>
        <v>37</v>
      </c>
      <c r="F65" s="181"/>
      <c r="G65" s="181"/>
      <c r="H65" s="181">
        <f>'将来負担比率（分子）の構造'!K$42</f>
        <v>27</v>
      </c>
      <c r="I65" s="181"/>
      <c r="J65" s="181"/>
      <c r="K65" s="181">
        <f>'将来負担比率（分子）の構造'!L$42</f>
        <v>17</v>
      </c>
      <c r="L65" s="181"/>
      <c r="M65" s="181"/>
      <c r="N65" s="181">
        <f>'将来負担比率（分子）の構造'!M$42</f>
        <v>7</v>
      </c>
      <c r="O65" s="181"/>
      <c r="P65" s="181"/>
    </row>
    <row r="66" spans="1:16" x14ac:dyDescent="0.15">
      <c r="A66" s="181" t="s">
        <v>30</v>
      </c>
      <c r="B66" s="181">
        <f>'将来負担比率（分子）の構造'!I$41</f>
        <v>38419</v>
      </c>
      <c r="C66" s="181"/>
      <c r="D66" s="181"/>
      <c r="E66" s="181">
        <f>'将来負担比率（分子）の構造'!J$41</f>
        <v>37970</v>
      </c>
      <c r="F66" s="181"/>
      <c r="G66" s="181"/>
      <c r="H66" s="181">
        <f>'将来負担比率（分子）の構造'!K$41</f>
        <v>37527</v>
      </c>
      <c r="I66" s="181"/>
      <c r="J66" s="181"/>
      <c r="K66" s="181">
        <f>'将来負担比率（分子）の構造'!L$41</f>
        <v>35904</v>
      </c>
      <c r="L66" s="181"/>
      <c r="M66" s="181"/>
      <c r="N66" s="181">
        <f>'将来負担比率（分子）の構造'!M$41</f>
        <v>34931</v>
      </c>
      <c r="O66" s="181"/>
      <c r="P66" s="181"/>
    </row>
    <row r="67" spans="1:16" x14ac:dyDescent="0.15">
      <c r="A67" s="181" t="s">
        <v>74</v>
      </c>
      <c r="B67" s="181" t="e">
        <f>NA()</f>
        <v>#N/A</v>
      </c>
      <c r="C67" s="181">
        <f>IF(ISNUMBER('将来負担比率（分子）の構造'!I$53), IF('将来負担比率（分子）の構造'!I$53 &lt; 0, 0, '将来負担比率（分子）の構造'!I$53), NA())</f>
        <v>10546</v>
      </c>
      <c r="D67" s="181" t="e">
        <f>NA()</f>
        <v>#N/A</v>
      </c>
      <c r="E67" s="181" t="e">
        <f>NA()</f>
        <v>#N/A</v>
      </c>
      <c r="F67" s="181">
        <f>IF(ISNUMBER('将来負担比率（分子）の構造'!J$53), IF('将来負担比率（分子）の構造'!J$53 &lt; 0, 0, '将来負担比率（分子）の構造'!J$53), NA())</f>
        <v>10362</v>
      </c>
      <c r="G67" s="181" t="e">
        <f>NA()</f>
        <v>#N/A</v>
      </c>
      <c r="H67" s="181" t="e">
        <f>NA()</f>
        <v>#N/A</v>
      </c>
      <c r="I67" s="181">
        <f>IF(ISNUMBER('将来負担比率（分子）の構造'!K$53), IF('将来負担比率（分子）の構造'!K$53 &lt; 0, 0, '将来負担比率（分子）の構造'!K$53), NA())</f>
        <v>9886</v>
      </c>
      <c r="J67" s="181" t="e">
        <f>NA()</f>
        <v>#N/A</v>
      </c>
      <c r="K67" s="181" t="e">
        <f>NA()</f>
        <v>#N/A</v>
      </c>
      <c r="L67" s="181">
        <f>IF(ISNUMBER('将来負担比率（分子）の構造'!L$53), IF('将来負担比率（分子）の構造'!L$53 &lt; 0, 0, '将来負担比率（分子）の構造'!L$53), NA())</f>
        <v>8143</v>
      </c>
      <c r="M67" s="181" t="e">
        <f>NA()</f>
        <v>#N/A</v>
      </c>
      <c r="N67" s="181" t="e">
        <f>NA()</f>
        <v>#N/A</v>
      </c>
      <c r="O67" s="181">
        <f>IF(ISNUMBER('将来負担比率（分子）の構造'!M$53), IF('将来負担比率（分子）の構造'!M$53 &lt; 0, 0, '将来負担比率（分子）の構造'!M$53), NA())</f>
        <v>7352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2556</v>
      </c>
      <c r="C72" s="185">
        <f>基金残高に係る経年分析!G55</f>
        <v>2459</v>
      </c>
      <c r="D72" s="185">
        <f>基金残高に係る経年分析!H55</f>
        <v>2212</v>
      </c>
    </row>
    <row r="73" spans="1:16" x14ac:dyDescent="0.15">
      <c r="A73" s="184" t="s">
        <v>77</v>
      </c>
      <c r="B73" s="185">
        <f>基金残高に係る経年分析!F56</f>
        <v>60</v>
      </c>
      <c r="C73" s="185">
        <f>基金残高に係る経年分析!G56</f>
        <v>60</v>
      </c>
      <c r="D73" s="185">
        <f>基金残高に係る経年分析!H56</f>
        <v>310</v>
      </c>
    </row>
    <row r="74" spans="1:16" x14ac:dyDescent="0.15">
      <c r="A74" s="184" t="s">
        <v>78</v>
      </c>
      <c r="B74" s="185">
        <f>基金残高に係る経年分析!F57</f>
        <v>3292</v>
      </c>
      <c r="C74" s="185">
        <f>基金残高に係る経年分析!G57</f>
        <v>3141</v>
      </c>
      <c r="D74" s="185">
        <f>基金残高に係る経年分析!H57</f>
        <v>3079</v>
      </c>
    </row>
  </sheetData>
  <sheetProtection algorithmName="SHA-512" hashValue="e40GK6lpLAgGZT10DhWP30Lk88WNkUqXWXHrZMKGVSkRGhEx7x63xsRvPD63ktG7GEyBTiX6D6V+jvXFDBwKaA==" saltValue="p/xNrKgiCCR/3pUp1lECq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9024639</v>
      </c>
      <c r="S5" s="637"/>
      <c r="T5" s="637"/>
      <c r="U5" s="637"/>
      <c r="V5" s="637"/>
      <c r="W5" s="637"/>
      <c r="X5" s="637"/>
      <c r="Y5" s="638"/>
      <c r="Z5" s="639">
        <v>25.6</v>
      </c>
      <c r="AA5" s="639"/>
      <c r="AB5" s="639"/>
      <c r="AC5" s="639"/>
      <c r="AD5" s="640">
        <v>8772616</v>
      </c>
      <c r="AE5" s="640"/>
      <c r="AF5" s="640"/>
      <c r="AG5" s="640"/>
      <c r="AH5" s="640"/>
      <c r="AI5" s="640"/>
      <c r="AJ5" s="640"/>
      <c r="AK5" s="640"/>
      <c r="AL5" s="641">
        <v>55.7</v>
      </c>
      <c r="AM5" s="642"/>
      <c r="AN5" s="642"/>
      <c r="AO5" s="643"/>
      <c r="AP5" s="633" t="s">
        <v>225</v>
      </c>
      <c r="AQ5" s="634"/>
      <c r="AR5" s="634"/>
      <c r="AS5" s="634"/>
      <c r="AT5" s="634"/>
      <c r="AU5" s="634"/>
      <c r="AV5" s="634"/>
      <c r="AW5" s="634"/>
      <c r="AX5" s="634"/>
      <c r="AY5" s="634"/>
      <c r="AZ5" s="634"/>
      <c r="BA5" s="634"/>
      <c r="BB5" s="634"/>
      <c r="BC5" s="634"/>
      <c r="BD5" s="634"/>
      <c r="BE5" s="634"/>
      <c r="BF5" s="635"/>
      <c r="BG5" s="647">
        <v>8770105</v>
      </c>
      <c r="BH5" s="648"/>
      <c r="BI5" s="648"/>
      <c r="BJ5" s="648"/>
      <c r="BK5" s="648"/>
      <c r="BL5" s="648"/>
      <c r="BM5" s="648"/>
      <c r="BN5" s="649"/>
      <c r="BO5" s="650">
        <v>97.2</v>
      </c>
      <c r="BP5" s="650"/>
      <c r="BQ5" s="650"/>
      <c r="BR5" s="650"/>
      <c r="BS5" s="651">
        <v>248654</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208738</v>
      </c>
      <c r="S6" s="648"/>
      <c r="T6" s="648"/>
      <c r="U6" s="648"/>
      <c r="V6" s="648"/>
      <c r="W6" s="648"/>
      <c r="X6" s="648"/>
      <c r="Y6" s="649"/>
      <c r="Z6" s="650">
        <v>0.6</v>
      </c>
      <c r="AA6" s="650"/>
      <c r="AB6" s="650"/>
      <c r="AC6" s="650"/>
      <c r="AD6" s="651">
        <v>208738</v>
      </c>
      <c r="AE6" s="651"/>
      <c r="AF6" s="651"/>
      <c r="AG6" s="651"/>
      <c r="AH6" s="651"/>
      <c r="AI6" s="651"/>
      <c r="AJ6" s="651"/>
      <c r="AK6" s="651"/>
      <c r="AL6" s="652">
        <v>1.3</v>
      </c>
      <c r="AM6" s="653"/>
      <c r="AN6" s="653"/>
      <c r="AO6" s="654"/>
      <c r="AP6" s="644" t="s">
        <v>230</v>
      </c>
      <c r="AQ6" s="645"/>
      <c r="AR6" s="645"/>
      <c r="AS6" s="645"/>
      <c r="AT6" s="645"/>
      <c r="AU6" s="645"/>
      <c r="AV6" s="645"/>
      <c r="AW6" s="645"/>
      <c r="AX6" s="645"/>
      <c r="AY6" s="645"/>
      <c r="AZ6" s="645"/>
      <c r="BA6" s="645"/>
      <c r="BB6" s="645"/>
      <c r="BC6" s="645"/>
      <c r="BD6" s="645"/>
      <c r="BE6" s="645"/>
      <c r="BF6" s="646"/>
      <c r="BG6" s="647">
        <v>8770105</v>
      </c>
      <c r="BH6" s="648"/>
      <c r="BI6" s="648"/>
      <c r="BJ6" s="648"/>
      <c r="BK6" s="648"/>
      <c r="BL6" s="648"/>
      <c r="BM6" s="648"/>
      <c r="BN6" s="649"/>
      <c r="BO6" s="650">
        <v>97.2</v>
      </c>
      <c r="BP6" s="650"/>
      <c r="BQ6" s="650"/>
      <c r="BR6" s="650"/>
      <c r="BS6" s="651">
        <v>248654</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226581</v>
      </c>
      <c r="CS6" s="648"/>
      <c r="CT6" s="648"/>
      <c r="CU6" s="648"/>
      <c r="CV6" s="648"/>
      <c r="CW6" s="648"/>
      <c r="CX6" s="648"/>
      <c r="CY6" s="649"/>
      <c r="CZ6" s="641">
        <v>0.7</v>
      </c>
      <c r="DA6" s="642"/>
      <c r="DB6" s="642"/>
      <c r="DC6" s="661"/>
      <c r="DD6" s="656" t="s">
        <v>127</v>
      </c>
      <c r="DE6" s="648"/>
      <c r="DF6" s="648"/>
      <c r="DG6" s="648"/>
      <c r="DH6" s="648"/>
      <c r="DI6" s="648"/>
      <c r="DJ6" s="648"/>
      <c r="DK6" s="648"/>
      <c r="DL6" s="648"/>
      <c r="DM6" s="648"/>
      <c r="DN6" s="648"/>
      <c r="DO6" s="648"/>
      <c r="DP6" s="649"/>
      <c r="DQ6" s="656">
        <v>226581</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12186</v>
      </c>
      <c r="S7" s="648"/>
      <c r="T7" s="648"/>
      <c r="U7" s="648"/>
      <c r="V7" s="648"/>
      <c r="W7" s="648"/>
      <c r="X7" s="648"/>
      <c r="Y7" s="649"/>
      <c r="Z7" s="650">
        <v>0</v>
      </c>
      <c r="AA7" s="650"/>
      <c r="AB7" s="650"/>
      <c r="AC7" s="650"/>
      <c r="AD7" s="651">
        <v>12186</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3970594</v>
      </c>
      <c r="BH7" s="648"/>
      <c r="BI7" s="648"/>
      <c r="BJ7" s="648"/>
      <c r="BK7" s="648"/>
      <c r="BL7" s="648"/>
      <c r="BM7" s="648"/>
      <c r="BN7" s="649"/>
      <c r="BO7" s="650">
        <v>44</v>
      </c>
      <c r="BP7" s="650"/>
      <c r="BQ7" s="650"/>
      <c r="BR7" s="650"/>
      <c r="BS7" s="651">
        <v>248654</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9860818</v>
      </c>
      <c r="CS7" s="648"/>
      <c r="CT7" s="648"/>
      <c r="CU7" s="648"/>
      <c r="CV7" s="648"/>
      <c r="CW7" s="648"/>
      <c r="CX7" s="648"/>
      <c r="CY7" s="649"/>
      <c r="CZ7" s="650">
        <v>29</v>
      </c>
      <c r="DA7" s="650"/>
      <c r="DB7" s="650"/>
      <c r="DC7" s="650"/>
      <c r="DD7" s="656">
        <v>53333</v>
      </c>
      <c r="DE7" s="648"/>
      <c r="DF7" s="648"/>
      <c r="DG7" s="648"/>
      <c r="DH7" s="648"/>
      <c r="DI7" s="648"/>
      <c r="DJ7" s="648"/>
      <c r="DK7" s="648"/>
      <c r="DL7" s="648"/>
      <c r="DM7" s="648"/>
      <c r="DN7" s="648"/>
      <c r="DO7" s="648"/>
      <c r="DP7" s="649"/>
      <c r="DQ7" s="656">
        <v>2155158</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40655</v>
      </c>
      <c r="S8" s="648"/>
      <c r="T8" s="648"/>
      <c r="U8" s="648"/>
      <c r="V8" s="648"/>
      <c r="W8" s="648"/>
      <c r="X8" s="648"/>
      <c r="Y8" s="649"/>
      <c r="Z8" s="650">
        <v>0.1</v>
      </c>
      <c r="AA8" s="650"/>
      <c r="AB8" s="650"/>
      <c r="AC8" s="650"/>
      <c r="AD8" s="651">
        <v>40655</v>
      </c>
      <c r="AE8" s="651"/>
      <c r="AF8" s="651"/>
      <c r="AG8" s="651"/>
      <c r="AH8" s="651"/>
      <c r="AI8" s="651"/>
      <c r="AJ8" s="651"/>
      <c r="AK8" s="651"/>
      <c r="AL8" s="652">
        <v>0.3</v>
      </c>
      <c r="AM8" s="653"/>
      <c r="AN8" s="653"/>
      <c r="AO8" s="654"/>
      <c r="AP8" s="644" t="s">
        <v>236</v>
      </c>
      <c r="AQ8" s="645"/>
      <c r="AR8" s="645"/>
      <c r="AS8" s="645"/>
      <c r="AT8" s="645"/>
      <c r="AU8" s="645"/>
      <c r="AV8" s="645"/>
      <c r="AW8" s="645"/>
      <c r="AX8" s="645"/>
      <c r="AY8" s="645"/>
      <c r="AZ8" s="645"/>
      <c r="BA8" s="645"/>
      <c r="BB8" s="645"/>
      <c r="BC8" s="645"/>
      <c r="BD8" s="645"/>
      <c r="BE8" s="645"/>
      <c r="BF8" s="646"/>
      <c r="BG8" s="647">
        <v>107844</v>
      </c>
      <c r="BH8" s="648"/>
      <c r="BI8" s="648"/>
      <c r="BJ8" s="648"/>
      <c r="BK8" s="648"/>
      <c r="BL8" s="648"/>
      <c r="BM8" s="648"/>
      <c r="BN8" s="649"/>
      <c r="BO8" s="650">
        <v>1.2</v>
      </c>
      <c r="BP8" s="650"/>
      <c r="BQ8" s="650"/>
      <c r="BR8" s="650"/>
      <c r="BS8" s="656" t="s">
        <v>127</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8987481</v>
      </c>
      <c r="CS8" s="648"/>
      <c r="CT8" s="648"/>
      <c r="CU8" s="648"/>
      <c r="CV8" s="648"/>
      <c r="CW8" s="648"/>
      <c r="CX8" s="648"/>
      <c r="CY8" s="649"/>
      <c r="CZ8" s="650">
        <v>26.5</v>
      </c>
      <c r="DA8" s="650"/>
      <c r="DB8" s="650"/>
      <c r="DC8" s="650"/>
      <c r="DD8" s="656">
        <v>29015</v>
      </c>
      <c r="DE8" s="648"/>
      <c r="DF8" s="648"/>
      <c r="DG8" s="648"/>
      <c r="DH8" s="648"/>
      <c r="DI8" s="648"/>
      <c r="DJ8" s="648"/>
      <c r="DK8" s="648"/>
      <c r="DL8" s="648"/>
      <c r="DM8" s="648"/>
      <c r="DN8" s="648"/>
      <c r="DO8" s="648"/>
      <c r="DP8" s="649"/>
      <c r="DQ8" s="656">
        <v>5041401</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40746</v>
      </c>
      <c r="S9" s="648"/>
      <c r="T9" s="648"/>
      <c r="U9" s="648"/>
      <c r="V9" s="648"/>
      <c r="W9" s="648"/>
      <c r="X9" s="648"/>
      <c r="Y9" s="649"/>
      <c r="Z9" s="650">
        <v>0.1</v>
      </c>
      <c r="AA9" s="650"/>
      <c r="AB9" s="650"/>
      <c r="AC9" s="650"/>
      <c r="AD9" s="651">
        <v>40746</v>
      </c>
      <c r="AE9" s="651"/>
      <c r="AF9" s="651"/>
      <c r="AG9" s="651"/>
      <c r="AH9" s="651"/>
      <c r="AI9" s="651"/>
      <c r="AJ9" s="651"/>
      <c r="AK9" s="651"/>
      <c r="AL9" s="652">
        <v>0.3</v>
      </c>
      <c r="AM9" s="653"/>
      <c r="AN9" s="653"/>
      <c r="AO9" s="654"/>
      <c r="AP9" s="644" t="s">
        <v>239</v>
      </c>
      <c r="AQ9" s="645"/>
      <c r="AR9" s="645"/>
      <c r="AS9" s="645"/>
      <c r="AT9" s="645"/>
      <c r="AU9" s="645"/>
      <c r="AV9" s="645"/>
      <c r="AW9" s="645"/>
      <c r="AX9" s="645"/>
      <c r="AY9" s="645"/>
      <c r="AZ9" s="645"/>
      <c r="BA9" s="645"/>
      <c r="BB9" s="645"/>
      <c r="BC9" s="645"/>
      <c r="BD9" s="645"/>
      <c r="BE9" s="645"/>
      <c r="BF9" s="646"/>
      <c r="BG9" s="647">
        <v>2676278</v>
      </c>
      <c r="BH9" s="648"/>
      <c r="BI9" s="648"/>
      <c r="BJ9" s="648"/>
      <c r="BK9" s="648"/>
      <c r="BL9" s="648"/>
      <c r="BM9" s="648"/>
      <c r="BN9" s="649"/>
      <c r="BO9" s="650">
        <v>29.7</v>
      </c>
      <c r="BP9" s="650"/>
      <c r="BQ9" s="650"/>
      <c r="BR9" s="650"/>
      <c r="BS9" s="656" t="s">
        <v>127</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2561711</v>
      </c>
      <c r="CS9" s="648"/>
      <c r="CT9" s="648"/>
      <c r="CU9" s="648"/>
      <c r="CV9" s="648"/>
      <c r="CW9" s="648"/>
      <c r="CX9" s="648"/>
      <c r="CY9" s="649"/>
      <c r="CZ9" s="650">
        <v>7.5</v>
      </c>
      <c r="DA9" s="650"/>
      <c r="DB9" s="650"/>
      <c r="DC9" s="650"/>
      <c r="DD9" s="656">
        <v>94396</v>
      </c>
      <c r="DE9" s="648"/>
      <c r="DF9" s="648"/>
      <c r="DG9" s="648"/>
      <c r="DH9" s="648"/>
      <c r="DI9" s="648"/>
      <c r="DJ9" s="648"/>
      <c r="DK9" s="648"/>
      <c r="DL9" s="648"/>
      <c r="DM9" s="648"/>
      <c r="DN9" s="648"/>
      <c r="DO9" s="648"/>
      <c r="DP9" s="649"/>
      <c r="DQ9" s="656">
        <v>2135793</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184343</v>
      </c>
      <c r="BH10" s="648"/>
      <c r="BI10" s="648"/>
      <c r="BJ10" s="648"/>
      <c r="BK10" s="648"/>
      <c r="BL10" s="648"/>
      <c r="BM10" s="648"/>
      <c r="BN10" s="649"/>
      <c r="BO10" s="650">
        <v>2</v>
      </c>
      <c r="BP10" s="650"/>
      <c r="BQ10" s="650"/>
      <c r="BR10" s="650"/>
      <c r="BS10" s="656" t="s">
        <v>127</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49498</v>
      </c>
      <c r="CS10" s="648"/>
      <c r="CT10" s="648"/>
      <c r="CU10" s="648"/>
      <c r="CV10" s="648"/>
      <c r="CW10" s="648"/>
      <c r="CX10" s="648"/>
      <c r="CY10" s="649"/>
      <c r="CZ10" s="650">
        <v>0.1</v>
      </c>
      <c r="DA10" s="650"/>
      <c r="DB10" s="650"/>
      <c r="DC10" s="650"/>
      <c r="DD10" s="656">
        <v>825</v>
      </c>
      <c r="DE10" s="648"/>
      <c r="DF10" s="648"/>
      <c r="DG10" s="648"/>
      <c r="DH10" s="648"/>
      <c r="DI10" s="648"/>
      <c r="DJ10" s="648"/>
      <c r="DK10" s="648"/>
      <c r="DL10" s="648"/>
      <c r="DM10" s="648"/>
      <c r="DN10" s="648"/>
      <c r="DO10" s="648"/>
      <c r="DP10" s="649"/>
      <c r="DQ10" s="656">
        <v>7808</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1330058</v>
      </c>
      <c r="S11" s="648"/>
      <c r="T11" s="648"/>
      <c r="U11" s="648"/>
      <c r="V11" s="648"/>
      <c r="W11" s="648"/>
      <c r="X11" s="648"/>
      <c r="Y11" s="649"/>
      <c r="Z11" s="652">
        <v>3.8</v>
      </c>
      <c r="AA11" s="653"/>
      <c r="AB11" s="653"/>
      <c r="AC11" s="665"/>
      <c r="AD11" s="656">
        <v>1330058</v>
      </c>
      <c r="AE11" s="648"/>
      <c r="AF11" s="648"/>
      <c r="AG11" s="648"/>
      <c r="AH11" s="648"/>
      <c r="AI11" s="648"/>
      <c r="AJ11" s="648"/>
      <c r="AK11" s="649"/>
      <c r="AL11" s="652">
        <v>8.4</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1002129</v>
      </c>
      <c r="BH11" s="648"/>
      <c r="BI11" s="648"/>
      <c r="BJ11" s="648"/>
      <c r="BK11" s="648"/>
      <c r="BL11" s="648"/>
      <c r="BM11" s="648"/>
      <c r="BN11" s="649"/>
      <c r="BO11" s="650">
        <v>11.1</v>
      </c>
      <c r="BP11" s="650"/>
      <c r="BQ11" s="650"/>
      <c r="BR11" s="650"/>
      <c r="BS11" s="656">
        <v>248654</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1261438</v>
      </c>
      <c r="CS11" s="648"/>
      <c r="CT11" s="648"/>
      <c r="CU11" s="648"/>
      <c r="CV11" s="648"/>
      <c r="CW11" s="648"/>
      <c r="CX11" s="648"/>
      <c r="CY11" s="649"/>
      <c r="CZ11" s="650">
        <v>3.7</v>
      </c>
      <c r="DA11" s="650"/>
      <c r="DB11" s="650"/>
      <c r="DC11" s="650"/>
      <c r="DD11" s="656">
        <v>796584</v>
      </c>
      <c r="DE11" s="648"/>
      <c r="DF11" s="648"/>
      <c r="DG11" s="648"/>
      <c r="DH11" s="648"/>
      <c r="DI11" s="648"/>
      <c r="DJ11" s="648"/>
      <c r="DK11" s="648"/>
      <c r="DL11" s="648"/>
      <c r="DM11" s="648"/>
      <c r="DN11" s="648"/>
      <c r="DO11" s="648"/>
      <c r="DP11" s="649"/>
      <c r="DQ11" s="656">
        <v>381425</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127</v>
      </c>
      <c r="AE12" s="651"/>
      <c r="AF12" s="651"/>
      <c r="AG12" s="651"/>
      <c r="AH12" s="651"/>
      <c r="AI12" s="651"/>
      <c r="AJ12" s="651"/>
      <c r="AK12" s="651"/>
      <c r="AL12" s="652" t="s">
        <v>127</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4132376</v>
      </c>
      <c r="BH12" s="648"/>
      <c r="BI12" s="648"/>
      <c r="BJ12" s="648"/>
      <c r="BK12" s="648"/>
      <c r="BL12" s="648"/>
      <c r="BM12" s="648"/>
      <c r="BN12" s="649"/>
      <c r="BO12" s="650">
        <v>45.8</v>
      </c>
      <c r="BP12" s="650"/>
      <c r="BQ12" s="650"/>
      <c r="BR12" s="650"/>
      <c r="BS12" s="656" t="s">
        <v>127</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643331</v>
      </c>
      <c r="CS12" s="648"/>
      <c r="CT12" s="648"/>
      <c r="CU12" s="648"/>
      <c r="CV12" s="648"/>
      <c r="CW12" s="648"/>
      <c r="CX12" s="648"/>
      <c r="CY12" s="649"/>
      <c r="CZ12" s="650">
        <v>1.9</v>
      </c>
      <c r="DA12" s="650"/>
      <c r="DB12" s="650"/>
      <c r="DC12" s="650"/>
      <c r="DD12" s="656">
        <v>16175</v>
      </c>
      <c r="DE12" s="648"/>
      <c r="DF12" s="648"/>
      <c r="DG12" s="648"/>
      <c r="DH12" s="648"/>
      <c r="DI12" s="648"/>
      <c r="DJ12" s="648"/>
      <c r="DK12" s="648"/>
      <c r="DL12" s="648"/>
      <c r="DM12" s="648"/>
      <c r="DN12" s="648"/>
      <c r="DO12" s="648"/>
      <c r="DP12" s="649"/>
      <c r="DQ12" s="656">
        <v>497721</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4125805</v>
      </c>
      <c r="BH13" s="648"/>
      <c r="BI13" s="648"/>
      <c r="BJ13" s="648"/>
      <c r="BK13" s="648"/>
      <c r="BL13" s="648"/>
      <c r="BM13" s="648"/>
      <c r="BN13" s="649"/>
      <c r="BO13" s="650">
        <v>45.7</v>
      </c>
      <c r="BP13" s="650"/>
      <c r="BQ13" s="650"/>
      <c r="BR13" s="650"/>
      <c r="BS13" s="656" t="s">
        <v>127</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2341421</v>
      </c>
      <c r="CS13" s="648"/>
      <c r="CT13" s="648"/>
      <c r="CU13" s="648"/>
      <c r="CV13" s="648"/>
      <c r="CW13" s="648"/>
      <c r="CX13" s="648"/>
      <c r="CY13" s="649"/>
      <c r="CZ13" s="650">
        <v>6.9</v>
      </c>
      <c r="DA13" s="650"/>
      <c r="DB13" s="650"/>
      <c r="DC13" s="650"/>
      <c r="DD13" s="656">
        <v>1162496</v>
      </c>
      <c r="DE13" s="648"/>
      <c r="DF13" s="648"/>
      <c r="DG13" s="648"/>
      <c r="DH13" s="648"/>
      <c r="DI13" s="648"/>
      <c r="DJ13" s="648"/>
      <c r="DK13" s="648"/>
      <c r="DL13" s="648"/>
      <c r="DM13" s="648"/>
      <c r="DN13" s="648"/>
      <c r="DO13" s="648"/>
      <c r="DP13" s="649"/>
      <c r="DQ13" s="656">
        <v>1152609</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247807</v>
      </c>
      <c r="BH14" s="648"/>
      <c r="BI14" s="648"/>
      <c r="BJ14" s="648"/>
      <c r="BK14" s="648"/>
      <c r="BL14" s="648"/>
      <c r="BM14" s="648"/>
      <c r="BN14" s="649"/>
      <c r="BO14" s="650">
        <v>2.7</v>
      </c>
      <c r="BP14" s="650"/>
      <c r="BQ14" s="650"/>
      <c r="BR14" s="650"/>
      <c r="BS14" s="656" t="s">
        <v>127</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1047238</v>
      </c>
      <c r="CS14" s="648"/>
      <c r="CT14" s="648"/>
      <c r="CU14" s="648"/>
      <c r="CV14" s="648"/>
      <c r="CW14" s="648"/>
      <c r="CX14" s="648"/>
      <c r="CY14" s="649"/>
      <c r="CZ14" s="650">
        <v>3.1</v>
      </c>
      <c r="DA14" s="650"/>
      <c r="DB14" s="650"/>
      <c r="DC14" s="650"/>
      <c r="DD14" s="656">
        <v>98412</v>
      </c>
      <c r="DE14" s="648"/>
      <c r="DF14" s="648"/>
      <c r="DG14" s="648"/>
      <c r="DH14" s="648"/>
      <c r="DI14" s="648"/>
      <c r="DJ14" s="648"/>
      <c r="DK14" s="648"/>
      <c r="DL14" s="648"/>
      <c r="DM14" s="648"/>
      <c r="DN14" s="648"/>
      <c r="DO14" s="648"/>
      <c r="DP14" s="649"/>
      <c r="DQ14" s="656">
        <v>1002712</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419328</v>
      </c>
      <c r="BH15" s="648"/>
      <c r="BI15" s="648"/>
      <c r="BJ15" s="648"/>
      <c r="BK15" s="648"/>
      <c r="BL15" s="648"/>
      <c r="BM15" s="648"/>
      <c r="BN15" s="649"/>
      <c r="BO15" s="650">
        <v>4.5999999999999996</v>
      </c>
      <c r="BP15" s="650"/>
      <c r="BQ15" s="650"/>
      <c r="BR15" s="650"/>
      <c r="BS15" s="656" t="s">
        <v>127</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3503618</v>
      </c>
      <c r="CS15" s="648"/>
      <c r="CT15" s="648"/>
      <c r="CU15" s="648"/>
      <c r="CV15" s="648"/>
      <c r="CW15" s="648"/>
      <c r="CX15" s="648"/>
      <c r="CY15" s="649"/>
      <c r="CZ15" s="650">
        <v>10.3</v>
      </c>
      <c r="DA15" s="650"/>
      <c r="DB15" s="650"/>
      <c r="DC15" s="650"/>
      <c r="DD15" s="656">
        <v>862753</v>
      </c>
      <c r="DE15" s="648"/>
      <c r="DF15" s="648"/>
      <c r="DG15" s="648"/>
      <c r="DH15" s="648"/>
      <c r="DI15" s="648"/>
      <c r="DJ15" s="648"/>
      <c r="DK15" s="648"/>
      <c r="DL15" s="648"/>
      <c r="DM15" s="648"/>
      <c r="DN15" s="648"/>
      <c r="DO15" s="648"/>
      <c r="DP15" s="649"/>
      <c r="DQ15" s="656">
        <v>2232851</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20088</v>
      </c>
      <c r="S16" s="648"/>
      <c r="T16" s="648"/>
      <c r="U16" s="648"/>
      <c r="V16" s="648"/>
      <c r="W16" s="648"/>
      <c r="X16" s="648"/>
      <c r="Y16" s="649"/>
      <c r="Z16" s="650">
        <v>0.1</v>
      </c>
      <c r="AA16" s="650"/>
      <c r="AB16" s="650"/>
      <c r="AC16" s="650"/>
      <c r="AD16" s="651">
        <v>20088</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127</v>
      </c>
      <c r="BP16" s="650"/>
      <c r="BQ16" s="650"/>
      <c r="BR16" s="650"/>
      <c r="BS16" s="656" t="s">
        <v>127</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10834</v>
      </c>
      <c r="CS16" s="648"/>
      <c r="CT16" s="648"/>
      <c r="CU16" s="648"/>
      <c r="CV16" s="648"/>
      <c r="CW16" s="648"/>
      <c r="CX16" s="648"/>
      <c r="CY16" s="649"/>
      <c r="CZ16" s="650">
        <v>0</v>
      </c>
      <c r="DA16" s="650"/>
      <c r="DB16" s="650"/>
      <c r="DC16" s="650"/>
      <c r="DD16" s="656" t="s">
        <v>127</v>
      </c>
      <c r="DE16" s="648"/>
      <c r="DF16" s="648"/>
      <c r="DG16" s="648"/>
      <c r="DH16" s="648"/>
      <c r="DI16" s="648"/>
      <c r="DJ16" s="648"/>
      <c r="DK16" s="648"/>
      <c r="DL16" s="648"/>
      <c r="DM16" s="648"/>
      <c r="DN16" s="648"/>
      <c r="DO16" s="648"/>
      <c r="DP16" s="649"/>
      <c r="DQ16" s="656">
        <v>3591</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125803</v>
      </c>
      <c r="S17" s="648"/>
      <c r="T17" s="648"/>
      <c r="U17" s="648"/>
      <c r="V17" s="648"/>
      <c r="W17" s="648"/>
      <c r="X17" s="648"/>
      <c r="Y17" s="649"/>
      <c r="Z17" s="650">
        <v>0.4</v>
      </c>
      <c r="AA17" s="650"/>
      <c r="AB17" s="650"/>
      <c r="AC17" s="650"/>
      <c r="AD17" s="651">
        <v>125803</v>
      </c>
      <c r="AE17" s="651"/>
      <c r="AF17" s="651"/>
      <c r="AG17" s="651"/>
      <c r="AH17" s="651"/>
      <c r="AI17" s="651"/>
      <c r="AJ17" s="651"/>
      <c r="AK17" s="651"/>
      <c r="AL17" s="652">
        <v>0.8</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127</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3440008</v>
      </c>
      <c r="CS17" s="648"/>
      <c r="CT17" s="648"/>
      <c r="CU17" s="648"/>
      <c r="CV17" s="648"/>
      <c r="CW17" s="648"/>
      <c r="CX17" s="648"/>
      <c r="CY17" s="649"/>
      <c r="CZ17" s="650">
        <v>10.1</v>
      </c>
      <c r="DA17" s="650"/>
      <c r="DB17" s="650"/>
      <c r="DC17" s="650"/>
      <c r="DD17" s="656" t="s">
        <v>127</v>
      </c>
      <c r="DE17" s="648"/>
      <c r="DF17" s="648"/>
      <c r="DG17" s="648"/>
      <c r="DH17" s="648"/>
      <c r="DI17" s="648"/>
      <c r="DJ17" s="648"/>
      <c r="DK17" s="648"/>
      <c r="DL17" s="648"/>
      <c r="DM17" s="648"/>
      <c r="DN17" s="648"/>
      <c r="DO17" s="648"/>
      <c r="DP17" s="649"/>
      <c r="DQ17" s="656">
        <v>3403606</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55375</v>
      </c>
      <c r="S18" s="648"/>
      <c r="T18" s="648"/>
      <c r="U18" s="648"/>
      <c r="V18" s="648"/>
      <c r="W18" s="648"/>
      <c r="X18" s="648"/>
      <c r="Y18" s="649"/>
      <c r="Z18" s="650">
        <v>0.2</v>
      </c>
      <c r="AA18" s="650"/>
      <c r="AB18" s="650"/>
      <c r="AC18" s="650"/>
      <c r="AD18" s="651">
        <v>55375</v>
      </c>
      <c r="AE18" s="651"/>
      <c r="AF18" s="651"/>
      <c r="AG18" s="651"/>
      <c r="AH18" s="651"/>
      <c r="AI18" s="651"/>
      <c r="AJ18" s="651"/>
      <c r="AK18" s="651"/>
      <c r="AL18" s="652">
        <v>0.4</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v>23149</v>
      </c>
      <c r="CS18" s="648"/>
      <c r="CT18" s="648"/>
      <c r="CU18" s="648"/>
      <c r="CV18" s="648"/>
      <c r="CW18" s="648"/>
      <c r="CX18" s="648"/>
      <c r="CY18" s="649"/>
      <c r="CZ18" s="650">
        <v>0.1</v>
      </c>
      <c r="DA18" s="650"/>
      <c r="DB18" s="650"/>
      <c r="DC18" s="650"/>
      <c r="DD18" s="656" t="s">
        <v>127</v>
      </c>
      <c r="DE18" s="648"/>
      <c r="DF18" s="648"/>
      <c r="DG18" s="648"/>
      <c r="DH18" s="648"/>
      <c r="DI18" s="648"/>
      <c r="DJ18" s="648"/>
      <c r="DK18" s="648"/>
      <c r="DL18" s="648"/>
      <c r="DM18" s="648"/>
      <c r="DN18" s="648"/>
      <c r="DO18" s="648"/>
      <c r="DP18" s="649"/>
      <c r="DQ18" s="656">
        <v>23149</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42054</v>
      </c>
      <c r="S19" s="648"/>
      <c r="T19" s="648"/>
      <c r="U19" s="648"/>
      <c r="V19" s="648"/>
      <c r="W19" s="648"/>
      <c r="X19" s="648"/>
      <c r="Y19" s="649"/>
      <c r="Z19" s="650">
        <v>0.1</v>
      </c>
      <c r="AA19" s="650"/>
      <c r="AB19" s="650"/>
      <c r="AC19" s="650"/>
      <c r="AD19" s="651">
        <v>42054</v>
      </c>
      <c r="AE19" s="651"/>
      <c r="AF19" s="651"/>
      <c r="AG19" s="651"/>
      <c r="AH19" s="651"/>
      <c r="AI19" s="651"/>
      <c r="AJ19" s="651"/>
      <c r="AK19" s="651"/>
      <c r="AL19" s="652">
        <v>0.3</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254534</v>
      </c>
      <c r="BH19" s="648"/>
      <c r="BI19" s="648"/>
      <c r="BJ19" s="648"/>
      <c r="BK19" s="648"/>
      <c r="BL19" s="648"/>
      <c r="BM19" s="648"/>
      <c r="BN19" s="649"/>
      <c r="BO19" s="650">
        <v>2.8</v>
      </c>
      <c r="BP19" s="650"/>
      <c r="BQ19" s="650"/>
      <c r="BR19" s="650"/>
      <c r="BS19" s="656" t="s">
        <v>127</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9012</v>
      </c>
      <c r="S20" s="648"/>
      <c r="T20" s="648"/>
      <c r="U20" s="648"/>
      <c r="V20" s="648"/>
      <c r="W20" s="648"/>
      <c r="X20" s="648"/>
      <c r="Y20" s="649"/>
      <c r="Z20" s="650">
        <v>0</v>
      </c>
      <c r="AA20" s="650"/>
      <c r="AB20" s="650"/>
      <c r="AC20" s="650"/>
      <c r="AD20" s="651">
        <v>9012</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254534</v>
      </c>
      <c r="BH20" s="648"/>
      <c r="BI20" s="648"/>
      <c r="BJ20" s="648"/>
      <c r="BK20" s="648"/>
      <c r="BL20" s="648"/>
      <c r="BM20" s="648"/>
      <c r="BN20" s="649"/>
      <c r="BO20" s="650">
        <v>2.8</v>
      </c>
      <c r="BP20" s="650"/>
      <c r="BQ20" s="650"/>
      <c r="BR20" s="650"/>
      <c r="BS20" s="656" t="s">
        <v>127</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33957126</v>
      </c>
      <c r="CS20" s="648"/>
      <c r="CT20" s="648"/>
      <c r="CU20" s="648"/>
      <c r="CV20" s="648"/>
      <c r="CW20" s="648"/>
      <c r="CX20" s="648"/>
      <c r="CY20" s="649"/>
      <c r="CZ20" s="650">
        <v>100</v>
      </c>
      <c r="DA20" s="650"/>
      <c r="DB20" s="650"/>
      <c r="DC20" s="650"/>
      <c r="DD20" s="656">
        <v>3113989</v>
      </c>
      <c r="DE20" s="648"/>
      <c r="DF20" s="648"/>
      <c r="DG20" s="648"/>
      <c r="DH20" s="648"/>
      <c r="DI20" s="648"/>
      <c r="DJ20" s="648"/>
      <c r="DK20" s="648"/>
      <c r="DL20" s="648"/>
      <c r="DM20" s="648"/>
      <c r="DN20" s="648"/>
      <c r="DO20" s="648"/>
      <c r="DP20" s="649"/>
      <c r="DQ20" s="656">
        <v>18264405</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4309</v>
      </c>
      <c r="S21" s="648"/>
      <c r="T21" s="648"/>
      <c r="U21" s="648"/>
      <c r="V21" s="648"/>
      <c r="W21" s="648"/>
      <c r="X21" s="648"/>
      <c r="Y21" s="649"/>
      <c r="Z21" s="650">
        <v>0</v>
      </c>
      <c r="AA21" s="650"/>
      <c r="AB21" s="650"/>
      <c r="AC21" s="650"/>
      <c r="AD21" s="651">
        <v>4309</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2511</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5775075</v>
      </c>
      <c r="S22" s="648"/>
      <c r="T22" s="648"/>
      <c r="U22" s="648"/>
      <c r="V22" s="648"/>
      <c r="W22" s="648"/>
      <c r="X22" s="648"/>
      <c r="Y22" s="649"/>
      <c r="Z22" s="650">
        <v>16.399999999999999</v>
      </c>
      <c r="AA22" s="650"/>
      <c r="AB22" s="650"/>
      <c r="AC22" s="650"/>
      <c r="AD22" s="651">
        <v>5060554</v>
      </c>
      <c r="AE22" s="651"/>
      <c r="AF22" s="651"/>
      <c r="AG22" s="651"/>
      <c r="AH22" s="651"/>
      <c r="AI22" s="651"/>
      <c r="AJ22" s="651"/>
      <c r="AK22" s="651"/>
      <c r="AL22" s="652">
        <v>32.1</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127</v>
      </c>
      <c r="BP22" s="650"/>
      <c r="BQ22" s="650"/>
      <c r="BR22" s="650"/>
      <c r="BS22" s="656" t="s">
        <v>127</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5060554</v>
      </c>
      <c r="S23" s="648"/>
      <c r="T23" s="648"/>
      <c r="U23" s="648"/>
      <c r="V23" s="648"/>
      <c r="W23" s="648"/>
      <c r="X23" s="648"/>
      <c r="Y23" s="649"/>
      <c r="Z23" s="650">
        <v>14.4</v>
      </c>
      <c r="AA23" s="650"/>
      <c r="AB23" s="650"/>
      <c r="AC23" s="650"/>
      <c r="AD23" s="651">
        <v>5060554</v>
      </c>
      <c r="AE23" s="651"/>
      <c r="AF23" s="651"/>
      <c r="AG23" s="651"/>
      <c r="AH23" s="651"/>
      <c r="AI23" s="651"/>
      <c r="AJ23" s="651"/>
      <c r="AK23" s="651"/>
      <c r="AL23" s="652">
        <v>32.1</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252023</v>
      </c>
      <c r="BH23" s="648"/>
      <c r="BI23" s="648"/>
      <c r="BJ23" s="648"/>
      <c r="BK23" s="648"/>
      <c r="BL23" s="648"/>
      <c r="BM23" s="648"/>
      <c r="BN23" s="649"/>
      <c r="BO23" s="650">
        <v>2.8</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80" t="s">
        <v>284</v>
      </c>
      <c r="DM23" s="681"/>
      <c r="DN23" s="681"/>
      <c r="DO23" s="681"/>
      <c r="DP23" s="681"/>
      <c r="DQ23" s="681"/>
      <c r="DR23" s="681"/>
      <c r="DS23" s="681"/>
      <c r="DT23" s="681"/>
      <c r="DU23" s="681"/>
      <c r="DV23" s="682"/>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714521</v>
      </c>
      <c r="S24" s="648"/>
      <c r="T24" s="648"/>
      <c r="U24" s="648"/>
      <c r="V24" s="648"/>
      <c r="W24" s="648"/>
      <c r="X24" s="648"/>
      <c r="Y24" s="649"/>
      <c r="Z24" s="650">
        <v>2</v>
      </c>
      <c r="AA24" s="650"/>
      <c r="AB24" s="650"/>
      <c r="AC24" s="650"/>
      <c r="AD24" s="651" t="s">
        <v>127</v>
      </c>
      <c r="AE24" s="651"/>
      <c r="AF24" s="651"/>
      <c r="AG24" s="651"/>
      <c r="AH24" s="651"/>
      <c r="AI24" s="651"/>
      <c r="AJ24" s="651"/>
      <c r="AK24" s="651"/>
      <c r="AL24" s="652" t="s">
        <v>127</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127</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12428751</v>
      </c>
      <c r="CS24" s="637"/>
      <c r="CT24" s="637"/>
      <c r="CU24" s="637"/>
      <c r="CV24" s="637"/>
      <c r="CW24" s="637"/>
      <c r="CX24" s="637"/>
      <c r="CY24" s="638"/>
      <c r="CZ24" s="641">
        <v>36.6</v>
      </c>
      <c r="DA24" s="642"/>
      <c r="DB24" s="642"/>
      <c r="DC24" s="661"/>
      <c r="DD24" s="683">
        <v>8786363</v>
      </c>
      <c r="DE24" s="637"/>
      <c r="DF24" s="637"/>
      <c r="DG24" s="637"/>
      <c r="DH24" s="637"/>
      <c r="DI24" s="637"/>
      <c r="DJ24" s="637"/>
      <c r="DK24" s="638"/>
      <c r="DL24" s="683">
        <v>8496963</v>
      </c>
      <c r="DM24" s="637"/>
      <c r="DN24" s="637"/>
      <c r="DO24" s="637"/>
      <c r="DP24" s="637"/>
      <c r="DQ24" s="637"/>
      <c r="DR24" s="637"/>
      <c r="DS24" s="637"/>
      <c r="DT24" s="637"/>
      <c r="DU24" s="637"/>
      <c r="DV24" s="638"/>
      <c r="DW24" s="641">
        <v>51.4</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127</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4388959</v>
      </c>
      <c r="CS25" s="672"/>
      <c r="CT25" s="672"/>
      <c r="CU25" s="672"/>
      <c r="CV25" s="672"/>
      <c r="CW25" s="672"/>
      <c r="CX25" s="672"/>
      <c r="CY25" s="673"/>
      <c r="CZ25" s="652">
        <v>12.9</v>
      </c>
      <c r="DA25" s="684"/>
      <c r="DB25" s="684"/>
      <c r="DC25" s="686"/>
      <c r="DD25" s="656">
        <v>3949814</v>
      </c>
      <c r="DE25" s="672"/>
      <c r="DF25" s="672"/>
      <c r="DG25" s="672"/>
      <c r="DH25" s="672"/>
      <c r="DI25" s="672"/>
      <c r="DJ25" s="672"/>
      <c r="DK25" s="673"/>
      <c r="DL25" s="656">
        <v>3660558</v>
      </c>
      <c r="DM25" s="672"/>
      <c r="DN25" s="672"/>
      <c r="DO25" s="672"/>
      <c r="DP25" s="672"/>
      <c r="DQ25" s="672"/>
      <c r="DR25" s="672"/>
      <c r="DS25" s="672"/>
      <c r="DT25" s="672"/>
      <c r="DU25" s="672"/>
      <c r="DV25" s="673"/>
      <c r="DW25" s="652">
        <v>22.1</v>
      </c>
      <c r="DX25" s="684"/>
      <c r="DY25" s="684"/>
      <c r="DZ25" s="684"/>
      <c r="EA25" s="684"/>
      <c r="EB25" s="684"/>
      <c r="EC25" s="685"/>
    </row>
    <row r="26" spans="2:133" ht="11.25" customHeight="1" x14ac:dyDescent="0.15">
      <c r="B26" s="644" t="s">
        <v>292</v>
      </c>
      <c r="C26" s="645"/>
      <c r="D26" s="645"/>
      <c r="E26" s="645"/>
      <c r="F26" s="645"/>
      <c r="G26" s="645"/>
      <c r="H26" s="645"/>
      <c r="I26" s="645"/>
      <c r="J26" s="645"/>
      <c r="K26" s="645"/>
      <c r="L26" s="645"/>
      <c r="M26" s="645"/>
      <c r="N26" s="645"/>
      <c r="O26" s="645"/>
      <c r="P26" s="645"/>
      <c r="Q26" s="646"/>
      <c r="R26" s="647">
        <v>16633363</v>
      </c>
      <c r="S26" s="648"/>
      <c r="T26" s="648"/>
      <c r="U26" s="648"/>
      <c r="V26" s="648"/>
      <c r="W26" s="648"/>
      <c r="X26" s="648"/>
      <c r="Y26" s="649"/>
      <c r="Z26" s="650">
        <v>47.2</v>
      </c>
      <c r="AA26" s="650"/>
      <c r="AB26" s="650"/>
      <c r="AC26" s="650"/>
      <c r="AD26" s="651">
        <v>15666819</v>
      </c>
      <c r="AE26" s="651"/>
      <c r="AF26" s="651"/>
      <c r="AG26" s="651"/>
      <c r="AH26" s="651"/>
      <c r="AI26" s="651"/>
      <c r="AJ26" s="651"/>
      <c r="AK26" s="651"/>
      <c r="AL26" s="652">
        <v>99.4</v>
      </c>
      <c r="AM26" s="653"/>
      <c r="AN26" s="653"/>
      <c r="AO26" s="654"/>
      <c r="AP26" s="666" t="s">
        <v>293</v>
      </c>
      <c r="AQ26" s="687"/>
      <c r="AR26" s="687"/>
      <c r="AS26" s="687"/>
      <c r="AT26" s="687"/>
      <c r="AU26" s="687"/>
      <c r="AV26" s="687"/>
      <c r="AW26" s="687"/>
      <c r="AX26" s="687"/>
      <c r="AY26" s="687"/>
      <c r="AZ26" s="687"/>
      <c r="BA26" s="687"/>
      <c r="BB26" s="687"/>
      <c r="BC26" s="687"/>
      <c r="BD26" s="687"/>
      <c r="BE26" s="687"/>
      <c r="BF26" s="668"/>
      <c r="BG26" s="647" t="s">
        <v>127</v>
      </c>
      <c r="BH26" s="648"/>
      <c r="BI26" s="648"/>
      <c r="BJ26" s="648"/>
      <c r="BK26" s="648"/>
      <c r="BL26" s="648"/>
      <c r="BM26" s="648"/>
      <c r="BN26" s="649"/>
      <c r="BO26" s="650" t="s">
        <v>127</v>
      </c>
      <c r="BP26" s="650"/>
      <c r="BQ26" s="650"/>
      <c r="BR26" s="650"/>
      <c r="BS26" s="656" t="s">
        <v>127</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2987338</v>
      </c>
      <c r="CS26" s="648"/>
      <c r="CT26" s="648"/>
      <c r="CU26" s="648"/>
      <c r="CV26" s="648"/>
      <c r="CW26" s="648"/>
      <c r="CX26" s="648"/>
      <c r="CY26" s="649"/>
      <c r="CZ26" s="652">
        <v>8.8000000000000007</v>
      </c>
      <c r="DA26" s="684"/>
      <c r="DB26" s="684"/>
      <c r="DC26" s="686"/>
      <c r="DD26" s="656">
        <v>2653602</v>
      </c>
      <c r="DE26" s="648"/>
      <c r="DF26" s="648"/>
      <c r="DG26" s="648"/>
      <c r="DH26" s="648"/>
      <c r="DI26" s="648"/>
      <c r="DJ26" s="648"/>
      <c r="DK26" s="649"/>
      <c r="DL26" s="656" t="s">
        <v>127</v>
      </c>
      <c r="DM26" s="648"/>
      <c r="DN26" s="648"/>
      <c r="DO26" s="648"/>
      <c r="DP26" s="648"/>
      <c r="DQ26" s="648"/>
      <c r="DR26" s="648"/>
      <c r="DS26" s="648"/>
      <c r="DT26" s="648"/>
      <c r="DU26" s="648"/>
      <c r="DV26" s="649"/>
      <c r="DW26" s="652" t="s">
        <v>127</v>
      </c>
      <c r="DX26" s="684"/>
      <c r="DY26" s="684"/>
      <c r="DZ26" s="684"/>
      <c r="EA26" s="684"/>
      <c r="EB26" s="684"/>
      <c r="EC26" s="685"/>
    </row>
    <row r="27" spans="2:133" ht="11.25" customHeight="1" x14ac:dyDescent="0.15">
      <c r="B27" s="644" t="s">
        <v>295</v>
      </c>
      <c r="C27" s="645"/>
      <c r="D27" s="645"/>
      <c r="E27" s="645"/>
      <c r="F27" s="645"/>
      <c r="G27" s="645"/>
      <c r="H27" s="645"/>
      <c r="I27" s="645"/>
      <c r="J27" s="645"/>
      <c r="K27" s="645"/>
      <c r="L27" s="645"/>
      <c r="M27" s="645"/>
      <c r="N27" s="645"/>
      <c r="O27" s="645"/>
      <c r="P27" s="645"/>
      <c r="Q27" s="646"/>
      <c r="R27" s="647">
        <v>7249</v>
      </c>
      <c r="S27" s="648"/>
      <c r="T27" s="648"/>
      <c r="U27" s="648"/>
      <c r="V27" s="648"/>
      <c r="W27" s="648"/>
      <c r="X27" s="648"/>
      <c r="Y27" s="649"/>
      <c r="Z27" s="650">
        <v>0</v>
      </c>
      <c r="AA27" s="650"/>
      <c r="AB27" s="650"/>
      <c r="AC27" s="650"/>
      <c r="AD27" s="651">
        <v>7249</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9024639</v>
      </c>
      <c r="BH27" s="648"/>
      <c r="BI27" s="648"/>
      <c r="BJ27" s="648"/>
      <c r="BK27" s="648"/>
      <c r="BL27" s="648"/>
      <c r="BM27" s="648"/>
      <c r="BN27" s="649"/>
      <c r="BO27" s="650">
        <v>100</v>
      </c>
      <c r="BP27" s="650"/>
      <c r="BQ27" s="650"/>
      <c r="BR27" s="650"/>
      <c r="BS27" s="656">
        <v>248654</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4599784</v>
      </c>
      <c r="CS27" s="672"/>
      <c r="CT27" s="672"/>
      <c r="CU27" s="672"/>
      <c r="CV27" s="672"/>
      <c r="CW27" s="672"/>
      <c r="CX27" s="672"/>
      <c r="CY27" s="673"/>
      <c r="CZ27" s="652">
        <v>13.5</v>
      </c>
      <c r="DA27" s="684"/>
      <c r="DB27" s="684"/>
      <c r="DC27" s="686"/>
      <c r="DD27" s="656">
        <v>1432943</v>
      </c>
      <c r="DE27" s="672"/>
      <c r="DF27" s="672"/>
      <c r="DG27" s="672"/>
      <c r="DH27" s="672"/>
      <c r="DI27" s="672"/>
      <c r="DJ27" s="672"/>
      <c r="DK27" s="673"/>
      <c r="DL27" s="656">
        <v>1432799</v>
      </c>
      <c r="DM27" s="672"/>
      <c r="DN27" s="672"/>
      <c r="DO27" s="672"/>
      <c r="DP27" s="672"/>
      <c r="DQ27" s="672"/>
      <c r="DR27" s="672"/>
      <c r="DS27" s="672"/>
      <c r="DT27" s="672"/>
      <c r="DU27" s="672"/>
      <c r="DV27" s="673"/>
      <c r="DW27" s="652">
        <v>8.6999999999999993</v>
      </c>
      <c r="DX27" s="684"/>
      <c r="DY27" s="684"/>
      <c r="DZ27" s="684"/>
      <c r="EA27" s="684"/>
      <c r="EB27" s="684"/>
      <c r="EC27" s="685"/>
    </row>
    <row r="28" spans="2:133" ht="11.25" customHeight="1" x14ac:dyDescent="0.15">
      <c r="B28" s="644" t="s">
        <v>298</v>
      </c>
      <c r="C28" s="645"/>
      <c r="D28" s="645"/>
      <c r="E28" s="645"/>
      <c r="F28" s="645"/>
      <c r="G28" s="645"/>
      <c r="H28" s="645"/>
      <c r="I28" s="645"/>
      <c r="J28" s="645"/>
      <c r="K28" s="645"/>
      <c r="L28" s="645"/>
      <c r="M28" s="645"/>
      <c r="N28" s="645"/>
      <c r="O28" s="645"/>
      <c r="P28" s="645"/>
      <c r="Q28" s="646"/>
      <c r="R28" s="647">
        <v>206712</v>
      </c>
      <c r="S28" s="648"/>
      <c r="T28" s="648"/>
      <c r="U28" s="648"/>
      <c r="V28" s="648"/>
      <c r="W28" s="648"/>
      <c r="X28" s="648"/>
      <c r="Y28" s="649"/>
      <c r="Z28" s="650">
        <v>0.6</v>
      </c>
      <c r="AA28" s="650"/>
      <c r="AB28" s="650"/>
      <c r="AC28" s="650"/>
      <c r="AD28" s="651">
        <v>18943</v>
      </c>
      <c r="AE28" s="651"/>
      <c r="AF28" s="651"/>
      <c r="AG28" s="651"/>
      <c r="AH28" s="651"/>
      <c r="AI28" s="651"/>
      <c r="AJ28" s="651"/>
      <c r="AK28" s="651"/>
      <c r="AL28" s="652">
        <v>0.1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3440008</v>
      </c>
      <c r="CS28" s="648"/>
      <c r="CT28" s="648"/>
      <c r="CU28" s="648"/>
      <c r="CV28" s="648"/>
      <c r="CW28" s="648"/>
      <c r="CX28" s="648"/>
      <c r="CY28" s="649"/>
      <c r="CZ28" s="652">
        <v>10.1</v>
      </c>
      <c r="DA28" s="684"/>
      <c r="DB28" s="684"/>
      <c r="DC28" s="686"/>
      <c r="DD28" s="656">
        <v>3403606</v>
      </c>
      <c r="DE28" s="648"/>
      <c r="DF28" s="648"/>
      <c r="DG28" s="648"/>
      <c r="DH28" s="648"/>
      <c r="DI28" s="648"/>
      <c r="DJ28" s="648"/>
      <c r="DK28" s="649"/>
      <c r="DL28" s="656">
        <v>3403606</v>
      </c>
      <c r="DM28" s="648"/>
      <c r="DN28" s="648"/>
      <c r="DO28" s="648"/>
      <c r="DP28" s="648"/>
      <c r="DQ28" s="648"/>
      <c r="DR28" s="648"/>
      <c r="DS28" s="648"/>
      <c r="DT28" s="648"/>
      <c r="DU28" s="648"/>
      <c r="DV28" s="649"/>
      <c r="DW28" s="652">
        <v>20.6</v>
      </c>
      <c r="DX28" s="684"/>
      <c r="DY28" s="684"/>
      <c r="DZ28" s="684"/>
      <c r="EA28" s="684"/>
      <c r="EB28" s="684"/>
      <c r="EC28" s="685"/>
    </row>
    <row r="29" spans="2:133" ht="11.25" customHeight="1" x14ac:dyDescent="0.15">
      <c r="B29" s="644" t="s">
        <v>300</v>
      </c>
      <c r="C29" s="645"/>
      <c r="D29" s="645"/>
      <c r="E29" s="645"/>
      <c r="F29" s="645"/>
      <c r="G29" s="645"/>
      <c r="H29" s="645"/>
      <c r="I29" s="645"/>
      <c r="J29" s="645"/>
      <c r="K29" s="645"/>
      <c r="L29" s="645"/>
      <c r="M29" s="645"/>
      <c r="N29" s="645"/>
      <c r="O29" s="645"/>
      <c r="P29" s="645"/>
      <c r="Q29" s="646"/>
      <c r="R29" s="647">
        <v>273803</v>
      </c>
      <c r="S29" s="648"/>
      <c r="T29" s="648"/>
      <c r="U29" s="648"/>
      <c r="V29" s="648"/>
      <c r="W29" s="648"/>
      <c r="X29" s="648"/>
      <c r="Y29" s="649"/>
      <c r="Z29" s="650">
        <v>0.8</v>
      </c>
      <c r="AA29" s="650"/>
      <c r="AB29" s="650"/>
      <c r="AC29" s="650"/>
      <c r="AD29" s="651">
        <v>12128</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301</v>
      </c>
      <c r="CE29" s="694"/>
      <c r="CF29" s="662" t="s">
        <v>302</v>
      </c>
      <c r="CG29" s="663"/>
      <c r="CH29" s="663"/>
      <c r="CI29" s="663"/>
      <c r="CJ29" s="663"/>
      <c r="CK29" s="663"/>
      <c r="CL29" s="663"/>
      <c r="CM29" s="663"/>
      <c r="CN29" s="663"/>
      <c r="CO29" s="663"/>
      <c r="CP29" s="663"/>
      <c r="CQ29" s="664"/>
      <c r="CR29" s="647">
        <v>3439749</v>
      </c>
      <c r="CS29" s="672"/>
      <c r="CT29" s="672"/>
      <c r="CU29" s="672"/>
      <c r="CV29" s="672"/>
      <c r="CW29" s="672"/>
      <c r="CX29" s="672"/>
      <c r="CY29" s="673"/>
      <c r="CZ29" s="652">
        <v>10.1</v>
      </c>
      <c r="DA29" s="684"/>
      <c r="DB29" s="684"/>
      <c r="DC29" s="686"/>
      <c r="DD29" s="656">
        <v>3403347</v>
      </c>
      <c r="DE29" s="672"/>
      <c r="DF29" s="672"/>
      <c r="DG29" s="672"/>
      <c r="DH29" s="672"/>
      <c r="DI29" s="672"/>
      <c r="DJ29" s="672"/>
      <c r="DK29" s="673"/>
      <c r="DL29" s="656">
        <v>3403347</v>
      </c>
      <c r="DM29" s="672"/>
      <c r="DN29" s="672"/>
      <c r="DO29" s="672"/>
      <c r="DP29" s="672"/>
      <c r="DQ29" s="672"/>
      <c r="DR29" s="672"/>
      <c r="DS29" s="672"/>
      <c r="DT29" s="672"/>
      <c r="DU29" s="672"/>
      <c r="DV29" s="673"/>
      <c r="DW29" s="652">
        <v>20.6</v>
      </c>
      <c r="DX29" s="684"/>
      <c r="DY29" s="684"/>
      <c r="DZ29" s="684"/>
      <c r="EA29" s="684"/>
      <c r="EB29" s="684"/>
      <c r="EC29" s="685"/>
    </row>
    <row r="30" spans="2:133" ht="11.25" customHeight="1" x14ac:dyDescent="0.15">
      <c r="B30" s="644" t="s">
        <v>303</v>
      </c>
      <c r="C30" s="645"/>
      <c r="D30" s="645"/>
      <c r="E30" s="645"/>
      <c r="F30" s="645"/>
      <c r="G30" s="645"/>
      <c r="H30" s="645"/>
      <c r="I30" s="645"/>
      <c r="J30" s="645"/>
      <c r="K30" s="645"/>
      <c r="L30" s="645"/>
      <c r="M30" s="645"/>
      <c r="N30" s="645"/>
      <c r="O30" s="645"/>
      <c r="P30" s="645"/>
      <c r="Q30" s="646"/>
      <c r="R30" s="647">
        <v>128113</v>
      </c>
      <c r="S30" s="648"/>
      <c r="T30" s="648"/>
      <c r="U30" s="648"/>
      <c r="V30" s="648"/>
      <c r="W30" s="648"/>
      <c r="X30" s="648"/>
      <c r="Y30" s="649"/>
      <c r="Z30" s="650">
        <v>0.4</v>
      </c>
      <c r="AA30" s="650"/>
      <c r="AB30" s="650"/>
      <c r="AC30" s="650"/>
      <c r="AD30" s="651" t="s">
        <v>127</v>
      </c>
      <c r="AE30" s="651"/>
      <c r="AF30" s="651"/>
      <c r="AG30" s="651"/>
      <c r="AH30" s="651"/>
      <c r="AI30" s="651"/>
      <c r="AJ30" s="651"/>
      <c r="AK30" s="651"/>
      <c r="AL30" s="652" t="s">
        <v>127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691"/>
      <c r="BI30" s="691"/>
      <c r="BJ30" s="691"/>
      <c r="BK30" s="691"/>
      <c r="BL30" s="691"/>
      <c r="BM30" s="691"/>
      <c r="BN30" s="691"/>
      <c r="BO30" s="691"/>
      <c r="BP30" s="691"/>
      <c r="BQ30" s="692"/>
      <c r="BR30" s="626" t="s">
        <v>305</v>
      </c>
      <c r="BS30" s="691"/>
      <c r="BT30" s="691"/>
      <c r="BU30" s="691"/>
      <c r="BV30" s="691"/>
      <c r="BW30" s="691"/>
      <c r="BX30" s="691"/>
      <c r="BY30" s="691"/>
      <c r="BZ30" s="691"/>
      <c r="CA30" s="691"/>
      <c r="CB30" s="692"/>
      <c r="CD30" s="695"/>
      <c r="CE30" s="696"/>
      <c r="CF30" s="662" t="s">
        <v>306</v>
      </c>
      <c r="CG30" s="663"/>
      <c r="CH30" s="663"/>
      <c r="CI30" s="663"/>
      <c r="CJ30" s="663"/>
      <c r="CK30" s="663"/>
      <c r="CL30" s="663"/>
      <c r="CM30" s="663"/>
      <c r="CN30" s="663"/>
      <c r="CO30" s="663"/>
      <c r="CP30" s="663"/>
      <c r="CQ30" s="664"/>
      <c r="CR30" s="647">
        <v>3278333</v>
      </c>
      <c r="CS30" s="648"/>
      <c r="CT30" s="648"/>
      <c r="CU30" s="648"/>
      <c r="CV30" s="648"/>
      <c r="CW30" s="648"/>
      <c r="CX30" s="648"/>
      <c r="CY30" s="649"/>
      <c r="CZ30" s="652">
        <v>9.6999999999999993</v>
      </c>
      <c r="DA30" s="684"/>
      <c r="DB30" s="684"/>
      <c r="DC30" s="686"/>
      <c r="DD30" s="656">
        <v>3243670</v>
      </c>
      <c r="DE30" s="648"/>
      <c r="DF30" s="648"/>
      <c r="DG30" s="648"/>
      <c r="DH30" s="648"/>
      <c r="DI30" s="648"/>
      <c r="DJ30" s="648"/>
      <c r="DK30" s="649"/>
      <c r="DL30" s="656">
        <v>3243670</v>
      </c>
      <c r="DM30" s="648"/>
      <c r="DN30" s="648"/>
      <c r="DO30" s="648"/>
      <c r="DP30" s="648"/>
      <c r="DQ30" s="648"/>
      <c r="DR30" s="648"/>
      <c r="DS30" s="648"/>
      <c r="DT30" s="648"/>
      <c r="DU30" s="648"/>
      <c r="DV30" s="649"/>
      <c r="DW30" s="652">
        <v>19.600000000000001</v>
      </c>
      <c r="DX30" s="684"/>
      <c r="DY30" s="684"/>
      <c r="DZ30" s="684"/>
      <c r="EA30" s="684"/>
      <c r="EB30" s="684"/>
      <c r="EC30" s="685"/>
    </row>
    <row r="31" spans="2:133" ht="11.25" customHeight="1" x14ac:dyDescent="0.15">
      <c r="B31" s="644" t="s">
        <v>307</v>
      </c>
      <c r="C31" s="645"/>
      <c r="D31" s="645"/>
      <c r="E31" s="645"/>
      <c r="F31" s="645"/>
      <c r="G31" s="645"/>
      <c r="H31" s="645"/>
      <c r="I31" s="645"/>
      <c r="J31" s="645"/>
      <c r="K31" s="645"/>
      <c r="L31" s="645"/>
      <c r="M31" s="645"/>
      <c r="N31" s="645"/>
      <c r="O31" s="645"/>
      <c r="P31" s="645"/>
      <c r="Q31" s="646"/>
      <c r="R31" s="647">
        <v>10236902</v>
      </c>
      <c r="S31" s="648"/>
      <c r="T31" s="648"/>
      <c r="U31" s="648"/>
      <c r="V31" s="648"/>
      <c r="W31" s="648"/>
      <c r="X31" s="648"/>
      <c r="Y31" s="649"/>
      <c r="Z31" s="650">
        <v>29.1</v>
      </c>
      <c r="AA31" s="650"/>
      <c r="AB31" s="650"/>
      <c r="AC31" s="650"/>
      <c r="AD31" s="651" t="s">
        <v>127</v>
      </c>
      <c r="AE31" s="651"/>
      <c r="AF31" s="651"/>
      <c r="AG31" s="651"/>
      <c r="AH31" s="651"/>
      <c r="AI31" s="651"/>
      <c r="AJ31" s="651"/>
      <c r="AK31" s="651"/>
      <c r="AL31" s="652" t="s">
        <v>127</v>
      </c>
      <c r="AM31" s="653"/>
      <c r="AN31" s="653"/>
      <c r="AO31" s="654"/>
      <c r="AP31" s="704" t="s">
        <v>308</v>
      </c>
      <c r="AQ31" s="705"/>
      <c r="AR31" s="705"/>
      <c r="AS31" s="705"/>
      <c r="AT31" s="710" t="s">
        <v>309</v>
      </c>
      <c r="AU31" s="231"/>
      <c r="AV31" s="231"/>
      <c r="AW31" s="231"/>
      <c r="AX31" s="633" t="s">
        <v>184</v>
      </c>
      <c r="AY31" s="634"/>
      <c r="AZ31" s="634"/>
      <c r="BA31" s="634"/>
      <c r="BB31" s="634"/>
      <c r="BC31" s="634"/>
      <c r="BD31" s="634"/>
      <c r="BE31" s="634"/>
      <c r="BF31" s="635"/>
      <c r="BG31" s="703">
        <v>98.8</v>
      </c>
      <c r="BH31" s="699"/>
      <c r="BI31" s="699"/>
      <c r="BJ31" s="699"/>
      <c r="BK31" s="699"/>
      <c r="BL31" s="699"/>
      <c r="BM31" s="642">
        <v>95.2</v>
      </c>
      <c r="BN31" s="699"/>
      <c r="BO31" s="699"/>
      <c r="BP31" s="699"/>
      <c r="BQ31" s="700"/>
      <c r="BR31" s="703">
        <v>99</v>
      </c>
      <c r="BS31" s="699"/>
      <c r="BT31" s="699"/>
      <c r="BU31" s="699"/>
      <c r="BV31" s="699"/>
      <c r="BW31" s="699"/>
      <c r="BX31" s="642">
        <v>95.1</v>
      </c>
      <c r="BY31" s="699"/>
      <c r="BZ31" s="699"/>
      <c r="CA31" s="699"/>
      <c r="CB31" s="700"/>
      <c r="CD31" s="695"/>
      <c r="CE31" s="696"/>
      <c r="CF31" s="662" t="s">
        <v>310</v>
      </c>
      <c r="CG31" s="663"/>
      <c r="CH31" s="663"/>
      <c r="CI31" s="663"/>
      <c r="CJ31" s="663"/>
      <c r="CK31" s="663"/>
      <c r="CL31" s="663"/>
      <c r="CM31" s="663"/>
      <c r="CN31" s="663"/>
      <c r="CO31" s="663"/>
      <c r="CP31" s="663"/>
      <c r="CQ31" s="664"/>
      <c r="CR31" s="647">
        <v>161416</v>
      </c>
      <c r="CS31" s="672"/>
      <c r="CT31" s="672"/>
      <c r="CU31" s="672"/>
      <c r="CV31" s="672"/>
      <c r="CW31" s="672"/>
      <c r="CX31" s="672"/>
      <c r="CY31" s="673"/>
      <c r="CZ31" s="652">
        <v>0.5</v>
      </c>
      <c r="DA31" s="684"/>
      <c r="DB31" s="684"/>
      <c r="DC31" s="686"/>
      <c r="DD31" s="656">
        <v>159677</v>
      </c>
      <c r="DE31" s="672"/>
      <c r="DF31" s="672"/>
      <c r="DG31" s="672"/>
      <c r="DH31" s="672"/>
      <c r="DI31" s="672"/>
      <c r="DJ31" s="672"/>
      <c r="DK31" s="673"/>
      <c r="DL31" s="656">
        <v>159677</v>
      </c>
      <c r="DM31" s="672"/>
      <c r="DN31" s="672"/>
      <c r="DO31" s="672"/>
      <c r="DP31" s="672"/>
      <c r="DQ31" s="672"/>
      <c r="DR31" s="672"/>
      <c r="DS31" s="672"/>
      <c r="DT31" s="672"/>
      <c r="DU31" s="672"/>
      <c r="DV31" s="673"/>
      <c r="DW31" s="652">
        <v>1</v>
      </c>
      <c r="DX31" s="684"/>
      <c r="DY31" s="684"/>
      <c r="DZ31" s="684"/>
      <c r="EA31" s="684"/>
      <c r="EB31" s="684"/>
      <c r="EC31" s="685"/>
    </row>
    <row r="32" spans="2:133" ht="11.25" customHeight="1" x14ac:dyDescent="0.15">
      <c r="B32" s="714" t="s">
        <v>311</v>
      </c>
      <c r="C32" s="715"/>
      <c r="D32" s="715"/>
      <c r="E32" s="715"/>
      <c r="F32" s="715"/>
      <c r="G32" s="715"/>
      <c r="H32" s="715"/>
      <c r="I32" s="715"/>
      <c r="J32" s="715"/>
      <c r="K32" s="715"/>
      <c r="L32" s="715"/>
      <c r="M32" s="715"/>
      <c r="N32" s="715"/>
      <c r="O32" s="715"/>
      <c r="P32" s="715"/>
      <c r="Q32" s="716"/>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3">
        <v>99.5</v>
      </c>
      <c r="BH32" s="672"/>
      <c r="BI32" s="672"/>
      <c r="BJ32" s="672"/>
      <c r="BK32" s="672"/>
      <c r="BL32" s="672"/>
      <c r="BM32" s="653">
        <v>97.1</v>
      </c>
      <c r="BN32" s="701"/>
      <c r="BO32" s="701"/>
      <c r="BP32" s="701"/>
      <c r="BQ32" s="702"/>
      <c r="BR32" s="713">
        <v>99.3</v>
      </c>
      <c r="BS32" s="672"/>
      <c r="BT32" s="672"/>
      <c r="BU32" s="672"/>
      <c r="BV32" s="672"/>
      <c r="BW32" s="672"/>
      <c r="BX32" s="653">
        <v>96.7</v>
      </c>
      <c r="BY32" s="701"/>
      <c r="BZ32" s="701"/>
      <c r="CA32" s="701"/>
      <c r="CB32" s="702"/>
      <c r="CD32" s="697"/>
      <c r="CE32" s="698"/>
      <c r="CF32" s="662" t="s">
        <v>314</v>
      </c>
      <c r="CG32" s="663"/>
      <c r="CH32" s="663"/>
      <c r="CI32" s="663"/>
      <c r="CJ32" s="663"/>
      <c r="CK32" s="663"/>
      <c r="CL32" s="663"/>
      <c r="CM32" s="663"/>
      <c r="CN32" s="663"/>
      <c r="CO32" s="663"/>
      <c r="CP32" s="663"/>
      <c r="CQ32" s="664"/>
      <c r="CR32" s="647">
        <v>259</v>
      </c>
      <c r="CS32" s="648"/>
      <c r="CT32" s="648"/>
      <c r="CU32" s="648"/>
      <c r="CV32" s="648"/>
      <c r="CW32" s="648"/>
      <c r="CX32" s="648"/>
      <c r="CY32" s="649"/>
      <c r="CZ32" s="652">
        <v>0</v>
      </c>
      <c r="DA32" s="684"/>
      <c r="DB32" s="684"/>
      <c r="DC32" s="686"/>
      <c r="DD32" s="656">
        <v>259</v>
      </c>
      <c r="DE32" s="648"/>
      <c r="DF32" s="648"/>
      <c r="DG32" s="648"/>
      <c r="DH32" s="648"/>
      <c r="DI32" s="648"/>
      <c r="DJ32" s="648"/>
      <c r="DK32" s="649"/>
      <c r="DL32" s="656">
        <v>259</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315</v>
      </c>
      <c r="C33" s="645"/>
      <c r="D33" s="645"/>
      <c r="E33" s="645"/>
      <c r="F33" s="645"/>
      <c r="G33" s="645"/>
      <c r="H33" s="645"/>
      <c r="I33" s="645"/>
      <c r="J33" s="645"/>
      <c r="K33" s="645"/>
      <c r="L33" s="645"/>
      <c r="M33" s="645"/>
      <c r="N33" s="645"/>
      <c r="O33" s="645"/>
      <c r="P33" s="645"/>
      <c r="Q33" s="646"/>
      <c r="R33" s="647">
        <v>1902637</v>
      </c>
      <c r="S33" s="648"/>
      <c r="T33" s="648"/>
      <c r="U33" s="648"/>
      <c r="V33" s="648"/>
      <c r="W33" s="648"/>
      <c r="X33" s="648"/>
      <c r="Y33" s="649"/>
      <c r="Z33" s="650">
        <v>5.4</v>
      </c>
      <c r="AA33" s="650"/>
      <c r="AB33" s="650"/>
      <c r="AC33" s="650"/>
      <c r="AD33" s="651" t="s">
        <v>127</v>
      </c>
      <c r="AE33" s="651"/>
      <c r="AF33" s="651"/>
      <c r="AG33" s="651"/>
      <c r="AH33" s="651"/>
      <c r="AI33" s="651"/>
      <c r="AJ33" s="651"/>
      <c r="AK33" s="651"/>
      <c r="AL33" s="652" t="s">
        <v>127</v>
      </c>
      <c r="AM33" s="653"/>
      <c r="AN33" s="653"/>
      <c r="AO33" s="654"/>
      <c r="AP33" s="708"/>
      <c r="AQ33" s="709"/>
      <c r="AR33" s="709"/>
      <c r="AS33" s="709"/>
      <c r="AT33" s="712"/>
      <c r="AU33" s="232"/>
      <c r="AV33" s="232"/>
      <c r="AW33" s="232"/>
      <c r="AX33" s="688" t="s">
        <v>316</v>
      </c>
      <c r="AY33" s="689"/>
      <c r="AZ33" s="689"/>
      <c r="BA33" s="689"/>
      <c r="BB33" s="689"/>
      <c r="BC33" s="689"/>
      <c r="BD33" s="689"/>
      <c r="BE33" s="689"/>
      <c r="BF33" s="690"/>
      <c r="BG33" s="717">
        <v>98.1</v>
      </c>
      <c r="BH33" s="718"/>
      <c r="BI33" s="718"/>
      <c r="BJ33" s="718"/>
      <c r="BK33" s="718"/>
      <c r="BL33" s="718"/>
      <c r="BM33" s="719">
        <v>93.3</v>
      </c>
      <c r="BN33" s="718"/>
      <c r="BO33" s="718"/>
      <c r="BP33" s="718"/>
      <c r="BQ33" s="720"/>
      <c r="BR33" s="717">
        <v>98.6</v>
      </c>
      <c r="BS33" s="718"/>
      <c r="BT33" s="718"/>
      <c r="BU33" s="718"/>
      <c r="BV33" s="718"/>
      <c r="BW33" s="718"/>
      <c r="BX33" s="719">
        <v>93.3</v>
      </c>
      <c r="BY33" s="718"/>
      <c r="BZ33" s="718"/>
      <c r="CA33" s="718"/>
      <c r="CB33" s="720"/>
      <c r="CD33" s="662" t="s">
        <v>317</v>
      </c>
      <c r="CE33" s="663"/>
      <c r="CF33" s="663"/>
      <c r="CG33" s="663"/>
      <c r="CH33" s="663"/>
      <c r="CI33" s="663"/>
      <c r="CJ33" s="663"/>
      <c r="CK33" s="663"/>
      <c r="CL33" s="663"/>
      <c r="CM33" s="663"/>
      <c r="CN33" s="663"/>
      <c r="CO33" s="663"/>
      <c r="CP33" s="663"/>
      <c r="CQ33" s="664"/>
      <c r="CR33" s="647">
        <v>18403552</v>
      </c>
      <c r="CS33" s="672"/>
      <c r="CT33" s="672"/>
      <c r="CU33" s="672"/>
      <c r="CV33" s="672"/>
      <c r="CW33" s="672"/>
      <c r="CX33" s="672"/>
      <c r="CY33" s="673"/>
      <c r="CZ33" s="652">
        <v>54.2</v>
      </c>
      <c r="DA33" s="684"/>
      <c r="DB33" s="684"/>
      <c r="DC33" s="686"/>
      <c r="DD33" s="656">
        <v>8895722</v>
      </c>
      <c r="DE33" s="672"/>
      <c r="DF33" s="672"/>
      <c r="DG33" s="672"/>
      <c r="DH33" s="672"/>
      <c r="DI33" s="672"/>
      <c r="DJ33" s="672"/>
      <c r="DK33" s="673"/>
      <c r="DL33" s="656">
        <v>6448152</v>
      </c>
      <c r="DM33" s="672"/>
      <c r="DN33" s="672"/>
      <c r="DO33" s="672"/>
      <c r="DP33" s="672"/>
      <c r="DQ33" s="672"/>
      <c r="DR33" s="672"/>
      <c r="DS33" s="672"/>
      <c r="DT33" s="672"/>
      <c r="DU33" s="672"/>
      <c r="DV33" s="673"/>
      <c r="DW33" s="652">
        <v>39</v>
      </c>
      <c r="DX33" s="684"/>
      <c r="DY33" s="684"/>
      <c r="DZ33" s="684"/>
      <c r="EA33" s="684"/>
      <c r="EB33" s="684"/>
      <c r="EC33" s="685"/>
    </row>
    <row r="34" spans="2:133" ht="11.25" customHeight="1" x14ac:dyDescent="0.15">
      <c r="B34" s="644" t="s">
        <v>318</v>
      </c>
      <c r="C34" s="645"/>
      <c r="D34" s="645"/>
      <c r="E34" s="645"/>
      <c r="F34" s="645"/>
      <c r="G34" s="645"/>
      <c r="H34" s="645"/>
      <c r="I34" s="645"/>
      <c r="J34" s="645"/>
      <c r="K34" s="645"/>
      <c r="L34" s="645"/>
      <c r="M34" s="645"/>
      <c r="N34" s="645"/>
      <c r="O34" s="645"/>
      <c r="P34" s="645"/>
      <c r="Q34" s="646"/>
      <c r="R34" s="647">
        <v>142418</v>
      </c>
      <c r="S34" s="648"/>
      <c r="T34" s="648"/>
      <c r="U34" s="648"/>
      <c r="V34" s="648"/>
      <c r="W34" s="648"/>
      <c r="X34" s="648"/>
      <c r="Y34" s="649"/>
      <c r="Z34" s="650">
        <v>0.4</v>
      </c>
      <c r="AA34" s="650"/>
      <c r="AB34" s="650"/>
      <c r="AC34" s="650"/>
      <c r="AD34" s="651">
        <v>45256</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4076640</v>
      </c>
      <c r="CS34" s="648"/>
      <c r="CT34" s="648"/>
      <c r="CU34" s="648"/>
      <c r="CV34" s="648"/>
      <c r="CW34" s="648"/>
      <c r="CX34" s="648"/>
      <c r="CY34" s="649"/>
      <c r="CZ34" s="652">
        <v>12</v>
      </c>
      <c r="DA34" s="684"/>
      <c r="DB34" s="684"/>
      <c r="DC34" s="686"/>
      <c r="DD34" s="656">
        <v>2715946</v>
      </c>
      <c r="DE34" s="648"/>
      <c r="DF34" s="648"/>
      <c r="DG34" s="648"/>
      <c r="DH34" s="648"/>
      <c r="DI34" s="648"/>
      <c r="DJ34" s="648"/>
      <c r="DK34" s="649"/>
      <c r="DL34" s="656">
        <v>2083884</v>
      </c>
      <c r="DM34" s="648"/>
      <c r="DN34" s="648"/>
      <c r="DO34" s="648"/>
      <c r="DP34" s="648"/>
      <c r="DQ34" s="648"/>
      <c r="DR34" s="648"/>
      <c r="DS34" s="648"/>
      <c r="DT34" s="648"/>
      <c r="DU34" s="648"/>
      <c r="DV34" s="649"/>
      <c r="DW34" s="652">
        <v>12.6</v>
      </c>
      <c r="DX34" s="684"/>
      <c r="DY34" s="684"/>
      <c r="DZ34" s="684"/>
      <c r="EA34" s="684"/>
      <c r="EB34" s="684"/>
      <c r="EC34" s="685"/>
    </row>
    <row r="35" spans="2:133" ht="11.25" customHeight="1" x14ac:dyDescent="0.15">
      <c r="B35" s="644" t="s">
        <v>320</v>
      </c>
      <c r="C35" s="645"/>
      <c r="D35" s="645"/>
      <c r="E35" s="645"/>
      <c r="F35" s="645"/>
      <c r="G35" s="645"/>
      <c r="H35" s="645"/>
      <c r="I35" s="645"/>
      <c r="J35" s="645"/>
      <c r="K35" s="645"/>
      <c r="L35" s="645"/>
      <c r="M35" s="645"/>
      <c r="N35" s="645"/>
      <c r="O35" s="645"/>
      <c r="P35" s="645"/>
      <c r="Q35" s="646"/>
      <c r="R35" s="647">
        <v>854572</v>
      </c>
      <c r="S35" s="648"/>
      <c r="T35" s="648"/>
      <c r="U35" s="648"/>
      <c r="V35" s="648"/>
      <c r="W35" s="648"/>
      <c r="X35" s="648"/>
      <c r="Y35" s="649"/>
      <c r="Z35" s="650">
        <v>2.4</v>
      </c>
      <c r="AA35" s="650"/>
      <c r="AB35" s="650"/>
      <c r="AC35" s="650"/>
      <c r="AD35" s="651" t="s">
        <v>127</v>
      </c>
      <c r="AE35" s="651"/>
      <c r="AF35" s="651"/>
      <c r="AG35" s="651"/>
      <c r="AH35" s="651"/>
      <c r="AI35" s="651"/>
      <c r="AJ35" s="651"/>
      <c r="AK35" s="651"/>
      <c r="AL35" s="652" t="s">
        <v>127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215251</v>
      </c>
      <c r="CS35" s="672"/>
      <c r="CT35" s="672"/>
      <c r="CU35" s="672"/>
      <c r="CV35" s="672"/>
      <c r="CW35" s="672"/>
      <c r="CX35" s="672"/>
      <c r="CY35" s="673"/>
      <c r="CZ35" s="652">
        <v>0.6</v>
      </c>
      <c r="DA35" s="684"/>
      <c r="DB35" s="684"/>
      <c r="DC35" s="686"/>
      <c r="DD35" s="656">
        <v>138217</v>
      </c>
      <c r="DE35" s="672"/>
      <c r="DF35" s="672"/>
      <c r="DG35" s="672"/>
      <c r="DH35" s="672"/>
      <c r="DI35" s="672"/>
      <c r="DJ35" s="672"/>
      <c r="DK35" s="673"/>
      <c r="DL35" s="656">
        <v>138073</v>
      </c>
      <c r="DM35" s="672"/>
      <c r="DN35" s="672"/>
      <c r="DO35" s="672"/>
      <c r="DP35" s="672"/>
      <c r="DQ35" s="672"/>
      <c r="DR35" s="672"/>
      <c r="DS35" s="672"/>
      <c r="DT35" s="672"/>
      <c r="DU35" s="672"/>
      <c r="DV35" s="673"/>
      <c r="DW35" s="652">
        <v>0.8</v>
      </c>
      <c r="DX35" s="684"/>
      <c r="DY35" s="684"/>
      <c r="DZ35" s="684"/>
      <c r="EA35" s="684"/>
      <c r="EB35" s="684"/>
      <c r="EC35" s="685"/>
    </row>
    <row r="36" spans="2:133" ht="11.25" customHeight="1" x14ac:dyDescent="0.15">
      <c r="B36" s="644" t="s">
        <v>324</v>
      </c>
      <c r="C36" s="645"/>
      <c r="D36" s="645"/>
      <c r="E36" s="645"/>
      <c r="F36" s="645"/>
      <c r="G36" s="645"/>
      <c r="H36" s="645"/>
      <c r="I36" s="645"/>
      <c r="J36" s="645"/>
      <c r="K36" s="645"/>
      <c r="L36" s="645"/>
      <c r="M36" s="645"/>
      <c r="N36" s="645"/>
      <c r="O36" s="645"/>
      <c r="P36" s="645"/>
      <c r="Q36" s="646"/>
      <c r="R36" s="647">
        <v>1643972</v>
      </c>
      <c r="S36" s="648"/>
      <c r="T36" s="648"/>
      <c r="U36" s="648"/>
      <c r="V36" s="648"/>
      <c r="W36" s="648"/>
      <c r="X36" s="648"/>
      <c r="Y36" s="649"/>
      <c r="Z36" s="650">
        <v>4.7</v>
      </c>
      <c r="AA36" s="650"/>
      <c r="AB36" s="650"/>
      <c r="AC36" s="650"/>
      <c r="AD36" s="651" t="s">
        <v>127</v>
      </c>
      <c r="AE36" s="651"/>
      <c r="AF36" s="651"/>
      <c r="AG36" s="651"/>
      <c r="AH36" s="651"/>
      <c r="AI36" s="651"/>
      <c r="AJ36" s="651"/>
      <c r="AK36" s="651"/>
      <c r="AL36" s="652" t="s">
        <v>127</v>
      </c>
      <c r="AM36" s="653"/>
      <c r="AN36" s="653"/>
      <c r="AO36" s="654"/>
      <c r="AP36" s="235"/>
      <c r="AQ36" s="721" t="s">
        <v>325</v>
      </c>
      <c r="AR36" s="722"/>
      <c r="AS36" s="722"/>
      <c r="AT36" s="722"/>
      <c r="AU36" s="722"/>
      <c r="AV36" s="722"/>
      <c r="AW36" s="722"/>
      <c r="AX36" s="722"/>
      <c r="AY36" s="723"/>
      <c r="AZ36" s="636">
        <v>4111472</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6789</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9833426</v>
      </c>
      <c r="CS36" s="648"/>
      <c r="CT36" s="648"/>
      <c r="CU36" s="648"/>
      <c r="CV36" s="648"/>
      <c r="CW36" s="648"/>
      <c r="CX36" s="648"/>
      <c r="CY36" s="649"/>
      <c r="CZ36" s="652">
        <v>29</v>
      </c>
      <c r="DA36" s="684"/>
      <c r="DB36" s="684"/>
      <c r="DC36" s="686"/>
      <c r="DD36" s="656">
        <v>3412578</v>
      </c>
      <c r="DE36" s="648"/>
      <c r="DF36" s="648"/>
      <c r="DG36" s="648"/>
      <c r="DH36" s="648"/>
      <c r="DI36" s="648"/>
      <c r="DJ36" s="648"/>
      <c r="DK36" s="649"/>
      <c r="DL36" s="656">
        <v>2291882</v>
      </c>
      <c r="DM36" s="648"/>
      <c r="DN36" s="648"/>
      <c r="DO36" s="648"/>
      <c r="DP36" s="648"/>
      <c r="DQ36" s="648"/>
      <c r="DR36" s="648"/>
      <c r="DS36" s="648"/>
      <c r="DT36" s="648"/>
      <c r="DU36" s="648"/>
      <c r="DV36" s="649"/>
      <c r="DW36" s="652">
        <v>13.9</v>
      </c>
      <c r="DX36" s="684"/>
      <c r="DY36" s="684"/>
      <c r="DZ36" s="684"/>
      <c r="EA36" s="684"/>
      <c r="EB36" s="684"/>
      <c r="EC36" s="685"/>
    </row>
    <row r="37" spans="2:133" ht="11.25" customHeight="1" x14ac:dyDescent="0.15">
      <c r="B37" s="644" t="s">
        <v>328</v>
      </c>
      <c r="C37" s="645"/>
      <c r="D37" s="645"/>
      <c r="E37" s="645"/>
      <c r="F37" s="645"/>
      <c r="G37" s="645"/>
      <c r="H37" s="645"/>
      <c r="I37" s="645"/>
      <c r="J37" s="645"/>
      <c r="K37" s="645"/>
      <c r="L37" s="645"/>
      <c r="M37" s="645"/>
      <c r="N37" s="645"/>
      <c r="O37" s="645"/>
      <c r="P37" s="645"/>
      <c r="Q37" s="646"/>
      <c r="R37" s="647">
        <v>369169</v>
      </c>
      <c r="S37" s="648"/>
      <c r="T37" s="648"/>
      <c r="U37" s="648"/>
      <c r="V37" s="648"/>
      <c r="W37" s="648"/>
      <c r="X37" s="648"/>
      <c r="Y37" s="649"/>
      <c r="Z37" s="650">
        <v>1</v>
      </c>
      <c r="AA37" s="650"/>
      <c r="AB37" s="650"/>
      <c r="AC37" s="650"/>
      <c r="AD37" s="651" t="s">
        <v>127</v>
      </c>
      <c r="AE37" s="651"/>
      <c r="AF37" s="651"/>
      <c r="AG37" s="651"/>
      <c r="AH37" s="651"/>
      <c r="AI37" s="651"/>
      <c r="AJ37" s="651"/>
      <c r="AK37" s="651"/>
      <c r="AL37" s="652" t="s">
        <v>127</v>
      </c>
      <c r="AM37" s="653"/>
      <c r="AN37" s="653"/>
      <c r="AO37" s="654"/>
      <c r="AQ37" s="725" t="s">
        <v>329</v>
      </c>
      <c r="AR37" s="726"/>
      <c r="AS37" s="726"/>
      <c r="AT37" s="726"/>
      <c r="AU37" s="726"/>
      <c r="AV37" s="726"/>
      <c r="AW37" s="726"/>
      <c r="AX37" s="726"/>
      <c r="AY37" s="727"/>
      <c r="AZ37" s="647">
        <v>655920</v>
      </c>
      <c r="BA37" s="648"/>
      <c r="BB37" s="648"/>
      <c r="BC37" s="648"/>
      <c r="BD37" s="672"/>
      <c r="BE37" s="672"/>
      <c r="BF37" s="702"/>
      <c r="BG37" s="662" t="s">
        <v>330</v>
      </c>
      <c r="BH37" s="663"/>
      <c r="BI37" s="663"/>
      <c r="BJ37" s="663"/>
      <c r="BK37" s="663"/>
      <c r="BL37" s="663"/>
      <c r="BM37" s="663"/>
      <c r="BN37" s="663"/>
      <c r="BO37" s="663"/>
      <c r="BP37" s="663"/>
      <c r="BQ37" s="663"/>
      <c r="BR37" s="663"/>
      <c r="BS37" s="663"/>
      <c r="BT37" s="663"/>
      <c r="BU37" s="664"/>
      <c r="BV37" s="647">
        <v>-272696</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1113494</v>
      </c>
      <c r="CS37" s="672"/>
      <c r="CT37" s="672"/>
      <c r="CU37" s="672"/>
      <c r="CV37" s="672"/>
      <c r="CW37" s="672"/>
      <c r="CX37" s="672"/>
      <c r="CY37" s="673"/>
      <c r="CZ37" s="652">
        <v>3.3</v>
      </c>
      <c r="DA37" s="684"/>
      <c r="DB37" s="684"/>
      <c r="DC37" s="686"/>
      <c r="DD37" s="656">
        <v>1052829</v>
      </c>
      <c r="DE37" s="672"/>
      <c r="DF37" s="672"/>
      <c r="DG37" s="672"/>
      <c r="DH37" s="672"/>
      <c r="DI37" s="672"/>
      <c r="DJ37" s="672"/>
      <c r="DK37" s="673"/>
      <c r="DL37" s="656">
        <v>1026716</v>
      </c>
      <c r="DM37" s="672"/>
      <c r="DN37" s="672"/>
      <c r="DO37" s="672"/>
      <c r="DP37" s="672"/>
      <c r="DQ37" s="672"/>
      <c r="DR37" s="672"/>
      <c r="DS37" s="672"/>
      <c r="DT37" s="672"/>
      <c r="DU37" s="672"/>
      <c r="DV37" s="673"/>
      <c r="DW37" s="652">
        <v>6.2</v>
      </c>
      <c r="DX37" s="684"/>
      <c r="DY37" s="684"/>
      <c r="DZ37" s="684"/>
      <c r="EA37" s="684"/>
      <c r="EB37" s="684"/>
      <c r="EC37" s="685"/>
    </row>
    <row r="38" spans="2:133" ht="11.25" customHeight="1" x14ac:dyDescent="0.15">
      <c r="B38" s="644" t="s">
        <v>332</v>
      </c>
      <c r="C38" s="645"/>
      <c r="D38" s="645"/>
      <c r="E38" s="645"/>
      <c r="F38" s="645"/>
      <c r="G38" s="645"/>
      <c r="H38" s="645"/>
      <c r="I38" s="645"/>
      <c r="J38" s="645"/>
      <c r="K38" s="645"/>
      <c r="L38" s="645"/>
      <c r="M38" s="645"/>
      <c r="N38" s="645"/>
      <c r="O38" s="645"/>
      <c r="P38" s="645"/>
      <c r="Q38" s="646"/>
      <c r="R38" s="647">
        <v>501146</v>
      </c>
      <c r="S38" s="648"/>
      <c r="T38" s="648"/>
      <c r="U38" s="648"/>
      <c r="V38" s="648"/>
      <c r="W38" s="648"/>
      <c r="X38" s="648"/>
      <c r="Y38" s="649"/>
      <c r="Z38" s="650">
        <v>1.4</v>
      </c>
      <c r="AA38" s="650"/>
      <c r="AB38" s="650"/>
      <c r="AC38" s="650"/>
      <c r="AD38" s="651">
        <v>7230</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625000</v>
      </c>
      <c r="BA38" s="648"/>
      <c r="BB38" s="648"/>
      <c r="BC38" s="648"/>
      <c r="BD38" s="672"/>
      <c r="BE38" s="672"/>
      <c r="BF38" s="702"/>
      <c r="BG38" s="662" t="s">
        <v>334</v>
      </c>
      <c r="BH38" s="663"/>
      <c r="BI38" s="663"/>
      <c r="BJ38" s="663"/>
      <c r="BK38" s="663"/>
      <c r="BL38" s="663"/>
      <c r="BM38" s="663"/>
      <c r="BN38" s="663"/>
      <c r="BO38" s="663"/>
      <c r="BP38" s="663"/>
      <c r="BQ38" s="663"/>
      <c r="BR38" s="663"/>
      <c r="BS38" s="663"/>
      <c r="BT38" s="663"/>
      <c r="BU38" s="664"/>
      <c r="BV38" s="647">
        <v>8117</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2785533</v>
      </c>
      <c r="CS38" s="648"/>
      <c r="CT38" s="648"/>
      <c r="CU38" s="648"/>
      <c r="CV38" s="648"/>
      <c r="CW38" s="648"/>
      <c r="CX38" s="648"/>
      <c r="CY38" s="649"/>
      <c r="CZ38" s="652">
        <v>8.1999999999999993</v>
      </c>
      <c r="DA38" s="684"/>
      <c r="DB38" s="684"/>
      <c r="DC38" s="686"/>
      <c r="DD38" s="656">
        <v>2293777</v>
      </c>
      <c r="DE38" s="648"/>
      <c r="DF38" s="648"/>
      <c r="DG38" s="648"/>
      <c r="DH38" s="648"/>
      <c r="DI38" s="648"/>
      <c r="DJ38" s="648"/>
      <c r="DK38" s="649"/>
      <c r="DL38" s="656">
        <v>1934313</v>
      </c>
      <c r="DM38" s="648"/>
      <c r="DN38" s="648"/>
      <c r="DO38" s="648"/>
      <c r="DP38" s="648"/>
      <c r="DQ38" s="648"/>
      <c r="DR38" s="648"/>
      <c r="DS38" s="648"/>
      <c r="DT38" s="648"/>
      <c r="DU38" s="648"/>
      <c r="DV38" s="649"/>
      <c r="DW38" s="652">
        <v>11.7</v>
      </c>
      <c r="DX38" s="684"/>
      <c r="DY38" s="684"/>
      <c r="DZ38" s="684"/>
      <c r="EA38" s="684"/>
      <c r="EB38" s="684"/>
      <c r="EC38" s="685"/>
    </row>
    <row r="39" spans="2:133" ht="11.25" customHeight="1" x14ac:dyDescent="0.15">
      <c r="B39" s="644" t="s">
        <v>336</v>
      </c>
      <c r="C39" s="645"/>
      <c r="D39" s="645"/>
      <c r="E39" s="645"/>
      <c r="F39" s="645"/>
      <c r="G39" s="645"/>
      <c r="H39" s="645"/>
      <c r="I39" s="645"/>
      <c r="J39" s="645"/>
      <c r="K39" s="645"/>
      <c r="L39" s="645"/>
      <c r="M39" s="645"/>
      <c r="N39" s="645"/>
      <c r="O39" s="645"/>
      <c r="P39" s="645"/>
      <c r="Q39" s="646"/>
      <c r="R39" s="647">
        <v>2304970</v>
      </c>
      <c r="S39" s="648"/>
      <c r="T39" s="648"/>
      <c r="U39" s="648"/>
      <c r="V39" s="648"/>
      <c r="W39" s="648"/>
      <c r="X39" s="648"/>
      <c r="Y39" s="649"/>
      <c r="Z39" s="650">
        <v>6.5</v>
      </c>
      <c r="AA39" s="650"/>
      <c r="AB39" s="650"/>
      <c r="AC39" s="650"/>
      <c r="AD39" s="651" t="s">
        <v>127</v>
      </c>
      <c r="AE39" s="651"/>
      <c r="AF39" s="651"/>
      <c r="AG39" s="651"/>
      <c r="AH39" s="651"/>
      <c r="AI39" s="651"/>
      <c r="AJ39" s="651"/>
      <c r="AK39" s="651"/>
      <c r="AL39" s="652" t="s">
        <v>127</v>
      </c>
      <c r="AM39" s="653"/>
      <c r="AN39" s="653"/>
      <c r="AO39" s="654"/>
      <c r="AQ39" s="725" t="s">
        <v>337</v>
      </c>
      <c r="AR39" s="726"/>
      <c r="AS39" s="726"/>
      <c r="AT39" s="726"/>
      <c r="AU39" s="726"/>
      <c r="AV39" s="726"/>
      <c r="AW39" s="726"/>
      <c r="AX39" s="726"/>
      <c r="AY39" s="727"/>
      <c r="AZ39" s="647">
        <v>43619</v>
      </c>
      <c r="BA39" s="648"/>
      <c r="BB39" s="648"/>
      <c r="BC39" s="648"/>
      <c r="BD39" s="672"/>
      <c r="BE39" s="672"/>
      <c r="BF39" s="702"/>
      <c r="BG39" s="662" t="s">
        <v>338</v>
      </c>
      <c r="BH39" s="663"/>
      <c r="BI39" s="663"/>
      <c r="BJ39" s="663"/>
      <c r="BK39" s="663"/>
      <c r="BL39" s="663"/>
      <c r="BM39" s="663"/>
      <c r="BN39" s="663"/>
      <c r="BO39" s="663"/>
      <c r="BP39" s="663"/>
      <c r="BQ39" s="663"/>
      <c r="BR39" s="663"/>
      <c r="BS39" s="663"/>
      <c r="BT39" s="663"/>
      <c r="BU39" s="664"/>
      <c r="BV39" s="647">
        <v>12740</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1133610</v>
      </c>
      <c r="CS39" s="672"/>
      <c r="CT39" s="672"/>
      <c r="CU39" s="672"/>
      <c r="CV39" s="672"/>
      <c r="CW39" s="672"/>
      <c r="CX39" s="672"/>
      <c r="CY39" s="673"/>
      <c r="CZ39" s="652">
        <v>3.3</v>
      </c>
      <c r="DA39" s="684"/>
      <c r="DB39" s="684"/>
      <c r="DC39" s="686"/>
      <c r="DD39" s="656">
        <v>256612</v>
      </c>
      <c r="DE39" s="672"/>
      <c r="DF39" s="672"/>
      <c r="DG39" s="672"/>
      <c r="DH39" s="672"/>
      <c r="DI39" s="672"/>
      <c r="DJ39" s="672"/>
      <c r="DK39" s="673"/>
      <c r="DL39" s="656" t="s">
        <v>127</v>
      </c>
      <c r="DM39" s="672"/>
      <c r="DN39" s="672"/>
      <c r="DO39" s="672"/>
      <c r="DP39" s="672"/>
      <c r="DQ39" s="672"/>
      <c r="DR39" s="672"/>
      <c r="DS39" s="672"/>
      <c r="DT39" s="672"/>
      <c r="DU39" s="672"/>
      <c r="DV39" s="673"/>
      <c r="DW39" s="652" t="s">
        <v>127</v>
      </c>
      <c r="DX39" s="684"/>
      <c r="DY39" s="684"/>
      <c r="DZ39" s="684"/>
      <c r="EA39" s="684"/>
      <c r="EB39" s="684"/>
      <c r="EC39" s="685"/>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341</v>
      </c>
      <c r="AR40" s="726"/>
      <c r="AS40" s="726"/>
      <c r="AT40" s="726"/>
      <c r="AU40" s="726"/>
      <c r="AV40" s="726"/>
      <c r="AW40" s="726"/>
      <c r="AX40" s="726"/>
      <c r="AY40" s="727"/>
      <c r="AZ40" s="647">
        <v>23149</v>
      </c>
      <c r="BA40" s="648"/>
      <c r="BB40" s="648"/>
      <c r="BC40" s="648"/>
      <c r="BD40" s="672"/>
      <c r="BE40" s="672"/>
      <c r="BF40" s="702"/>
      <c r="BG40" s="728" t="s">
        <v>342</v>
      </c>
      <c r="BH40" s="729"/>
      <c r="BI40" s="729"/>
      <c r="BJ40" s="729"/>
      <c r="BK40" s="729"/>
      <c r="BL40" s="236"/>
      <c r="BM40" s="663" t="s">
        <v>343</v>
      </c>
      <c r="BN40" s="663"/>
      <c r="BO40" s="663"/>
      <c r="BP40" s="663"/>
      <c r="BQ40" s="663"/>
      <c r="BR40" s="663"/>
      <c r="BS40" s="663"/>
      <c r="BT40" s="663"/>
      <c r="BU40" s="664"/>
      <c r="BV40" s="647">
        <v>98</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359092</v>
      </c>
      <c r="CS40" s="648"/>
      <c r="CT40" s="648"/>
      <c r="CU40" s="648"/>
      <c r="CV40" s="648"/>
      <c r="CW40" s="648"/>
      <c r="CX40" s="648"/>
      <c r="CY40" s="649"/>
      <c r="CZ40" s="652">
        <v>1.1000000000000001</v>
      </c>
      <c r="DA40" s="684"/>
      <c r="DB40" s="684"/>
      <c r="DC40" s="686"/>
      <c r="DD40" s="656">
        <v>78592</v>
      </c>
      <c r="DE40" s="648"/>
      <c r="DF40" s="648"/>
      <c r="DG40" s="648"/>
      <c r="DH40" s="648"/>
      <c r="DI40" s="648"/>
      <c r="DJ40" s="648"/>
      <c r="DK40" s="649"/>
      <c r="DL40" s="656" t="s">
        <v>127</v>
      </c>
      <c r="DM40" s="648"/>
      <c r="DN40" s="648"/>
      <c r="DO40" s="648"/>
      <c r="DP40" s="648"/>
      <c r="DQ40" s="648"/>
      <c r="DR40" s="648"/>
      <c r="DS40" s="648"/>
      <c r="DT40" s="648"/>
      <c r="DU40" s="648"/>
      <c r="DV40" s="649"/>
      <c r="DW40" s="652" t="s">
        <v>127</v>
      </c>
      <c r="DX40" s="684"/>
      <c r="DY40" s="684"/>
      <c r="DZ40" s="684"/>
      <c r="EA40" s="684"/>
      <c r="EB40" s="684"/>
      <c r="EC40" s="685"/>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127</v>
      </c>
      <c r="AE41" s="651"/>
      <c r="AF41" s="651"/>
      <c r="AG41" s="651"/>
      <c r="AH41" s="651"/>
      <c r="AI41" s="651"/>
      <c r="AJ41" s="651"/>
      <c r="AK41" s="651"/>
      <c r="AL41" s="652" t="s">
        <v>127</v>
      </c>
      <c r="AM41" s="653"/>
      <c r="AN41" s="653"/>
      <c r="AO41" s="654"/>
      <c r="AQ41" s="725" t="s">
        <v>346</v>
      </c>
      <c r="AR41" s="726"/>
      <c r="AS41" s="726"/>
      <c r="AT41" s="726"/>
      <c r="AU41" s="726"/>
      <c r="AV41" s="726"/>
      <c r="AW41" s="726"/>
      <c r="AX41" s="726"/>
      <c r="AY41" s="727"/>
      <c r="AZ41" s="647">
        <v>760000</v>
      </c>
      <c r="BA41" s="648"/>
      <c r="BB41" s="648"/>
      <c r="BC41" s="648"/>
      <c r="BD41" s="672"/>
      <c r="BE41" s="672"/>
      <c r="BF41" s="702"/>
      <c r="BG41" s="728"/>
      <c r="BH41" s="729"/>
      <c r="BI41" s="729"/>
      <c r="BJ41" s="729"/>
      <c r="BK41" s="729"/>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127</v>
      </c>
      <c r="CS41" s="672"/>
      <c r="CT41" s="672"/>
      <c r="CU41" s="672"/>
      <c r="CV41" s="672"/>
      <c r="CW41" s="672"/>
      <c r="CX41" s="672"/>
      <c r="CY41" s="673"/>
      <c r="CZ41" s="652" t="s">
        <v>127</v>
      </c>
      <c r="DA41" s="684"/>
      <c r="DB41" s="684"/>
      <c r="DC41" s="686"/>
      <c r="DD41" s="656" t="s">
        <v>127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349</v>
      </c>
      <c r="C42" s="645"/>
      <c r="D42" s="645"/>
      <c r="E42" s="645"/>
      <c r="F42" s="645"/>
      <c r="G42" s="645"/>
      <c r="H42" s="645"/>
      <c r="I42" s="645"/>
      <c r="J42" s="645"/>
      <c r="K42" s="645"/>
      <c r="L42" s="645"/>
      <c r="M42" s="645"/>
      <c r="N42" s="645"/>
      <c r="O42" s="645"/>
      <c r="P42" s="645"/>
      <c r="Q42" s="646"/>
      <c r="R42" s="647">
        <v>775800</v>
      </c>
      <c r="S42" s="648"/>
      <c r="T42" s="648"/>
      <c r="U42" s="648"/>
      <c r="V42" s="648"/>
      <c r="W42" s="648"/>
      <c r="X42" s="648"/>
      <c r="Y42" s="649"/>
      <c r="Z42" s="650">
        <v>2.2000000000000002</v>
      </c>
      <c r="AA42" s="650"/>
      <c r="AB42" s="650"/>
      <c r="AC42" s="650"/>
      <c r="AD42" s="651" t="s">
        <v>127</v>
      </c>
      <c r="AE42" s="651"/>
      <c r="AF42" s="651"/>
      <c r="AG42" s="651"/>
      <c r="AH42" s="651"/>
      <c r="AI42" s="651"/>
      <c r="AJ42" s="651"/>
      <c r="AK42" s="651"/>
      <c r="AL42" s="652" t="s">
        <v>127</v>
      </c>
      <c r="AM42" s="653"/>
      <c r="AN42" s="653"/>
      <c r="AO42" s="654"/>
      <c r="AQ42" s="746" t="s">
        <v>350</v>
      </c>
      <c r="AR42" s="747"/>
      <c r="AS42" s="747"/>
      <c r="AT42" s="747"/>
      <c r="AU42" s="747"/>
      <c r="AV42" s="747"/>
      <c r="AW42" s="747"/>
      <c r="AX42" s="747"/>
      <c r="AY42" s="748"/>
      <c r="AZ42" s="738">
        <v>2003784</v>
      </c>
      <c r="BA42" s="739"/>
      <c r="BB42" s="739"/>
      <c r="BC42" s="739"/>
      <c r="BD42" s="718"/>
      <c r="BE42" s="718"/>
      <c r="BF42" s="720"/>
      <c r="BG42" s="730"/>
      <c r="BH42" s="731"/>
      <c r="BI42" s="731"/>
      <c r="BJ42" s="731"/>
      <c r="BK42" s="731"/>
      <c r="BL42" s="237"/>
      <c r="BM42" s="675" t="s">
        <v>351</v>
      </c>
      <c r="BN42" s="675"/>
      <c r="BO42" s="675"/>
      <c r="BP42" s="675"/>
      <c r="BQ42" s="675"/>
      <c r="BR42" s="675"/>
      <c r="BS42" s="675"/>
      <c r="BT42" s="675"/>
      <c r="BU42" s="676"/>
      <c r="BV42" s="738">
        <v>415</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3124823</v>
      </c>
      <c r="CS42" s="648"/>
      <c r="CT42" s="648"/>
      <c r="CU42" s="648"/>
      <c r="CV42" s="648"/>
      <c r="CW42" s="648"/>
      <c r="CX42" s="648"/>
      <c r="CY42" s="649"/>
      <c r="CZ42" s="652">
        <v>9.1999999999999993</v>
      </c>
      <c r="DA42" s="653"/>
      <c r="DB42" s="653"/>
      <c r="DC42" s="665"/>
      <c r="DD42" s="656">
        <v>582320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353</v>
      </c>
      <c r="C43" s="689"/>
      <c r="D43" s="689"/>
      <c r="E43" s="689"/>
      <c r="F43" s="689"/>
      <c r="G43" s="689"/>
      <c r="H43" s="689"/>
      <c r="I43" s="689"/>
      <c r="J43" s="689"/>
      <c r="K43" s="689"/>
      <c r="L43" s="689"/>
      <c r="M43" s="689"/>
      <c r="N43" s="689"/>
      <c r="O43" s="689"/>
      <c r="P43" s="689"/>
      <c r="Q43" s="690"/>
      <c r="R43" s="738">
        <v>35205026</v>
      </c>
      <c r="S43" s="739"/>
      <c r="T43" s="739"/>
      <c r="U43" s="739"/>
      <c r="V43" s="739"/>
      <c r="W43" s="739"/>
      <c r="X43" s="739"/>
      <c r="Y43" s="740"/>
      <c r="Z43" s="741">
        <v>100</v>
      </c>
      <c r="AA43" s="741"/>
      <c r="AB43" s="741"/>
      <c r="AC43" s="741"/>
      <c r="AD43" s="742">
        <v>15757625</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97115</v>
      </c>
      <c r="CS43" s="672"/>
      <c r="CT43" s="672"/>
      <c r="CU43" s="672"/>
      <c r="CV43" s="672"/>
      <c r="CW43" s="672"/>
      <c r="CX43" s="672"/>
      <c r="CY43" s="673"/>
      <c r="CZ43" s="652">
        <v>0.3</v>
      </c>
      <c r="DA43" s="684"/>
      <c r="DB43" s="684"/>
      <c r="DC43" s="686"/>
      <c r="DD43" s="656">
        <v>97115</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3113989</v>
      </c>
      <c r="CS44" s="648"/>
      <c r="CT44" s="648"/>
      <c r="CU44" s="648"/>
      <c r="CV44" s="648"/>
      <c r="CW44" s="648"/>
      <c r="CX44" s="648"/>
      <c r="CY44" s="649"/>
      <c r="CZ44" s="652">
        <v>9.1999999999999993</v>
      </c>
      <c r="DA44" s="653"/>
      <c r="DB44" s="653"/>
      <c r="DC44" s="665"/>
      <c r="DD44" s="656">
        <v>578729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1224132</v>
      </c>
      <c r="CS45" s="672"/>
      <c r="CT45" s="672"/>
      <c r="CU45" s="672"/>
      <c r="CV45" s="672"/>
      <c r="CW45" s="672"/>
      <c r="CX45" s="672"/>
      <c r="CY45" s="673"/>
      <c r="CZ45" s="652">
        <v>3.6</v>
      </c>
      <c r="DA45" s="684"/>
      <c r="DB45" s="684"/>
      <c r="DC45" s="686"/>
      <c r="DD45" s="656">
        <v>69542</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1710319</v>
      </c>
      <c r="CS46" s="648"/>
      <c r="CT46" s="648"/>
      <c r="CU46" s="648"/>
      <c r="CV46" s="648"/>
      <c r="CW46" s="648"/>
      <c r="CX46" s="648"/>
      <c r="CY46" s="649"/>
      <c r="CZ46" s="652">
        <v>5</v>
      </c>
      <c r="DA46" s="653"/>
      <c r="DB46" s="653"/>
      <c r="DC46" s="665"/>
      <c r="DD46" s="656">
        <v>487637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10834</v>
      </c>
      <c r="CS47" s="672"/>
      <c r="CT47" s="672"/>
      <c r="CU47" s="672"/>
      <c r="CV47" s="672"/>
      <c r="CW47" s="672"/>
      <c r="CX47" s="672"/>
      <c r="CY47" s="673"/>
      <c r="CZ47" s="652">
        <v>0</v>
      </c>
      <c r="DA47" s="684"/>
      <c r="DB47" s="684"/>
      <c r="DC47" s="686"/>
      <c r="DD47" s="656">
        <v>3591</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363</v>
      </c>
      <c r="CE49" s="689"/>
      <c r="CF49" s="689"/>
      <c r="CG49" s="689"/>
      <c r="CH49" s="689"/>
      <c r="CI49" s="689"/>
      <c r="CJ49" s="689"/>
      <c r="CK49" s="689"/>
      <c r="CL49" s="689"/>
      <c r="CM49" s="689"/>
      <c r="CN49" s="689"/>
      <c r="CO49" s="689"/>
      <c r="CP49" s="689"/>
      <c r="CQ49" s="690"/>
      <c r="CR49" s="738">
        <v>33957126</v>
      </c>
      <c r="CS49" s="718"/>
      <c r="CT49" s="718"/>
      <c r="CU49" s="718"/>
      <c r="CV49" s="718"/>
      <c r="CW49" s="718"/>
      <c r="CX49" s="718"/>
      <c r="CY49" s="749"/>
      <c r="CZ49" s="743">
        <v>100</v>
      </c>
      <c r="DA49" s="750"/>
      <c r="DB49" s="750"/>
      <c r="DC49" s="751"/>
      <c r="DD49" s="752">
        <v>18264405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miMGtRqUGDGiPpnLp6b3SeChl0fe7VRWKojd/rG/5NdF4SUrIeFc1xUbqJrISbGFBjjKw6JqUepFT+DhEqQ3A==" saltValue="7qMOHBUtpGxJOY4rMXds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35034</v>
      </c>
      <c r="R7" s="783"/>
      <c r="S7" s="783"/>
      <c r="T7" s="783"/>
      <c r="U7" s="783"/>
      <c r="V7" s="783">
        <v>33815</v>
      </c>
      <c r="W7" s="783"/>
      <c r="X7" s="783"/>
      <c r="Y7" s="783"/>
      <c r="Z7" s="783"/>
      <c r="AA7" s="783">
        <v>1219</v>
      </c>
      <c r="AB7" s="783"/>
      <c r="AC7" s="783"/>
      <c r="AD7" s="783"/>
      <c r="AE7" s="784"/>
      <c r="AF7" s="785">
        <v>1110</v>
      </c>
      <c r="AG7" s="786"/>
      <c r="AH7" s="786"/>
      <c r="AI7" s="786"/>
      <c r="AJ7" s="787"/>
      <c r="AK7" s="822">
        <v>1572</v>
      </c>
      <c r="AL7" s="823"/>
      <c r="AM7" s="823"/>
      <c r="AN7" s="823"/>
      <c r="AO7" s="823"/>
      <c r="AP7" s="823">
        <v>34931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582</v>
      </c>
      <c r="BS7" s="826" t="s">
        <v>581</v>
      </c>
      <c r="BT7" s="827"/>
      <c r="BU7" s="827"/>
      <c r="BV7" s="827"/>
      <c r="BW7" s="827"/>
      <c r="BX7" s="827"/>
      <c r="BY7" s="827"/>
      <c r="BZ7" s="827"/>
      <c r="CA7" s="827"/>
      <c r="CB7" s="827"/>
      <c r="CC7" s="827"/>
      <c r="CD7" s="827"/>
      <c r="CE7" s="827"/>
      <c r="CF7" s="827"/>
      <c r="CG7" s="828"/>
      <c r="CH7" s="819" t="s">
        <v>598</v>
      </c>
      <c r="CI7" s="820"/>
      <c r="CJ7" s="820"/>
      <c r="CK7" s="820"/>
      <c r="CL7" s="821"/>
      <c r="CM7" s="819">
        <v>7</v>
      </c>
      <c r="CN7" s="820"/>
      <c r="CO7" s="820"/>
      <c r="CP7" s="820"/>
      <c r="CQ7" s="821"/>
      <c r="CR7" s="819">
        <v>5</v>
      </c>
      <c r="CS7" s="820"/>
      <c r="CT7" s="820"/>
      <c r="CU7" s="820"/>
      <c r="CV7" s="821"/>
      <c r="CW7" s="819">
        <v>0</v>
      </c>
      <c r="CX7" s="820"/>
      <c r="CY7" s="820"/>
      <c r="CZ7" s="820"/>
      <c r="DA7" s="821"/>
      <c r="DB7" s="819" t="s">
        <v>599</v>
      </c>
      <c r="DC7" s="820"/>
      <c r="DD7" s="820"/>
      <c r="DE7" s="820"/>
      <c r="DF7" s="821"/>
      <c r="DG7" s="819">
        <v>643</v>
      </c>
      <c r="DH7" s="820"/>
      <c r="DI7" s="820"/>
      <c r="DJ7" s="820"/>
      <c r="DK7" s="821"/>
      <c r="DL7" s="819" t="s">
        <v>599</v>
      </c>
      <c r="DM7" s="820"/>
      <c r="DN7" s="820"/>
      <c r="DO7" s="820"/>
      <c r="DP7" s="821"/>
      <c r="DQ7" s="819" t="s">
        <v>599</v>
      </c>
      <c r="DR7" s="820"/>
      <c r="DS7" s="820"/>
      <c r="DT7" s="820"/>
      <c r="DU7" s="821"/>
      <c r="DV7" s="800" t="s">
        <v>600</v>
      </c>
      <c r="DW7" s="801"/>
      <c r="DX7" s="801"/>
      <c r="DY7" s="801"/>
      <c r="DZ7" s="802"/>
      <c r="EA7" s="256"/>
    </row>
    <row r="8" spans="1:131" s="257" customFormat="1" ht="26.25" customHeight="1" x14ac:dyDescent="0.15">
      <c r="A8" s="263">
        <v>2</v>
      </c>
      <c r="B8" s="803" t="s">
        <v>387</v>
      </c>
      <c r="C8" s="804"/>
      <c r="D8" s="804"/>
      <c r="E8" s="804"/>
      <c r="F8" s="804"/>
      <c r="G8" s="804"/>
      <c r="H8" s="804"/>
      <c r="I8" s="804"/>
      <c r="J8" s="804"/>
      <c r="K8" s="804"/>
      <c r="L8" s="804"/>
      <c r="M8" s="804"/>
      <c r="N8" s="804"/>
      <c r="O8" s="804"/>
      <c r="P8" s="805"/>
      <c r="Q8" s="806">
        <v>155</v>
      </c>
      <c r="R8" s="807"/>
      <c r="S8" s="807"/>
      <c r="T8" s="807"/>
      <c r="U8" s="807"/>
      <c r="V8" s="807">
        <v>142</v>
      </c>
      <c r="W8" s="807"/>
      <c r="X8" s="807"/>
      <c r="Y8" s="807"/>
      <c r="Z8" s="807"/>
      <c r="AA8" s="807">
        <v>13</v>
      </c>
      <c r="AB8" s="807"/>
      <c r="AC8" s="807"/>
      <c r="AD8" s="807"/>
      <c r="AE8" s="808"/>
      <c r="AF8" s="809">
        <v>13</v>
      </c>
      <c r="AG8" s="810"/>
      <c r="AH8" s="810"/>
      <c r="AI8" s="810"/>
      <c r="AJ8" s="811"/>
      <c r="AK8" s="812">
        <v>72172</v>
      </c>
      <c r="AL8" s="813"/>
      <c r="AM8" s="813"/>
      <c r="AN8" s="813"/>
      <c r="AO8" s="813"/>
      <c r="AP8" s="813" t="s">
        <v>580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583</v>
      </c>
      <c r="BT8" s="817"/>
      <c r="BU8" s="817"/>
      <c r="BV8" s="817"/>
      <c r="BW8" s="817"/>
      <c r="BX8" s="817"/>
      <c r="BY8" s="817"/>
      <c r="BZ8" s="817"/>
      <c r="CA8" s="817"/>
      <c r="CB8" s="817"/>
      <c r="CC8" s="817"/>
      <c r="CD8" s="817"/>
      <c r="CE8" s="817"/>
      <c r="CF8" s="817"/>
      <c r="CG8" s="818"/>
      <c r="CH8" s="829">
        <v>-4</v>
      </c>
      <c r="CI8" s="830"/>
      <c r="CJ8" s="830"/>
      <c r="CK8" s="830"/>
      <c r="CL8" s="831"/>
      <c r="CM8" s="829">
        <v>81</v>
      </c>
      <c r="CN8" s="830"/>
      <c r="CO8" s="830"/>
      <c r="CP8" s="830"/>
      <c r="CQ8" s="831"/>
      <c r="CR8" s="829">
        <v>10</v>
      </c>
      <c r="CS8" s="830"/>
      <c r="CT8" s="830"/>
      <c r="CU8" s="830"/>
      <c r="CV8" s="831"/>
      <c r="CW8" s="829">
        <v>8</v>
      </c>
      <c r="CX8" s="830"/>
      <c r="CY8" s="830"/>
      <c r="CZ8" s="830"/>
      <c r="DA8" s="831"/>
      <c r="DB8" s="829" t="s">
        <v>599</v>
      </c>
      <c r="DC8" s="830"/>
      <c r="DD8" s="830"/>
      <c r="DE8" s="830"/>
      <c r="DF8" s="831"/>
      <c r="DG8" s="829" t="s">
        <v>599</v>
      </c>
      <c r="DH8" s="830"/>
      <c r="DI8" s="830"/>
      <c r="DJ8" s="830"/>
      <c r="DK8" s="831"/>
      <c r="DL8" s="829" t="s">
        <v>599</v>
      </c>
      <c r="DM8" s="830"/>
      <c r="DN8" s="830"/>
      <c r="DO8" s="830"/>
      <c r="DP8" s="831"/>
      <c r="DQ8" s="829" t="s">
        <v>599</v>
      </c>
      <c r="DR8" s="830"/>
      <c r="DS8" s="830"/>
      <c r="DT8" s="830"/>
      <c r="DU8" s="831"/>
      <c r="DV8" s="832" t="s">
        <v>601</v>
      </c>
      <c r="DW8" s="833"/>
      <c r="DX8" s="833"/>
      <c r="DY8" s="833"/>
      <c r="DZ8" s="834"/>
      <c r="EA8" s="256"/>
    </row>
    <row r="9" spans="1:131" s="257" customFormat="1" ht="26.25" customHeight="1" x14ac:dyDescent="0.15">
      <c r="A9" s="263">
        <v>3</v>
      </c>
      <c r="B9" s="803" t="s">
        <v>388</v>
      </c>
      <c r="C9" s="804"/>
      <c r="D9" s="804"/>
      <c r="E9" s="804"/>
      <c r="F9" s="804"/>
      <c r="G9" s="804"/>
      <c r="H9" s="804"/>
      <c r="I9" s="804"/>
      <c r="J9" s="804"/>
      <c r="K9" s="804"/>
      <c r="L9" s="804"/>
      <c r="M9" s="804"/>
      <c r="N9" s="804"/>
      <c r="O9" s="804"/>
      <c r="P9" s="805"/>
      <c r="Q9" s="806">
        <v>16</v>
      </c>
      <c r="R9" s="807"/>
      <c r="S9" s="807"/>
      <c r="T9" s="807"/>
      <c r="U9" s="807"/>
      <c r="V9" s="807">
        <v>0</v>
      </c>
      <c r="W9" s="807"/>
      <c r="X9" s="807"/>
      <c r="Y9" s="807"/>
      <c r="Z9" s="807"/>
      <c r="AA9" s="807">
        <v>16</v>
      </c>
      <c r="AB9" s="807"/>
      <c r="AC9" s="807"/>
      <c r="AD9" s="807"/>
      <c r="AE9" s="808"/>
      <c r="AF9" s="809">
        <v>16</v>
      </c>
      <c r="AG9" s="810"/>
      <c r="AH9" s="810"/>
      <c r="AI9" s="810"/>
      <c r="AJ9" s="811"/>
      <c r="AK9" s="812" t="s">
        <v>580</v>
      </c>
      <c r="AL9" s="813"/>
      <c r="AM9" s="813"/>
      <c r="AN9" s="813"/>
      <c r="AO9" s="813"/>
      <c r="AP9" s="813" t="s">
        <v>580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v>35205</v>
      </c>
      <c r="R23" s="842"/>
      <c r="S23" s="842"/>
      <c r="T23" s="842"/>
      <c r="U23" s="842"/>
      <c r="V23" s="842">
        <v>33957</v>
      </c>
      <c r="W23" s="842"/>
      <c r="X23" s="842"/>
      <c r="Y23" s="842"/>
      <c r="Z23" s="842"/>
      <c r="AA23" s="842">
        <v>1248</v>
      </c>
      <c r="AB23" s="842"/>
      <c r="AC23" s="842"/>
      <c r="AD23" s="842"/>
      <c r="AE23" s="843"/>
      <c r="AF23" s="844">
        <v>1139</v>
      </c>
      <c r="AG23" s="842"/>
      <c r="AH23" s="842"/>
      <c r="AI23" s="842"/>
      <c r="AJ23" s="845"/>
      <c r="AK23" s="846"/>
      <c r="AL23" s="847"/>
      <c r="AM23" s="847"/>
      <c r="AN23" s="847"/>
      <c r="AO23" s="847"/>
      <c r="AP23" s="842">
        <v>34931</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7428</v>
      </c>
      <c r="R28" s="871"/>
      <c r="S28" s="871"/>
      <c r="T28" s="871"/>
      <c r="U28" s="871"/>
      <c r="V28" s="871">
        <v>7421</v>
      </c>
      <c r="W28" s="871"/>
      <c r="X28" s="871"/>
      <c r="Y28" s="871"/>
      <c r="Z28" s="871"/>
      <c r="AA28" s="871">
        <v>7</v>
      </c>
      <c r="AB28" s="871"/>
      <c r="AC28" s="871"/>
      <c r="AD28" s="871"/>
      <c r="AE28" s="872"/>
      <c r="AF28" s="873">
        <v>7</v>
      </c>
      <c r="AG28" s="871"/>
      <c r="AH28" s="871"/>
      <c r="AI28" s="871"/>
      <c r="AJ28" s="874"/>
      <c r="AK28" s="875">
        <v>760</v>
      </c>
      <c r="AL28" s="866"/>
      <c r="AM28" s="866"/>
      <c r="AN28" s="866"/>
      <c r="AO28" s="866"/>
      <c r="AP28" s="866" t="s">
        <v>580</v>
      </c>
      <c r="AQ28" s="866"/>
      <c r="AR28" s="866"/>
      <c r="AS28" s="866"/>
      <c r="AT28" s="866"/>
      <c r="AU28" s="866" t="s">
        <v>580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54</v>
      </c>
      <c r="R29" s="807"/>
      <c r="S29" s="807"/>
      <c r="T29" s="807"/>
      <c r="U29" s="807"/>
      <c r="V29" s="807">
        <v>49</v>
      </c>
      <c r="W29" s="807"/>
      <c r="X29" s="807"/>
      <c r="Y29" s="807"/>
      <c r="Z29" s="807"/>
      <c r="AA29" s="807">
        <v>5</v>
      </c>
      <c r="AB29" s="807"/>
      <c r="AC29" s="807"/>
      <c r="AD29" s="807"/>
      <c r="AE29" s="808"/>
      <c r="AF29" s="809">
        <v>5</v>
      </c>
      <c r="AG29" s="810"/>
      <c r="AH29" s="810"/>
      <c r="AI29" s="810"/>
      <c r="AJ29" s="811"/>
      <c r="AK29" s="878">
        <v>30</v>
      </c>
      <c r="AL29" s="879"/>
      <c r="AM29" s="879"/>
      <c r="AN29" s="879"/>
      <c r="AO29" s="879"/>
      <c r="AP29" s="879" t="s">
        <v>580</v>
      </c>
      <c r="AQ29" s="879"/>
      <c r="AR29" s="879"/>
      <c r="AS29" s="879"/>
      <c r="AT29" s="879"/>
      <c r="AU29" s="879" t="s">
        <v>580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966</v>
      </c>
      <c r="R30" s="807"/>
      <c r="S30" s="807"/>
      <c r="T30" s="807"/>
      <c r="U30" s="807"/>
      <c r="V30" s="807">
        <v>964</v>
      </c>
      <c r="W30" s="807"/>
      <c r="X30" s="807"/>
      <c r="Y30" s="807"/>
      <c r="Z30" s="807"/>
      <c r="AA30" s="807">
        <v>3</v>
      </c>
      <c r="AB30" s="807"/>
      <c r="AC30" s="807"/>
      <c r="AD30" s="807"/>
      <c r="AE30" s="808"/>
      <c r="AF30" s="809">
        <v>3</v>
      </c>
      <c r="AG30" s="810"/>
      <c r="AH30" s="810"/>
      <c r="AI30" s="810"/>
      <c r="AJ30" s="811"/>
      <c r="AK30" s="878">
        <v>286</v>
      </c>
      <c r="AL30" s="879"/>
      <c r="AM30" s="879"/>
      <c r="AN30" s="879"/>
      <c r="AO30" s="879"/>
      <c r="AP30" s="879" t="s">
        <v>580</v>
      </c>
      <c r="AQ30" s="879"/>
      <c r="AR30" s="879"/>
      <c r="AS30" s="879"/>
      <c r="AT30" s="879"/>
      <c r="AU30" s="879" t="s">
        <v>580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5868</v>
      </c>
      <c r="R31" s="807"/>
      <c r="S31" s="807"/>
      <c r="T31" s="807"/>
      <c r="U31" s="807"/>
      <c r="V31" s="807">
        <v>5567</v>
      </c>
      <c r="W31" s="807"/>
      <c r="X31" s="807"/>
      <c r="Y31" s="807"/>
      <c r="Z31" s="807"/>
      <c r="AA31" s="807">
        <v>301</v>
      </c>
      <c r="AB31" s="807"/>
      <c r="AC31" s="807"/>
      <c r="AD31" s="807"/>
      <c r="AE31" s="808"/>
      <c r="AF31" s="809">
        <v>301</v>
      </c>
      <c r="AG31" s="810"/>
      <c r="AH31" s="810"/>
      <c r="AI31" s="810"/>
      <c r="AJ31" s="811"/>
      <c r="AK31" s="878">
        <v>872</v>
      </c>
      <c r="AL31" s="879"/>
      <c r="AM31" s="879"/>
      <c r="AN31" s="879"/>
      <c r="AO31" s="879"/>
      <c r="AP31" s="879" t="s">
        <v>580</v>
      </c>
      <c r="AQ31" s="879"/>
      <c r="AR31" s="879"/>
      <c r="AS31" s="879"/>
      <c r="AT31" s="879"/>
      <c r="AU31" s="879" t="s">
        <v>580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28</v>
      </c>
      <c r="R32" s="807"/>
      <c r="S32" s="807"/>
      <c r="T32" s="807"/>
      <c r="U32" s="807"/>
      <c r="V32" s="807">
        <v>28</v>
      </c>
      <c r="W32" s="807"/>
      <c r="X32" s="807"/>
      <c r="Y32" s="807"/>
      <c r="Z32" s="807"/>
      <c r="AA32" s="807" t="s">
        <v>580</v>
      </c>
      <c r="AB32" s="807"/>
      <c r="AC32" s="807"/>
      <c r="AD32" s="807"/>
      <c r="AE32" s="808"/>
      <c r="AF32" s="809" t="s">
        <v>127</v>
      </c>
      <c r="AG32" s="810"/>
      <c r="AH32" s="810"/>
      <c r="AI32" s="810"/>
      <c r="AJ32" s="811"/>
      <c r="AK32" s="878">
        <v>7</v>
      </c>
      <c r="AL32" s="879"/>
      <c r="AM32" s="879"/>
      <c r="AN32" s="879"/>
      <c r="AO32" s="879"/>
      <c r="AP32" s="879" t="s">
        <v>580</v>
      </c>
      <c r="AQ32" s="879"/>
      <c r="AR32" s="879"/>
      <c r="AS32" s="879"/>
      <c r="AT32" s="879"/>
      <c r="AU32" s="879" t="s">
        <v>580</v>
      </c>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1181</v>
      </c>
      <c r="R33" s="807"/>
      <c r="S33" s="807"/>
      <c r="T33" s="807"/>
      <c r="U33" s="807"/>
      <c r="V33" s="807">
        <v>1242</v>
      </c>
      <c r="W33" s="807"/>
      <c r="X33" s="807"/>
      <c r="Y33" s="807"/>
      <c r="Z33" s="807"/>
      <c r="AA33" s="807">
        <v>-61</v>
      </c>
      <c r="AB33" s="807"/>
      <c r="AC33" s="807"/>
      <c r="AD33" s="807"/>
      <c r="AE33" s="808"/>
      <c r="AF33" s="809">
        <v>216</v>
      </c>
      <c r="AG33" s="810"/>
      <c r="AH33" s="810"/>
      <c r="AI33" s="810"/>
      <c r="AJ33" s="811"/>
      <c r="AK33" s="878">
        <v>625</v>
      </c>
      <c r="AL33" s="879"/>
      <c r="AM33" s="879"/>
      <c r="AN33" s="879"/>
      <c r="AO33" s="879"/>
      <c r="AP33" s="879">
        <v>7172</v>
      </c>
      <c r="AQ33" s="879"/>
      <c r="AR33" s="879"/>
      <c r="AS33" s="879"/>
      <c r="AT33" s="879"/>
      <c r="AU33" s="879">
        <v>5785</v>
      </c>
      <c r="AV33" s="879"/>
      <c r="AW33" s="879"/>
      <c r="AX33" s="879"/>
      <c r="AY33" s="879"/>
      <c r="AZ33" s="881" t="s">
        <v>580</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409</v>
      </c>
      <c r="C34" s="804"/>
      <c r="D34" s="804"/>
      <c r="E34" s="804"/>
      <c r="F34" s="804"/>
      <c r="G34" s="804"/>
      <c r="H34" s="804"/>
      <c r="I34" s="804"/>
      <c r="J34" s="804"/>
      <c r="K34" s="804"/>
      <c r="L34" s="804"/>
      <c r="M34" s="804"/>
      <c r="N34" s="804"/>
      <c r="O34" s="804"/>
      <c r="P34" s="805"/>
      <c r="Q34" s="806">
        <v>137</v>
      </c>
      <c r="R34" s="807"/>
      <c r="S34" s="807"/>
      <c r="T34" s="807"/>
      <c r="U34" s="807"/>
      <c r="V34" s="807">
        <v>127</v>
      </c>
      <c r="W34" s="807"/>
      <c r="X34" s="807"/>
      <c r="Y34" s="807"/>
      <c r="Z34" s="807"/>
      <c r="AA34" s="807">
        <v>10</v>
      </c>
      <c r="AB34" s="807"/>
      <c r="AC34" s="807"/>
      <c r="AD34" s="807"/>
      <c r="AE34" s="808"/>
      <c r="AF34" s="809">
        <v>10</v>
      </c>
      <c r="AG34" s="810"/>
      <c r="AH34" s="810"/>
      <c r="AI34" s="810"/>
      <c r="AJ34" s="811"/>
      <c r="AK34" s="878">
        <v>23</v>
      </c>
      <c r="AL34" s="879"/>
      <c r="AM34" s="879"/>
      <c r="AN34" s="879"/>
      <c r="AO34" s="879"/>
      <c r="AP34" s="879">
        <v>151</v>
      </c>
      <c r="AQ34" s="879"/>
      <c r="AR34" s="879"/>
      <c r="AS34" s="879"/>
      <c r="AT34" s="879"/>
      <c r="AU34" s="879">
        <v>35</v>
      </c>
      <c r="AV34" s="879"/>
      <c r="AW34" s="879"/>
      <c r="AX34" s="879"/>
      <c r="AY34" s="879"/>
      <c r="AZ34" s="880" t="s">
        <v>580</v>
      </c>
      <c r="BA34" s="880"/>
      <c r="BB34" s="880"/>
      <c r="BC34" s="880"/>
      <c r="BD34" s="880"/>
      <c r="BE34" s="876" t="s">
        <v>410</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6"/>
      <c r="BF62" s="876"/>
      <c r="BG62" s="876"/>
      <c r="BH62" s="876"/>
      <c r="BI62" s="877"/>
      <c r="BJ62" s="894" t="s">
        <v>411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412</v>
      </c>
      <c r="C63" s="839"/>
      <c r="D63" s="839"/>
      <c r="E63" s="839"/>
      <c r="F63" s="839"/>
      <c r="G63" s="839"/>
      <c r="H63" s="839"/>
      <c r="I63" s="839"/>
      <c r="J63" s="839"/>
      <c r="K63" s="839"/>
      <c r="L63" s="839"/>
      <c r="M63" s="839"/>
      <c r="N63" s="839"/>
      <c r="O63" s="839"/>
      <c r="P63" s="840"/>
      <c r="Q63" s="887"/>
      <c r="R63" s="888"/>
      <c r="S63" s="888"/>
      <c r="T63" s="888"/>
      <c r="U63" s="888"/>
      <c r="V63" s="888"/>
      <c r="W63" s="888"/>
      <c r="X63" s="888"/>
      <c r="Y63" s="888"/>
      <c r="Z63" s="888"/>
      <c r="AA63" s="888"/>
      <c r="AB63" s="888"/>
      <c r="AC63" s="888"/>
      <c r="AD63" s="888"/>
      <c r="AE63" s="889"/>
      <c r="AF63" s="890">
        <v>541</v>
      </c>
      <c r="AG63" s="891"/>
      <c r="AH63" s="891"/>
      <c r="AI63" s="891"/>
      <c r="AJ63" s="892"/>
      <c r="AK63" s="893"/>
      <c r="AL63" s="888"/>
      <c r="AM63" s="888"/>
      <c r="AN63" s="888"/>
      <c r="AO63" s="888"/>
      <c r="AP63" s="891">
        <v>7323</v>
      </c>
      <c r="AQ63" s="891"/>
      <c r="AR63" s="891"/>
      <c r="AS63" s="891"/>
      <c r="AT63" s="891"/>
      <c r="AU63" s="891">
        <v>5820</v>
      </c>
      <c r="AV63" s="891"/>
      <c r="AW63" s="891"/>
      <c r="AX63" s="891"/>
      <c r="AY63" s="891"/>
      <c r="AZ63" s="895"/>
      <c r="BA63" s="895"/>
      <c r="BB63" s="895"/>
      <c r="BC63" s="895"/>
      <c r="BD63" s="895"/>
      <c r="BE63" s="896"/>
      <c r="BF63" s="896"/>
      <c r="BG63" s="896"/>
      <c r="BH63" s="896"/>
      <c r="BI63" s="897"/>
      <c r="BJ63" s="898" t="s">
        <v>413</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394</v>
      </c>
      <c r="R66" s="766"/>
      <c r="S66" s="766"/>
      <c r="T66" s="766"/>
      <c r="U66" s="767"/>
      <c r="V66" s="765" t="s">
        <v>416</v>
      </c>
      <c r="W66" s="766"/>
      <c r="X66" s="766"/>
      <c r="Y66" s="766"/>
      <c r="Z66" s="767"/>
      <c r="AA66" s="765" t="s">
        <v>417</v>
      </c>
      <c r="AB66" s="766"/>
      <c r="AC66" s="766"/>
      <c r="AD66" s="766"/>
      <c r="AE66" s="767"/>
      <c r="AF66" s="901" t="s">
        <v>418</v>
      </c>
      <c r="AG66" s="861"/>
      <c r="AH66" s="861"/>
      <c r="AI66" s="861"/>
      <c r="AJ66" s="902"/>
      <c r="AK66" s="765" t="s">
        <v>398</v>
      </c>
      <c r="AL66" s="789"/>
      <c r="AM66" s="789"/>
      <c r="AN66" s="789"/>
      <c r="AO66" s="790"/>
      <c r="AP66" s="765" t="s">
        <v>419</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584</v>
      </c>
      <c r="C68" s="919"/>
      <c r="D68" s="919"/>
      <c r="E68" s="919"/>
      <c r="F68" s="919"/>
      <c r="G68" s="919"/>
      <c r="H68" s="919"/>
      <c r="I68" s="919"/>
      <c r="J68" s="919"/>
      <c r="K68" s="919"/>
      <c r="L68" s="919"/>
      <c r="M68" s="919"/>
      <c r="N68" s="919"/>
      <c r="O68" s="919"/>
      <c r="P68" s="920"/>
      <c r="Q68" s="921">
        <v>2548</v>
      </c>
      <c r="R68" s="915"/>
      <c r="S68" s="915"/>
      <c r="T68" s="915"/>
      <c r="U68" s="915"/>
      <c r="V68" s="915">
        <v>2462</v>
      </c>
      <c r="W68" s="915"/>
      <c r="X68" s="915"/>
      <c r="Y68" s="915"/>
      <c r="Z68" s="915"/>
      <c r="AA68" s="915">
        <v>87</v>
      </c>
      <c r="AB68" s="915"/>
      <c r="AC68" s="915"/>
      <c r="AD68" s="915"/>
      <c r="AE68" s="915"/>
      <c r="AF68" s="915">
        <v>87</v>
      </c>
      <c r="AG68" s="915"/>
      <c r="AH68" s="915"/>
      <c r="AI68" s="915"/>
      <c r="AJ68" s="915"/>
      <c r="AK68" s="915">
        <v>49</v>
      </c>
      <c r="AL68" s="915"/>
      <c r="AM68" s="915"/>
      <c r="AN68" s="915"/>
      <c r="AO68" s="915"/>
      <c r="AP68" s="915">
        <v>2717</v>
      </c>
      <c r="AQ68" s="915"/>
      <c r="AR68" s="915"/>
      <c r="AS68" s="915"/>
      <c r="AT68" s="915"/>
      <c r="AU68" s="915">
        <v>1155</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608</v>
      </c>
      <c r="C69" s="923"/>
      <c r="D69" s="923"/>
      <c r="E69" s="923"/>
      <c r="F69" s="923"/>
      <c r="G69" s="923"/>
      <c r="H69" s="923"/>
      <c r="I69" s="923"/>
      <c r="J69" s="923"/>
      <c r="K69" s="923"/>
      <c r="L69" s="923"/>
      <c r="M69" s="923"/>
      <c r="N69" s="923"/>
      <c r="O69" s="923"/>
      <c r="P69" s="924"/>
      <c r="Q69" s="925">
        <v>382</v>
      </c>
      <c r="R69" s="879"/>
      <c r="S69" s="879"/>
      <c r="T69" s="879"/>
      <c r="U69" s="879"/>
      <c r="V69" s="879">
        <v>356</v>
      </c>
      <c r="W69" s="879"/>
      <c r="X69" s="879"/>
      <c r="Y69" s="879"/>
      <c r="Z69" s="879"/>
      <c r="AA69" s="879">
        <v>26</v>
      </c>
      <c r="AB69" s="879"/>
      <c r="AC69" s="879"/>
      <c r="AD69" s="879"/>
      <c r="AE69" s="879"/>
      <c r="AF69" s="879">
        <v>26</v>
      </c>
      <c r="AG69" s="879"/>
      <c r="AH69" s="879"/>
      <c r="AI69" s="879"/>
      <c r="AJ69" s="879"/>
      <c r="AK69" s="879" t="s">
        <v>593</v>
      </c>
      <c r="AL69" s="879"/>
      <c r="AM69" s="879"/>
      <c r="AN69" s="879"/>
      <c r="AO69" s="879"/>
      <c r="AP69" s="879" t="s">
        <v>593</v>
      </c>
      <c r="AQ69" s="879"/>
      <c r="AR69" s="879"/>
      <c r="AS69" s="879"/>
      <c r="AT69" s="879"/>
      <c r="AU69" s="879" t="s">
        <v>593</v>
      </c>
      <c r="AV69" s="879"/>
      <c r="AW69" s="879"/>
      <c r="AX69" s="879"/>
      <c r="AY69" s="879"/>
      <c r="AZ69" s="926"/>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585</v>
      </c>
      <c r="C70" s="923"/>
      <c r="D70" s="923"/>
      <c r="E70" s="923"/>
      <c r="F70" s="923"/>
      <c r="G70" s="923"/>
      <c r="H70" s="923"/>
      <c r="I70" s="923"/>
      <c r="J70" s="923"/>
      <c r="K70" s="923"/>
      <c r="L70" s="923"/>
      <c r="M70" s="923"/>
      <c r="N70" s="923"/>
      <c r="O70" s="923"/>
      <c r="P70" s="924"/>
      <c r="Q70" s="925">
        <v>12491</v>
      </c>
      <c r="R70" s="879"/>
      <c r="S70" s="879"/>
      <c r="T70" s="879"/>
      <c r="U70" s="879"/>
      <c r="V70" s="879">
        <v>11967</v>
      </c>
      <c r="W70" s="879"/>
      <c r="X70" s="879"/>
      <c r="Y70" s="879"/>
      <c r="Z70" s="879"/>
      <c r="AA70" s="879">
        <v>524</v>
      </c>
      <c r="AB70" s="879"/>
      <c r="AC70" s="879"/>
      <c r="AD70" s="879"/>
      <c r="AE70" s="879"/>
      <c r="AF70" s="879">
        <v>8167</v>
      </c>
      <c r="AG70" s="879"/>
      <c r="AH70" s="879"/>
      <c r="AI70" s="879"/>
      <c r="AJ70" s="879"/>
      <c r="AK70" s="879">
        <v>91</v>
      </c>
      <c r="AL70" s="879"/>
      <c r="AM70" s="879"/>
      <c r="AN70" s="879"/>
      <c r="AO70" s="879"/>
      <c r="AP70" s="879">
        <v>1855</v>
      </c>
      <c r="AQ70" s="879"/>
      <c r="AR70" s="879"/>
      <c r="AS70" s="879"/>
      <c r="AT70" s="879"/>
      <c r="AU70" s="879">
        <v>1002</v>
      </c>
      <c r="AV70" s="879"/>
      <c r="AW70" s="879"/>
      <c r="AX70" s="879"/>
      <c r="AY70" s="879"/>
      <c r="AZ70" s="926" t="s">
        <v>597</v>
      </c>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586</v>
      </c>
      <c r="C71" s="923"/>
      <c r="D71" s="923"/>
      <c r="E71" s="923"/>
      <c r="F71" s="923"/>
      <c r="G71" s="923"/>
      <c r="H71" s="923"/>
      <c r="I71" s="923"/>
      <c r="J71" s="923"/>
      <c r="K71" s="923"/>
      <c r="L71" s="923"/>
      <c r="M71" s="923"/>
      <c r="N71" s="923"/>
      <c r="O71" s="923"/>
      <c r="P71" s="924"/>
      <c r="Q71" s="925">
        <v>256</v>
      </c>
      <c r="R71" s="879"/>
      <c r="S71" s="879"/>
      <c r="T71" s="879"/>
      <c r="U71" s="879"/>
      <c r="V71" s="879">
        <v>228</v>
      </c>
      <c r="W71" s="879"/>
      <c r="X71" s="879"/>
      <c r="Y71" s="879"/>
      <c r="Z71" s="879"/>
      <c r="AA71" s="879">
        <v>28</v>
      </c>
      <c r="AB71" s="879"/>
      <c r="AC71" s="879"/>
      <c r="AD71" s="879"/>
      <c r="AE71" s="879"/>
      <c r="AF71" s="879">
        <v>31</v>
      </c>
      <c r="AG71" s="879"/>
      <c r="AH71" s="879"/>
      <c r="AI71" s="879"/>
      <c r="AJ71" s="879"/>
      <c r="AK71" s="879">
        <v>12</v>
      </c>
      <c r="AL71" s="879"/>
      <c r="AM71" s="879"/>
      <c r="AN71" s="879"/>
      <c r="AO71" s="879"/>
      <c r="AP71" s="879" t="s">
        <v>594</v>
      </c>
      <c r="AQ71" s="879"/>
      <c r="AR71" s="879"/>
      <c r="AS71" s="879"/>
      <c r="AT71" s="879"/>
      <c r="AU71" s="879" t="s">
        <v>593</v>
      </c>
      <c r="AV71" s="879"/>
      <c r="AW71" s="879"/>
      <c r="AX71" s="879"/>
      <c r="AY71" s="879"/>
      <c r="AZ71" s="926" t="s">
        <v>597</v>
      </c>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t="s">
        <v>587</v>
      </c>
      <c r="C72" s="923"/>
      <c r="D72" s="923"/>
      <c r="E72" s="923"/>
      <c r="F72" s="923"/>
      <c r="G72" s="923"/>
      <c r="H72" s="923"/>
      <c r="I72" s="923"/>
      <c r="J72" s="923"/>
      <c r="K72" s="923"/>
      <c r="L72" s="923"/>
      <c r="M72" s="923"/>
      <c r="N72" s="923"/>
      <c r="O72" s="923"/>
      <c r="P72" s="924"/>
      <c r="Q72" s="925">
        <v>452</v>
      </c>
      <c r="R72" s="879"/>
      <c r="S72" s="879"/>
      <c r="T72" s="879"/>
      <c r="U72" s="879"/>
      <c r="V72" s="879">
        <v>470</v>
      </c>
      <c r="W72" s="879"/>
      <c r="X72" s="879"/>
      <c r="Y72" s="879"/>
      <c r="Z72" s="879"/>
      <c r="AA72" s="879">
        <v>-18</v>
      </c>
      <c r="AB72" s="879"/>
      <c r="AC72" s="879"/>
      <c r="AD72" s="879"/>
      <c r="AE72" s="879"/>
      <c r="AF72" s="879">
        <v>455</v>
      </c>
      <c r="AG72" s="879"/>
      <c r="AH72" s="879"/>
      <c r="AI72" s="879"/>
      <c r="AJ72" s="879"/>
      <c r="AK72" s="879">
        <v>9</v>
      </c>
      <c r="AL72" s="879"/>
      <c r="AM72" s="879"/>
      <c r="AN72" s="879"/>
      <c r="AO72" s="879"/>
      <c r="AP72" s="879">
        <v>390</v>
      </c>
      <c r="AQ72" s="879"/>
      <c r="AR72" s="879"/>
      <c r="AS72" s="879"/>
      <c r="AT72" s="879"/>
      <c r="AU72" s="879">
        <v>208</v>
      </c>
      <c r="AV72" s="879"/>
      <c r="AW72" s="879"/>
      <c r="AX72" s="879"/>
      <c r="AY72" s="879"/>
      <c r="AZ72" s="926" t="s">
        <v>597</v>
      </c>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t="s">
        <v>588</v>
      </c>
      <c r="C73" s="923"/>
      <c r="D73" s="923"/>
      <c r="E73" s="923"/>
      <c r="F73" s="923"/>
      <c r="G73" s="923"/>
      <c r="H73" s="923"/>
      <c r="I73" s="923"/>
      <c r="J73" s="923"/>
      <c r="K73" s="923"/>
      <c r="L73" s="923"/>
      <c r="M73" s="923"/>
      <c r="N73" s="923"/>
      <c r="O73" s="923"/>
      <c r="P73" s="924"/>
      <c r="Q73" s="925">
        <v>206</v>
      </c>
      <c r="R73" s="879"/>
      <c r="S73" s="879"/>
      <c r="T73" s="879"/>
      <c r="U73" s="879"/>
      <c r="V73" s="879">
        <v>203</v>
      </c>
      <c r="W73" s="879"/>
      <c r="X73" s="879"/>
      <c r="Y73" s="879"/>
      <c r="Z73" s="879"/>
      <c r="AA73" s="879">
        <v>3</v>
      </c>
      <c r="AB73" s="879"/>
      <c r="AC73" s="879"/>
      <c r="AD73" s="879"/>
      <c r="AE73" s="879"/>
      <c r="AF73" s="879">
        <v>3</v>
      </c>
      <c r="AG73" s="879"/>
      <c r="AH73" s="879"/>
      <c r="AI73" s="879"/>
      <c r="AJ73" s="879"/>
      <c r="AK73" s="879" t="s">
        <v>593</v>
      </c>
      <c r="AL73" s="879"/>
      <c r="AM73" s="879"/>
      <c r="AN73" s="879"/>
      <c r="AO73" s="879"/>
      <c r="AP73" s="879">
        <v>105</v>
      </c>
      <c r="AQ73" s="879"/>
      <c r="AR73" s="879"/>
      <c r="AS73" s="879"/>
      <c r="AT73" s="879"/>
      <c r="AU73" s="879">
        <v>54</v>
      </c>
      <c r="AV73" s="879"/>
      <c r="AW73" s="879"/>
      <c r="AX73" s="879"/>
      <c r="AY73" s="879"/>
      <c r="AZ73" s="926"/>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t="s">
        <v>589</v>
      </c>
      <c r="C74" s="923"/>
      <c r="D74" s="923"/>
      <c r="E74" s="923"/>
      <c r="F74" s="923"/>
      <c r="G74" s="923"/>
      <c r="H74" s="923"/>
      <c r="I74" s="923"/>
      <c r="J74" s="923"/>
      <c r="K74" s="923"/>
      <c r="L74" s="923"/>
      <c r="M74" s="923"/>
      <c r="N74" s="923"/>
      <c r="O74" s="923"/>
      <c r="P74" s="924"/>
      <c r="Q74" s="925">
        <v>3826</v>
      </c>
      <c r="R74" s="879"/>
      <c r="S74" s="879"/>
      <c r="T74" s="879"/>
      <c r="U74" s="879"/>
      <c r="V74" s="879">
        <v>3374</v>
      </c>
      <c r="W74" s="879"/>
      <c r="X74" s="879"/>
      <c r="Y74" s="879"/>
      <c r="Z74" s="879"/>
      <c r="AA74" s="879">
        <v>452</v>
      </c>
      <c r="AB74" s="879"/>
      <c r="AC74" s="879"/>
      <c r="AD74" s="879"/>
      <c r="AE74" s="879"/>
      <c r="AF74" s="879">
        <v>452</v>
      </c>
      <c r="AG74" s="879"/>
      <c r="AH74" s="879"/>
      <c r="AI74" s="879"/>
      <c r="AJ74" s="879"/>
      <c r="AK74" s="879" t="s">
        <v>593</v>
      </c>
      <c r="AL74" s="879"/>
      <c r="AM74" s="879"/>
      <c r="AN74" s="879"/>
      <c r="AO74" s="879"/>
      <c r="AP74" s="879" t="s">
        <v>593</v>
      </c>
      <c r="AQ74" s="879"/>
      <c r="AR74" s="879"/>
      <c r="AS74" s="879"/>
      <c r="AT74" s="879"/>
      <c r="AU74" s="879" t="s">
        <v>593</v>
      </c>
      <c r="AV74" s="879"/>
      <c r="AW74" s="879"/>
      <c r="AX74" s="879"/>
      <c r="AY74" s="879"/>
      <c r="AZ74" s="926"/>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t="s">
        <v>590</v>
      </c>
      <c r="C75" s="923"/>
      <c r="D75" s="923"/>
      <c r="E75" s="923"/>
      <c r="F75" s="923"/>
      <c r="G75" s="923"/>
      <c r="H75" s="923"/>
      <c r="I75" s="923"/>
      <c r="J75" s="923"/>
      <c r="K75" s="923"/>
      <c r="L75" s="923"/>
      <c r="M75" s="923"/>
      <c r="N75" s="923"/>
      <c r="O75" s="923"/>
      <c r="P75" s="924"/>
      <c r="Q75" s="928">
        <v>623</v>
      </c>
      <c r="R75" s="929"/>
      <c r="S75" s="929"/>
      <c r="T75" s="929"/>
      <c r="U75" s="878"/>
      <c r="V75" s="930">
        <v>579</v>
      </c>
      <c r="W75" s="929"/>
      <c r="X75" s="929"/>
      <c r="Y75" s="929"/>
      <c r="Z75" s="878"/>
      <c r="AA75" s="930">
        <v>43</v>
      </c>
      <c r="AB75" s="929"/>
      <c r="AC75" s="929"/>
      <c r="AD75" s="929"/>
      <c r="AE75" s="878"/>
      <c r="AF75" s="930">
        <v>43</v>
      </c>
      <c r="AG75" s="929"/>
      <c r="AH75" s="929"/>
      <c r="AI75" s="929"/>
      <c r="AJ75" s="878"/>
      <c r="AK75" s="930">
        <v>79</v>
      </c>
      <c r="AL75" s="929"/>
      <c r="AM75" s="929"/>
      <c r="AN75" s="929"/>
      <c r="AO75" s="878"/>
      <c r="AP75" s="930" t="s">
        <v>595</v>
      </c>
      <c r="AQ75" s="929"/>
      <c r="AR75" s="929"/>
      <c r="AS75" s="929"/>
      <c r="AT75" s="878"/>
      <c r="AU75" s="930" t="s">
        <v>593</v>
      </c>
      <c r="AV75" s="929"/>
      <c r="AW75" s="929"/>
      <c r="AX75" s="929"/>
      <c r="AY75" s="878"/>
      <c r="AZ75" s="926"/>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t="s">
        <v>591</v>
      </c>
      <c r="C76" s="923"/>
      <c r="D76" s="923"/>
      <c r="E76" s="923"/>
      <c r="F76" s="923"/>
      <c r="G76" s="923"/>
      <c r="H76" s="923"/>
      <c r="I76" s="923"/>
      <c r="J76" s="923"/>
      <c r="K76" s="923"/>
      <c r="L76" s="923"/>
      <c r="M76" s="923"/>
      <c r="N76" s="923"/>
      <c r="O76" s="923"/>
      <c r="P76" s="924"/>
      <c r="Q76" s="928">
        <v>146005</v>
      </c>
      <c r="R76" s="929"/>
      <c r="S76" s="929"/>
      <c r="T76" s="929"/>
      <c r="U76" s="878"/>
      <c r="V76" s="930">
        <v>140177</v>
      </c>
      <c r="W76" s="929"/>
      <c r="X76" s="929"/>
      <c r="Y76" s="929"/>
      <c r="Z76" s="878"/>
      <c r="AA76" s="930">
        <v>5828</v>
      </c>
      <c r="AB76" s="929"/>
      <c r="AC76" s="929"/>
      <c r="AD76" s="929"/>
      <c r="AE76" s="878"/>
      <c r="AF76" s="930">
        <v>5828</v>
      </c>
      <c r="AG76" s="929"/>
      <c r="AH76" s="929"/>
      <c r="AI76" s="929"/>
      <c r="AJ76" s="878"/>
      <c r="AK76" s="930">
        <v>1637</v>
      </c>
      <c r="AL76" s="929"/>
      <c r="AM76" s="929"/>
      <c r="AN76" s="929"/>
      <c r="AO76" s="878"/>
      <c r="AP76" s="930" t="s">
        <v>593</v>
      </c>
      <c r="AQ76" s="929"/>
      <c r="AR76" s="929"/>
      <c r="AS76" s="929"/>
      <c r="AT76" s="878"/>
      <c r="AU76" s="930" t="s">
        <v>593</v>
      </c>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t="s">
        <v>592</v>
      </c>
      <c r="C77" s="923"/>
      <c r="D77" s="923"/>
      <c r="E77" s="923"/>
      <c r="F77" s="923"/>
      <c r="G77" s="923"/>
      <c r="H77" s="923"/>
      <c r="I77" s="923"/>
      <c r="J77" s="923"/>
      <c r="K77" s="923"/>
      <c r="L77" s="923"/>
      <c r="M77" s="923"/>
      <c r="N77" s="923"/>
      <c r="O77" s="923"/>
      <c r="P77" s="924"/>
      <c r="Q77" s="928">
        <v>22424</v>
      </c>
      <c r="R77" s="929"/>
      <c r="S77" s="929"/>
      <c r="T77" s="929"/>
      <c r="U77" s="878"/>
      <c r="V77" s="930">
        <v>20206</v>
      </c>
      <c r="W77" s="929"/>
      <c r="X77" s="929"/>
      <c r="Y77" s="929"/>
      <c r="Z77" s="878"/>
      <c r="AA77" s="930">
        <v>2218</v>
      </c>
      <c r="AB77" s="929"/>
      <c r="AC77" s="929"/>
      <c r="AD77" s="929"/>
      <c r="AE77" s="878"/>
      <c r="AF77" s="930">
        <v>31774</v>
      </c>
      <c r="AG77" s="929"/>
      <c r="AH77" s="929"/>
      <c r="AI77" s="929"/>
      <c r="AJ77" s="878"/>
      <c r="AK77" s="930" t="s">
        <v>609</v>
      </c>
      <c r="AL77" s="929"/>
      <c r="AM77" s="929"/>
      <c r="AN77" s="929"/>
      <c r="AO77" s="878"/>
      <c r="AP77" s="930">
        <v>54229</v>
      </c>
      <c r="AQ77" s="929"/>
      <c r="AR77" s="929"/>
      <c r="AS77" s="929"/>
      <c r="AT77" s="878"/>
      <c r="AU77" s="930" t="s">
        <v>596</v>
      </c>
      <c r="AV77" s="929"/>
      <c r="AW77" s="929"/>
      <c r="AX77" s="929"/>
      <c r="AY77" s="878"/>
      <c r="AZ77" s="926" t="s">
        <v>597</v>
      </c>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t="s">
        <v>610</v>
      </c>
      <c r="C78" s="923"/>
      <c r="D78" s="923"/>
      <c r="E78" s="923"/>
      <c r="F78" s="923"/>
      <c r="G78" s="923"/>
      <c r="H78" s="923"/>
      <c r="I78" s="923"/>
      <c r="J78" s="923"/>
      <c r="K78" s="923"/>
      <c r="L78" s="923"/>
      <c r="M78" s="923"/>
      <c r="N78" s="923"/>
      <c r="O78" s="923"/>
      <c r="P78" s="924"/>
      <c r="Q78" s="925">
        <v>763</v>
      </c>
      <c r="R78" s="879"/>
      <c r="S78" s="879"/>
      <c r="T78" s="879"/>
      <c r="U78" s="879"/>
      <c r="V78" s="879">
        <v>624</v>
      </c>
      <c r="W78" s="879"/>
      <c r="X78" s="879"/>
      <c r="Y78" s="879"/>
      <c r="Z78" s="879"/>
      <c r="AA78" s="879">
        <v>138</v>
      </c>
      <c r="AB78" s="879"/>
      <c r="AC78" s="879"/>
      <c r="AD78" s="879"/>
      <c r="AE78" s="879"/>
      <c r="AF78" s="879">
        <v>1779</v>
      </c>
      <c r="AG78" s="879"/>
      <c r="AH78" s="879"/>
      <c r="AI78" s="879"/>
      <c r="AJ78" s="879"/>
      <c r="AK78" s="879" t="s">
        <v>609</v>
      </c>
      <c r="AL78" s="879"/>
      <c r="AM78" s="879"/>
      <c r="AN78" s="879"/>
      <c r="AO78" s="879"/>
      <c r="AP78" s="879">
        <v>1199</v>
      </c>
      <c r="AQ78" s="879"/>
      <c r="AR78" s="879"/>
      <c r="AS78" s="879"/>
      <c r="AT78" s="879"/>
      <c r="AU78" s="879" t="s">
        <v>609</v>
      </c>
      <c r="AV78" s="879"/>
      <c r="AW78" s="879"/>
      <c r="AX78" s="879"/>
      <c r="AY78" s="879"/>
      <c r="AZ78" s="926" t="s">
        <v>597</v>
      </c>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390</v>
      </c>
      <c r="B88" s="838" t="s">
        <v>421</v>
      </c>
      <c r="C88" s="839"/>
      <c r="D88" s="839"/>
      <c r="E88" s="839"/>
      <c r="F88" s="839"/>
      <c r="G88" s="839"/>
      <c r="H88" s="839"/>
      <c r="I88" s="839"/>
      <c r="J88" s="839"/>
      <c r="K88" s="839"/>
      <c r="L88" s="839"/>
      <c r="M88" s="839"/>
      <c r="N88" s="839"/>
      <c r="O88" s="839"/>
      <c r="P88" s="840"/>
      <c r="Q88" s="887"/>
      <c r="R88" s="888"/>
      <c r="S88" s="888"/>
      <c r="T88" s="888"/>
      <c r="U88" s="888"/>
      <c r="V88" s="888"/>
      <c r="W88" s="888"/>
      <c r="X88" s="888"/>
      <c r="Y88" s="888"/>
      <c r="Z88" s="888"/>
      <c r="AA88" s="888"/>
      <c r="AB88" s="888"/>
      <c r="AC88" s="888"/>
      <c r="AD88" s="888"/>
      <c r="AE88" s="888"/>
      <c r="AF88" s="891">
        <v>48644</v>
      </c>
      <c r="AG88" s="891"/>
      <c r="AH88" s="891"/>
      <c r="AI88" s="891"/>
      <c r="AJ88" s="891"/>
      <c r="AK88" s="888"/>
      <c r="AL88" s="888"/>
      <c r="AM88" s="888"/>
      <c r="AN88" s="888"/>
      <c r="AO88" s="888"/>
      <c r="AP88" s="891">
        <v>60495</v>
      </c>
      <c r="AQ88" s="891"/>
      <c r="AR88" s="891"/>
      <c r="AS88" s="891"/>
      <c r="AT88" s="891"/>
      <c r="AU88" s="891">
        <v>2419</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422</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15</v>
      </c>
      <c r="CS102" s="899"/>
      <c r="CT102" s="899"/>
      <c r="CU102" s="899"/>
      <c r="CV102" s="942"/>
      <c r="CW102" s="941">
        <v>8</v>
      </c>
      <c r="CX102" s="899"/>
      <c r="CY102" s="899"/>
      <c r="CZ102" s="899"/>
      <c r="DA102" s="942"/>
      <c r="DB102" s="941" t="s">
        <v>599</v>
      </c>
      <c r="DC102" s="899"/>
      <c r="DD102" s="899"/>
      <c r="DE102" s="899"/>
      <c r="DF102" s="942"/>
      <c r="DG102" s="941">
        <v>643</v>
      </c>
      <c r="DH102" s="899"/>
      <c r="DI102" s="899"/>
      <c r="DJ102" s="899"/>
      <c r="DK102" s="942"/>
      <c r="DL102" s="941" t="s">
        <v>599</v>
      </c>
      <c r="DM102" s="899"/>
      <c r="DN102" s="899"/>
      <c r="DO102" s="899"/>
      <c r="DP102" s="942"/>
      <c r="DQ102" s="941" t="s">
        <v>602</v>
      </c>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429</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430</v>
      </c>
      <c r="AB109" s="944"/>
      <c r="AC109" s="944"/>
      <c r="AD109" s="944"/>
      <c r="AE109" s="945"/>
      <c r="AF109" s="943" t="s">
        <v>431</v>
      </c>
      <c r="AG109" s="944"/>
      <c r="AH109" s="944"/>
      <c r="AI109" s="944"/>
      <c r="AJ109" s="945"/>
      <c r="AK109" s="943" t="s">
        <v>304</v>
      </c>
      <c r="AL109" s="944"/>
      <c r="AM109" s="944"/>
      <c r="AN109" s="944"/>
      <c r="AO109" s="945"/>
      <c r="AP109" s="943" t="s">
        <v>432</v>
      </c>
      <c r="AQ109" s="944"/>
      <c r="AR109" s="944"/>
      <c r="AS109" s="944"/>
      <c r="AT109" s="946"/>
      <c r="AU109" s="963" t="s">
        <v>429</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430</v>
      </c>
      <c r="BR109" s="944"/>
      <c r="BS109" s="944"/>
      <c r="BT109" s="944"/>
      <c r="BU109" s="945"/>
      <c r="BV109" s="943" t="s">
        <v>431</v>
      </c>
      <c r="BW109" s="944"/>
      <c r="BX109" s="944"/>
      <c r="BY109" s="944"/>
      <c r="BZ109" s="945"/>
      <c r="CA109" s="943" t="s">
        <v>304</v>
      </c>
      <c r="CB109" s="944"/>
      <c r="CC109" s="944"/>
      <c r="CD109" s="944"/>
      <c r="CE109" s="945"/>
      <c r="CF109" s="964" t="s">
        <v>432</v>
      </c>
      <c r="CG109" s="964"/>
      <c r="CH109" s="964"/>
      <c r="CI109" s="964"/>
      <c r="CJ109" s="964"/>
      <c r="CK109" s="943" t="s">
        <v>433</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430</v>
      </c>
      <c r="DH109" s="944"/>
      <c r="DI109" s="944"/>
      <c r="DJ109" s="944"/>
      <c r="DK109" s="945"/>
      <c r="DL109" s="943" t="s">
        <v>431</v>
      </c>
      <c r="DM109" s="944"/>
      <c r="DN109" s="944"/>
      <c r="DO109" s="944"/>
      <c r="DP109" s="945"/>
      <c r="DQ109" s="943" t="s">
        <v>304</v>
      </c>
      <c r="DR109" s="944"/>
      <c r="DS109" s="944"/>
      <c r="DT109" s="944"/>
      <c r="DU109" s="945"/>
      <c r="DV109" s="943" t="s">
        <v>432</v>
      </c>
      <c r="DW109" s="944"/>
      <c r="DX109" s="944"/>
      <c r="DY109" s="944"/>
      <c r="DZ109" s="946"/>
    </row>
    <row r="110" spans="1:131" s="248" customFormat="1" ht="26.25" customHeight="1" x14ac:dyDescent="0.15">
      <c r="A110" s="947" t="s">
        <v>434</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3210911</v>
      </c>
      <c r="AB110" s="951"/>
      <c r="AC110" s="951"/>
      <c r="AD110" s="951"/>
      <c r="AE110" s="952"/>
      <c r="AF110" s="953">
        <v>3347239</v>
      </c>
      <c r="AG110" s="951"/>
      <c r="AH110" s="951"/>
      <c r="AI110" s="951"/>
      <c r="AJ110" s="952"/>
      <c r="AK110" s="953">
        <v>3439749</v>
      </c>
      <c r="AL110" s="951"/>
      <c r="AM110" s="951"/>
      <c r="AN110" s="951"/>
      <c r="AO110" s="952"/>
      <c r="AP110" s="954">
        <v>25.5</v>
      </c>
      <c r="AQ110" s="955"/>
      <c r="AR110" s="955"/>
      <c r="AS110" s="955"/>
      <c r="AT110" s="956"/>
      <c r="AU110" s="957" t="s">
        <v>72</v>
      </c>
      <c r="AV110" s="958"/>
      <c r="AW110" s="958"/>
      <c r="AX110" s="958"/>
      <c r="AY110" s="958"/>
      <c r="AZ110" s="999" t="s">
        <v>435</v>
      </c>
      <c r="BA110" s="948"/>
      <c r="BB110" s="948"/>
      <c r="BC110" s="948"/>
      <c r="BD110" s="948"/>
      <c r="BE110" s="948"/>
      <c r="BF110" s="948"/>
      <c r="BG110" s="948"/>
      <c r="BH110" s="948"/>
      <c r="BI110" s="948"/>
      <c r="BJ110" s="948"/>
      <c r="BK110" s="948"/>
      <c r="BL110" s="948"/>
      <c r="BM110" s="948"/>
      <c r="BN110" s="948"/>
      <c r="BO110" s="948"/>
      <c r="BP110" s="949"/>
      <c r="BQ110" s="985">
        <v>37526838</v>
      </c>
      <c r="BR110" s="986"/>
      <c r="BS110" s="986"/>
      <c r="BT110" s="986"/>
      <c r="BU110" s="986"/>
      <c r="BV110" s="986">
        <v>35904113</v>
      </c>
      <c r="BW110" s="986"/>
      <c r="BX110" s="986"/>
      <c r="BY110" s="986"/>
      <c r="BZ110" s="986"/>
      <c r="CA110" s="986">
        <v>34930751</v>
      </c>
      <c r="CB110" s="986"/>
      <c r="CC110" s="986"/>
      <c r="CD110" s="986"/>
      <c r="CE110" s="986"/>
      <c r="CF110" s="1000">
        <v>259.3</v>
      </c>
      <c r="CG110" s="1001"/>
      <c r="CH110" s="1001"/>
      <c r="CI110" s="1001"/>
      <c r="CJ110" s="1001"/>
      <c r="CK110" s="1002" t="s">
        <v>436</v>
      </c>
      <c r="CL110" s="1003"/>
      <c r="CM110" s="982" t="s">
        <v>437</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127</v>
      </c>
      <c r="DH110" s="986"/>
      <c r="DI110" s="986"/>
      <c r="DJ110" s="986"/>
      <c r="DK110" s="986"/>
      <c r="DL110" s="986" t="s">
        <v>438</v>
      </c>
      <c r="DM110" s="986"/>
      <c r="DN110" s="986"/>
      <c r="DO110" s="986"/>
      <c r="DP110" s="986"/>
      <c r="DQ110" s="986" t="s">
        <v>438</v>
      </c>
      <c r="DR110" s="986"/>
      <c r="DS110" s="986"/>
      <c r="DT110" s="986"/>
      <c r="DU110" s="986"/>
      <c r="DV110" s="987" t="s">
        <v>127</v>
      </c>
      <c r="DW110" s="987"/>
      <c r="DX110" s="987"/>
      <c r="DY110" s="987"/>
      <c r="DZ110" s="988"/>
    </row>
    <row r="111" spans="1:131" s="248" customFormat="1" ht="26.25" customHeight="1" x14ac:dyDescent="0.15">
      <c r="A111" s="989" t="s">
        <v>439</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438</v>
      </c>
      <c r="AB111" s="993"/>
      <c r="AC111" s="993"/>
      <c r="AD111" s="993"/>
      <c r="AE111" s="994"/>
      <c r="AF111" s="995" t="s">
        <v>127</v>
      </c>
      <c r="AG111" s="993"/>
      <c r="AH111" s="993"/>
      <c r="AI111" s="993"/>
      <c r="AJ111" s="994"/>
      <c r="AK111" s="995" t="s">
        <v>127</v>
      </c>
      <c r="AL111" s="993"/>
      <c r="AM111" s="993"/>
      <c r="AN111" s="993"/>
      <c r="AO111" s="994"/>
      <c r="AP111" s="996" t="s">
        <v>127</v>
      </c>
      <c r="AQ111" s="997"/>
      <c r="AR111" s="997"/>
      <c r="AS111" s="997"/>
      <c r="AT111" s="998"/>
      <c r="AU111" s="959"/>
      <c r="AV111" s="960"/>
      <c r="AW111" s="960"/>
      <c r="AX111" s="960"/>
      <c r="AY111" s="960"/>
      <c r="AZ111" s="1008" t="s">
        <v>440</v>
      </c>
      <c r="BA111" s="1009"/>
      <c r="BB111" s="1009"/>
      <c r="BC111" s="1009"/>
      <c r="BD111" s="1009"/>
      <c r="BE111" s="1009"/>
      <c r="BF111" s="1009"/>
      <c r="BG111" s="1009"/>
      <c r="BH111" s="1009"/>
      <c r="BI111" s="1009"/>
      <c r="BJ111" s="1009"/>
      <c r="BK111" s="1009"/>
      <c r="BL111" s="1009"/>
      <c r="BM111" s="1009"/>
      <c r="BN111" s="1009"/>
      <c r="BO111" s="1009"/>
      <c r="BP111" s="1010"/>
      <c r="BQ111" s="978">
        <v>27468</v>
      </c>
      <c r="BR111" s="979"/>
      <c r="BS111" s="979"/>
      <c r="BT111" s="979"/>
      <c r="BU111" s="979"/>
      <c r="BV111" s="979">
        <v>17362</v>
      </c>
      <c r="BW111" s="979"/>
      <c r="BX111" s="979"/>
      <c r="BY111" s="979"/>
      <c r="BZ111" s="979"/>
      <c r="CA111" s="979">
        <v>7065</v>
      </c>
      <c r="CB111" s="979"/>
      <c r="CC111" s="979"/>
      <c r="CD111" s="979"/>
      <c r="CE111" s="979"/>
      <c r="CF111" s="973">
        <v>0.1</v>
      </c>
      <c r="CG111" s="974"/>
      <c r="CH111" s="974"/>
      <c r="CI111" s="974"/>
      <c r="CJ111" s="974"/>
      <c r="CK111" s="1004"/>
      <c r="CL111" s="1005"/>
      <c r="CM111" s="975" t="s">
        <v>441</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413</v>
      </c>
      <c r="DH111" s="979"/>
      <c r="DI111" s="979"/>
      <c r="DJ111" s="979"/>
      <c r="DK111" s="979"/>
      <c r="DL111" s="979" t="s">
        <v>413</v>
      </c>
      <c r="DM111" s="979"/>
      <c r="DN111" s="979"/>
      <c r="DO111" s="979"/>
      <c r="DP111" s="979"/>
      <c r="DQ111" s="979" t="s">
        <v>413</v>
      </c>
      <c r="DR111" s="979"/>
      <c r="DS111" s="979"/>
      <c r="DT111" s="979"/>
      <c r="DU111" s="979"/>
      <c r="DV111" s="980" t="s">
        <v>413</v>
      </c>
      <c r="DW111" s="980"/>
      <c r="DX111" s="980"/>
      <c r="DY111" s="980"/>
      <c r="DZ111" s="981"/>
    </row>
    <row r="112" spans="1:131" s="248" customFormat="1" ht="26.25" customHeight="1" x14ac:dyDescent="0.15">
      <c r="A112" s="1011" t="s">
        <v>442</v>
      </c>
      <c r="B112" s="1012"/>
      <c r="C112" s="1009" t="s">
        <v>443</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438</v>
      </c>
      <c r="AB112" s="1018"/>
      <c r="AC112" s="1018"/>
      <c r="AD112" s="1018"/>
      <c r="AE112" s="1019"/>
      <c r="AF112" s="1020" t="s">
        <v>438</v>
      </c>
      <c r="AG112" s="1018"/>
      <c r="AH112" s="1018"/>
      <c r="AI112" s="1018"/>
      <c r="AJ112" s="1019"/>
      <c r="AK112" s="1020" t="s">
        <v>127</v>
      </c>
      <c r="AL112" s="1018"/>
      <c r="AM112" s="1018"/>
      <c r="AN112" s="1018"/>
      <c r="AO112" s="1019"/>
      <c r="AP112" s="1021" t="s">
        <v>413</v>
      </c>
      <c r="AQ112" s="1022"/>
      <c r="AR112" s="1022"/>
      <c r="AS112" s="1022"/>
      <c r="AT112" s="1023"/>
      <c r="AU112" s="959"/>
      <c r="AV112" s="960"/>
      <c r="AW112" s="960"/>
      <c r="AX112" s="960"/>
      <c r="AY112" s="960"/>
      <c r="AZ112" s="1008" t="s">
        <v>444</v>
      </c>
      <c r="BA112" s="1009"/>
      <c r="BB112" s="1009"/>
      <c r="BC112" s="1009"/>
      <c r="BD112" s="1009"/>
      <c r="BE112" s="1009"/>
      <c r="BF112" s="1009"/>
      <c r="BG112" s="1009"/>
      <c r="BH112" s="1009"/>
      <c r="BI112" s="1009"/>
      <c r="BJ112" s="1009"/>
      <c r="BK112" s="1009"/>
      <c r="BL112" s="1009"/>
      <c r="BM112" s="1009"/>
      <c r="BN112" s="1009"/>
      <c r="BO112" s="1009"/>
      <c r="BP112" s="1010"/>
      <c r="BQ112" s="978">
        <v>6696078</v>
      </c>
      <c r="BR112" s="979"/>
      <c r="BS112" s="979"/>
      <c r="BT112" s="979"/>
      <c r="BU112" s="979"/>
      <c r="BV112" s="979">
        <v>6256115</v>
      </c>
      <c r="BW112" s="979"/>
      <c r="BX112" s="979"/>
      <c r="BY112" s="979"/>
      <c r="BZ112" s="979"/>
      <c r="CA112" s="979">
        <v>5819500</v>
      </c>
      <c r="CB112" s="979"/>
      <c r="CC112" s="979"/>
      <c r="CD112" s="979"/>
      <c r="CE112" s="979"/>
      <c r="CF112" s="973">
        <v>43.2</v>
      </c>
      <c r="CG112" s="974"/>
      <c r="CH112" s="974"/>
      <c r="CI112" s="974"/>
      <c r="CJ112" s="974"/>
      <c r="CK112" s="1004"/>
      <c r="CL112" s="1005"/>
      <c r="CM112" s="975" t="s">
        <v>445</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v>13902</v>
      </c>
      <c r="DH112" s="979"/>
      <c r="DI112" s="979"/>
      <c r="DJ112" s="979"/>
      <c r="DK112" s="979"/>
      <c r="DL112" s="979">
        <v>10512</v>
      </c>
      <c r="DM112" s="979"/>
      <c r="DN112" s="979"/>
      <c r="DO112" s="979"/>
      <c r="DP112" s="979"/>
      <c r="DQ112" s="979">
        <v>7065</v>
      </c>
      <c r="DR112" s="979"/>
      <c r="DS112" s="979"/>
      <c r="DT112" s="979"/>
      <c r="DU112" s="979"/>
      <c r="DV112" s="980">
        <v>0.1</v>
      </c>
      <c r="DW112" s="980"/>
      <c r="DX112" s="980"/>
      <c r="DY112" s="980"/>
      <c r="DZ112" s="981"/>
    </row>
    <row r="113" spans="1:130" s="248" customFormat="1" ht="26.25" customHeight="1" x14ac:dyDescent="0.15">
      <c r="A113" s="1013"/>
      <c r="B113" s="1014"/>
      <c r="C113" s="1009" t="s">
        <v>446</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460505</v>
      </c>
      <c r="AB113" s="993"/>
      <c r="AC113" s="993"/>
      <c r="AD113" s="993"/>
      <c r="AE113" s="994"/>
      <c r="AF113" s="995">
        <v>454951</v>
      </c>
      <c r="AG113" s="993"/>
      <c r="AH113" s="993"/>
      <c r="AI113" s="993"/>
      <c r="AJ113" s="994"/>
      <c r="AK113" s="995">
        <v>448421</v>
      </c>
      <c r="AL113" s="993"/>
      <c r="AM113" s="993"/>
      <c r="AN113" s="993"/>
      <c r="AO113" s="994"/>
      <c r="AP113" s="996">
        <v>3.3</v>
      </c>
      <c r="AQ113" s="997"/>
      <c r="AR113" s="997"/>
      <c r="AS113" s="997"/>
      <c r="AT113" s="998"/>
      <c r="AU113" s="959"/>
      <c r="AV113" s="960"/>
      <c r="AW113" s="960"/>
      <c r="AX113" s="960"/>
      <c r="AY113" s="960"/>
      <c r="AZ113" s="1008" t="s">
        <v>447</v>
      </c>
      <c r="BA113" s="1009"/>
      <c r="BB113" s="1009"/>
      <c r="BC113" s="1009"/>
      <c r="BD113" s="1009"/>
      <c r="BE113" s="1009"/>
      <c r="BF113" s="1009"/>
      <c r="BG113" s="1009"/>
      <c r="BH113" s="1009"/>
      <c r="BI113" s="1009"/>
      <c r="BJ113" s="1009"/>
      <c r="BK113" s="1009"/>
      <c r="BL113" s="1009"/>
      <c r="BM113" s="1009"/>
      <c r="BN113" s="1009"/>
      <c r="BO113" s="1009"/>
      <c r="BP113" s="1010"/>
      <c r="BQ113" s="978">
        <v>2760243</v>
      </c>
      <c r="BR113" s="979"/>
      <c r="BS113" s="979"/>
      <c r="BT113" s="979"/>
      <c r="BU113" s="979"/>
      <c r="BV113" s="979">
        <v>2527818</v>
      </c>
      <c r="BW113" s="979"/>
      <c r="BX113" s="979"/>
      <c r="BY113" s="979"/>
      <c r="BZ113" s="979"/>
      <c r="CA113" s="979">
        <v>2419397</v>
      </c>
      <c r="CB113" s="979"/>
      <c r="CC113" s="979"/>
      <c r="CD113" s="979"/>
      <c r="CE113" s="979"/>
      <c r="CF113" s="973">
        <v>18</v>
      </c>
      <c r="CG113" s="974"/>
      <c r="CH113" s="974"/>
      <c r="CI113" s="974"/>
      <c r="CJ113" s="974"/>
      <c r="CK113" s="1004"/>
      <c r="CL113" s="1005"/>
      <c r="CM113" s="975" t="s">
        <v>448</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413</v>
      </c>
      <c r="DH113" s="1018"/>
      <c r="DI113" s="1018"/>
      <c r="DJ113" s="1018"/>
      <c r="DK113" s="1019"/>
      <c r="DL113" s="1020" t="s">
        <v>413</v>
      </c>
      <c r="DM113" s="1018"/>
      <c r="DN113" s="1018"/>
      <c r="DO113" s="1018"/>
      <c r="DP113" s="1019"/>
      <c r="DQ113" s="1020" t="s">
        <v>413</v>
      </c>
      <c r="DR113" s="1018"/>
      <c r="DS113" s="1018"/>
      <c r="DT113" s="1018"/>
      <c r="DU113" s="1019"/>
      <c r="DV113" s="1021" t="s">
        <v>438</v>
      </c>
      <c r="DW113" s="1022"/>
      <c r="DX113" s="1022"/>
      <c r="DY113" s="1022"/>
      <c r="DZ113" s="1023"/>
    </row>
    <row r="114" spans="1:130" s="248" customFormat="1" ht="26.25" customHeight="1" x14ac:dyDescent="0.15">
      <c r="A114" s="1013"/>
      <c r="B114" s="1014"/>
      <c r="C114" s="1009" t="s">
        <v>449</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250184</v>
      </c>
      <c r="AB114" s="1018"/>
      <c r="AC114" s="1018"/>
      <c r="AD114" s="1018"/>
      <c r="AE114" s="1019"/>
      <c r="AF114" s="1020">
        <v>283394</v>
      </c>
      <c r="AG114" s="1018"/>
      <c r="AH114" s="1018"/>
      <c r="AI114" s="1018"/>
      <c r="AJ114" s="1019"/>
      <c r="AK114" s="1020">
        <v>289238</v>
      </c>
      <c r="AL114" s="1018"/>
      <c r="AM114" s="1018"/>
      <c r="AN114" s="1018"/>
      <c r="AO114" s="1019"/>
      <c r="AP114" s="1021">
        <v>2.1</v>
      </c>
      <c r="AQ114" s="1022"/>
      <c r="AR114" s="1022"/>
      <c r="AS114" s="1022"/>
      <c r="AT114" s="1023"/>
      <c r="AU114" s="959"/>
      <c r="AV114" s="960"/>
      <c r="AW114" s="960"/>
      <c r="AX114" s="960"/>
      <c r="AY114" s="960"/>
      <c r="AZ114" s="1008" t="s">
        <v>450</v>
      </c>
      <c r="BA114" s="1009"/>
      <c r="BB114" s="1009"/>
      <c r="BC114" s="1009"/>
      <c r="BD114" s="1009"/>
      <c r="BE114" s="1009"/>
      <c r="BF114" s="1009"/>
      <c r="BG114" s="1009"/>
      <c r="BH114" s="1009"/>
      <c r="BI114" s="1009"/>
      <c r="BJ114" s="1009"/>
      <c r="BK114" s="1009"/>
      <c r="BL114" s="1009"/>
      <c r="BM114" s="1009"/>
      <c r="BN114" s="1009"/>
      <c r="BO114" s="1009"/>
      <c r="BP114" s="1010"/>
      <c r="BQ114" s="978">
        <v>2936371</v>
      </c>
      <c r="BR114" s="979"/>
      <c r="BS114" s="979"/>
      <c r="BT114" s="979"/>
      <c r="BU114" s="979"/>
      <c r="BV114" s="979">
        <v>2728370</v>
      </c>
      <c r="BW114" s="979"/>
      <c r="BX114" s="979"/>
      <c r="BY114" s="979"/>
      <c r="BZ114" s="979"/>
      <c r="CA114" s="979">
        <v>2704383</v>
      </c>
      <c r="CB114" s="979"/>
      <c r="CC114" s="979"/>
      <c r="CD114" s="979"/>
      <c r="CE114" s="979"/>
      <c r="CF114" s="973">
        <v>20.100000000000001</v>
      </c>
      <c r="CG114" s="974"/>
      <c r="CH114" s="974"/>
      <c r="CI114" s="974"/>
      <c r="CJ114" s="974"/>
      <c r="CK114" s="1004"/>
      <c r="CL114" s="1005"/>
      <c r="CM114" s="975" t="s">
        <v>451</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v>13566</v>
      </c>
      <c r="DH114" s="1018"/>
      <c r="DI114" s="1018"/>
      <c r="DJ114" s="1018"/>
      <c r="DK114" s="1019"/>
      <c r="DL114" s="1020">
        <v>6850</v>
      </c>
      <c r="DM114" s="1018"/>
      <c r="DN114" s="1018"/>
      <c r="DO114" s="1018"/>
      <c r="DP114" s="1019"/>
      <c r="DQ114" s="1020" t="s">
        <v>413</v>
      </c>
      <c r="DR114" s="1018"/>
      <c r="DS114" s="1018"/>
      <c r="DT114" s="1018"/>
      <c r="DU114" s="1019"/>
      <c r="DV114" s="1021" t="s">
        <v>413</v>
      </c>
      <c r="DW114" s="1022"/>
      <c r="DX114" s="1022"/>
      <c r="DY114" s="1022"/>
      <c r="DZ114" s="1023"/>
    </row>
    <row r="115" spans="1:130" s="248" customFormat="1" ht="26.25" customHeight="1" x14ac:dyDescent="0.15">
      <c r="A115" s="1013"/>
      <c r="B115" s="1014"/>
      <c r="C115" s="1009" t="s">
        <v>452</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10254</v>
      </c>
      <c r="AB115" s="993"/>
      <c r="AC115" s="993"/>
      <c r="AD115" s="993"/>
      <c r="AE115" s="994"/>
      <c r="AF115" s="995">
        <v>10081</v>
      </c>
      <c r="AG115" s="993"/>
      <c r="AH115" s="993"/>
      <c r="AI115" s="993"/>
      <c r="AJ115" s="994"/>
      <c r="AK115" s="995">
        <v>9703</v>
      </c>
      <c r="AL115" s="993"/>
      <c r="AM115" s="993"/>
      <c r="AN115" s="993"/>
      <c r="AO115" s="994"/>
      <c r="AP115" s="996">
        <v>0.1</v>
      </c>
      <c r="AQ115" s="997"/>
      <c r="AR115" s="997"/>
      <c r="AS115" s="997"/>
      <c r="AT115" s="998"/>
      <c r="AU115" s="959"/>
      <c r="AV115" s="960"/>
      <c r="AW115" s="960"/>
      <c r="AX115" s="960"/>
      <c r="AY115" s="960"/>
      <c r="AZ115" s="1008" t="s">
        <v>453</v>
      </c>
      <c r="BA115" s="1009"/>
      <c r="BB115" s="1009"/>
      <c r="BC115" s="1009"/>
      <c r="BD115" s="1009"/>
      <c r="BE115" s="1009"/>
      <c r="BF115" s="1009"/>
      <c r="BG115" s="1009"/>
      <c r="BH115" s="1009"/>
      <c r="BI115" s="1009"/>
      <c r="BJ115" s="1009"/>
      <c r="BK115" s="1009"/>
      <c r="BL115" s="1009"/>
      <c r="BM115" s="1009"/>
      <c r="BN115" s="1009"/>
      <c r="BO115" s="1009"/>
      <c r="BP115" s="1010"/>
      <c r="BQ115" s="978">
        <v>24</v>
      </c>
      <c r="BR115" s="979"/>
      <c r="BS115" s="979"/>
      <c r="BT115" s="979"/>
      <c r="BU115" s="979"/>
      <c r="BV115" s="979" t="s">
        <v>127</v>
      </c>
      <c r="BW115" s="979"/>
      <c r="BX115" s="979"/>
      <c r="BY115" s="979"/>
      <c r="BZ115" s="979"/>
      <c r="CA115" s="979" t="s">
        <v>127</v>
      </c>
      <c r="CB115" s="979"/>
      <c r="CC115" s="979"/>
      <c r="CD115" s="979"/>
      <c r="CE115" s="979"/>
      <c r="CF115" s="973" t="s">
        <v>127</v>
      </c>
      <c r="CG115" s="974"/>
      <c r="CH115" s="974"/>
      <c r="CI115" s="974"/>
      <c r="CJ115" s="974"/>
      <c r="CK115" s="1004"/>
      <c r="CL115" s="1005"/>
      <c r="CM115" s="1008" t="s">
        <v>454</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127</v>
      </c>
      <c r="DH115" s="1018"/>
      <c r="DI115" s="1018"/>
      <c r="DJ115" s="1018"/>
      <c r="DK115" s="1019"/>
      <c r="DL115" s="1020" t="s">
        <v>438</v>
      </c>
      <c r="DM115" s="1018"/>
      <c r="DN115" s="1018"/>
      <c r="DO115" s="1018"/>
      <c r="DP115" s="1019"/>
      <c r="DQ115" s="1020" t="s">
        <v>127</v>
      </c>
      <c r="DR115" s="1018"/>
      <c r="DS115" s="1018"/>
      <c r="DT115" s="1018"/>
      <c r="DU115" s="1019"/>
      <c r="DV115" s="1021" t="s">
        <v>127</v>
      </c>
      <c r="DW115" s="1022"/>
      <c r="DX115" s="1022"/>
      <c r="DY115" s="1022"/>
      <c r="DZ115" s="1023"/>
    </row>
    <row r="116" spans="1:130" s="248" customFormat="1" ht="26.25" customHeight="1" x14ac:dyDescent="0.15">
      <c r="A116" s="1015"/>
      <c r="B116" s="1016"/>
      <c r="C116" s="1024" t="s">
        <v>455</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192</v>
      </c>
      <c r="AB116" s="1018"/>
      <c r="AC116" s="1018"/>
      <c r="AD116" s="1018"/>
      <c r="AE116" s="1019"/>
      <c r="AF116" s="1020">
        <v>267</v>
      </c>
      <c r="AG116" s="1018"/>
      <c r="AH116" s="1018"/>
      <c r="AI116" s="1018"/>
      <c r="AJ116" s="1019"/>
      <c r="AK116" s="1020">
        <v>259</v>
      </c>
      <c r="AL116" s="1018"/>
      <c r="AM116" s="1018"/>
      <c r="AN116" s="1018"/>
      <c r="AO116" s="1019"/>
      <c r="AP116" s="1021">
        <v>0</v>
      </c>
      <c r="AQ116" s="1022"/>
      <c r="AR116" s="1022"/>
      <c r="AS116" s="1022"/>
      <c r="AT116" s="1023"/>
      <c r="AU116" s="959"/>
      <c r="AV116" s="960"/>
      <c r="AW116" s="960"/>
      <c r="AX116" s="960"/>
      <c r="AY116" s="960"/>
      <c r="AZ116" s="1026" t="s">
        <v>456</v>
      </c>
      <c r="BA116" s="1027"/>
      <c r="BB116" s="1027"/>
      <c r="BC116" s="1027"/>
      <c r="BD116" s="1027"/>
      <c r="BE116" s="1027"/>
      <c r="BF116" s="1027"/>
      <c r="BG116" s="1027"/>
      <c r="BH116" s="1027"/>
      <c r="BI116" s="1027"/>
      <c r="BJ116" s="1027"/>
      <c r="BK116" s="1027"/>
      <c r="BL116" s="1027"/>
      <c r="BM116" s="1027"/>
      <c r="BN116" s="1027"/>
      <c r="BO116" s="1027"/>
      <c r="BP116" s="1028"/>
      <c r="BQ116" s="978" t="s">
        <v>438</v>
      </c>
      <c r="BR116" s="979"/>
      <c r="BS116" s="979"/>
      <c r="BT116" s="979"/>
      <c r="BU116" s="979"/>
      <c r="BV116" s="979" t="s">
        <v>438</v>
      </c>
      <c r="BW116" s="979"/>
      <c r="BX116" s="979"/>
      <c r="BY116" s="979"/>
      <c r="BZ116" s="979"/>
      <c r="CA116" s="979" t="s">
        <v>413</v>
      </c>
      <c r="CB116" s="979"/>
      <c r="CC116" s="979"/>
      <c r="CD116" s="979"/>
      <c r="CE116" s="979"/>
      <c r="CF116" s="973" t="s">
        <v>438</v>
      </c>
      <c r="CG116" s="974"/>
      <c r="CH116" s="974"/>
      <c r="CI116" s="974"/>
      <c r="CJ116" s="974"/>
      <c r="CK116" s="1004"/>
      <c r="CL116" s="1005"/>
      <c r="CM116" s="975" t="s">
        <v>457</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438</v>
      </c>
      <c r="DH116" s="1018"/>
      <c r="DI116" s="1018"/>
      <c r="DJ116" s="1018"/>
      <c r="DK116" s="1019"/>
      <c r="DL116" s="1020" t="s">
        <v>127</v>
      </c>
      <c r="DM116" s="1018"/>
      <c r="DN116" s="1018"/>
      <c r="DO116" s="1018"/>
      <c r="DP116" s="1019"/>
      <c r="DQ116" s="1020" t="s">
        <v>127</v>
      </c>
      <c r="DR116" s="1018"/>
      <c r="DS116" s="1018"/>
      <c r="DT116" s="1018"/>
      <c r="DU116" s="1019"/>
      <c r="DV116" s="1021" t="s">
        <v>438</v>
      </c>
      <c r="DW116" s="1022"/>
      <c r="DX116" s="1022"/>
      <c r="DY116" s="1022"/>
      <c r="DZ116" s="1023"/>
    </row>
    <row r="117" spans="1:130" s="248" customFormat="1" ht="26.25" customHeight="1" x14ac:dyDescent="0.15">
      <c r="A117" s="963" t="s">
        <v>184</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458</v>
      </c>
      <c r="Z117" s="945"/>
      <c r="AA117" s="1035">
        <v>3932046</v>
      </c>
      <c r="AB117" s="1036"/>
      <c r="AC117" s="1036"/>
      <c r="AD117" s="1036"/>
      <c r="AE117" s="1037"/>
      <c r="AF117" s="1038">
        <v>4095932</v>
      </c>
      <c r="AG117" s="1036"/>
      <c r="AH117" s="1036"/>
      <c r="AI117" s="1036"/>
      <c r="AJ117" s="1037"/>
      <c r="AK117" s="1038">
        <v>4187370</v>
      </c>
      <c r="AL117" s="1036"/>
      <c r="AM117" s="1036"/>
      <c r="AN117" s="1036"/>
      <c r="AO117" s="1037"/>
      <c r="AP117" s="1039"/>
      <c r="AQ117" s="1040"/>
      <c r="AR117" s="1040"/>
      <c r="AS117" s="1040"/>
      <c r="AT117" s="1041"/>
      <c r="AU117" s="959"/>
      <c r="AV117" s="960"/>
      <c r="AW117" s="960"/>
      <c r="AX117" s="960"/>
      <c r="AY117" s="960"/>
      <c r="AZ117" s="1026" t="s">
        <v>459</v>
      </c>
      <c r="BA117" s="1027"/>
      <c r="BB117" s="1027"/>
      <c r="BC117" s="1027"/>
      <c r="BD117" s="1027"/>
      <c r="BE117" s="1027"/>
      <c r="BF117" s="1027"/>
      <c r="BG117" s="1027"/>
      <c r="BH117" s="1027"/>
      <c r="BI117" s="1027"/>
      <c r="BJ117" s="1027"/>
      <c r="BK117" s="1027"/>
      <c r="BL117" s="1027"/>
      <c r="BM117" s="1027"/>
      <c r="BN117" s="1027"/>
      <c r="BO117" s="1027"/>
      <c r="BP117" s="1028"/>
      <c r="BQ117" s="978" t="s">
        <v>413</v>
      </c>
      <c r="BR117" s="979"/>
      <c r="BS117" s="979"/>
      <c r="BT117" s="979"/>
      <c r="BU117" s="979"/>
      <c r="BV117" s="979" t="s">
        <v>438</v>
      </c>
      <c r="BW117" s="979"/>
      <c r="BX117" s="979"/>
      <c r="BY117" s="979"/>
      <c r="BZ117" s="979"/>
      <c r="CA117" s="979" t="s">
        <v>413</v>
      </c>
      <c r="CB117" s="979"/>
      <c r="CC117" s="979"/>
      <c r="CD117" s="979"/>
      <c r="CE117" s="979"/>
      <c r="CF117" s="973" t="s">
        <v>413</v>
      </c>
      <c r="CG117" s="974"/>
      <c r="CH117" s="974"/>
      <c r="CI117" s="974"/>
      <c r="CJ117" s="974"/>
      <c r="CK117" s="1004"/>
      <c r="CL117" s="1005"/>
      <c r="CM117" s="975" t="s">
        <v>460</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127</v>
      </c>
      <c r="DH117" s="1018"/>
      <c r="DI117" s="1018"/>
      <c r="DJ117" s="1018"/>
      <c r="DK117" s="1019"/>
      <c r="DL117" s="1020" t="s">
        <v>127</v>
      </c>
      <c r="DM117" s="1018"/>
      <c r="DN117" s="1018"/>
      <c r="DO117" s="1018"/>
      <c r="DP117" s="1019"/>
      <c r="DQ117" s="1020" t="s">
        <v>438</v>
      </c>
      <c r="DR117" s="1018"/>
      <c r="DS117" s="1018"/>
      <c r="DT117" s="1018"/>
      <c r="DU117" s="1019"/>
      <c r="DV117" s="1021" t="s">
        <v>438</v>
      </c>
      <c r="DW117" s="1022"/>
      <c r="DX117" s="1022"/>
      <c r="DY117" s="1022"/>
      <c r="DZ117" s="1023"/>
    </row>
    <row r="118" spans="1:130" s="248" customFormat="1" ht="26.25" customHeight="1" x14ac:dyDescent="0.15">
      <c r="A118" s="963" t="s">
        <v>433</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430</v>
      </c>
      <c r="AB118" s="944"/>
      <c r="AC118" s="944"/>
      <c r="AD118" s="944"/>
      <c r="AE118" s="945"/>
      <c r="AF118" s="943" t="s">
        <v>431</v>
      </c>
      <c r="AG118" s="944"/>
      <c r="AH118" s="944"/>
      <c r="AI118" s="944"/>
      <c r="AJ118" s="945"/>
      <c r="AK118" s="943" t="s">
        <v>304</v>
      </c>
      <c r="AL118" s="944"/>
      <c r="AM118" s="944"/>
      <c r="AN118" s="944"/>
      <c r="AO118" s="945"/>
      <c r="AP118" s="1030" t="s">
        <v>432</v>
      </c>
      <c r="AQ118" s="1031"/>
      <c r="AR118" s="1031"/>
      <c r="AS118" s="1031"/>
      <c r="AT118" s="1032"/>
      <c r="AU118" s="959"/>
      <c r="AV118" s="960"/>
      <c r="AW118" s="960"/>
      <c r="AX118" s="960"/>
      <c r="AY118" s="960"/>
      <c r="AZ118" s="1033" t="s">
        <v>461</v>
      </c>
      <c r="BA118" s="1024"/>
      <c r="BB118" s="1024"/>
      <c r="BC118" s="1024"/>
      <c r="BD118" s="1024"/>
      <c r="BE118" s="1024"/>
      <c r="BF118" s="1024"/>
      <c r="BG118" s="1024"/>
      <c r="BH118" s="1024"/>
      <c r="BI118" s="1024"/>
      <c r="BJ118" s="1024"/>
      <c r="BK118" s="1024"/>
      <c r="BL118" s="1024"/>
      <c r="BM118" s="1024"/>
      <c r="BN118" s="1024"/>
      <c r="BO118" s="1024"/>
      <c r="BP118" s="1025"/>
      <c r="BQ118" s="1056" t="s">
        <v>413</v>
      </c>
      <c r="BR118" s="1057"/>
      <c r="BS118" s="1057"/>
      <c r="BT118" s="1057"/>
      <c r="BU118" s="1057"/>
      <c r="BV118" s="1057" t="s">
        <v>127</v>
      </c>
      <c r="BW118" s="1057"/>
      <c r="BX118" s="1057"/>
      <c r="BY118" s="1057"/>
      <c r="BZ118" s="1057"/>
      <c r="CA118" s="1057" t="s">
        <v>127</v>
      </c>
      <c r="CB118" s="1057"/>
      <c r="CC118" s="1057"/>
      <c r="CD118" s="1057"/>
      <c r="CE118" s="1057"/>
      <c r="CF118" s="973" t="s">
        <v>413</v>
      </c>
      <c r="CG118" s="974"/>
      <c r="CH118" s="974"/>
      <c r="CI118" s="974"/>
      <c r="CJ118" s="974"/>
      <c r="CK118" s="1004"/>
      <c r="CL118" s="1005"/>
      <c r="CM118" s="975" t="s">
        <v>462</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413</v>
      </c>
      <c r="DH118" s="1018"/>
      <c r="DI118" s="1018"/>
      <c r="DJ118" s="1018"/>
      <c r="DK118" s="1019"/>
      <c r="DL118" s="1020" t="s">
        <v>438</v>
      </c>
      <c r="DM118" s="1018"/>
      <c r="DN118" s="1018"/>
      <c r="DO118" s="1018"/>
      <c r="DP118" s="1019"/>
      <c r="DQ118" s="1020" t="s">
        <v>127</v>
      </c>
      <c r="DR118" s="1018"/>
      <c r="DS118" s="1018"/>
      <c r="DT118" s="1018"/>
      <c r="DU118" s="1019"/>
      <c r="DV118" s="1021" t="s">
        <v>413</v>
      </c>
      <c r="DW118" s="1022"/>
      <c r="DX118" s="1022"/>
      <c r="DY118" s="1022"/>
      <c r="DZ118" s="1023"/>
    </row>
    <row r="119" spans="1:130" s="248" customFormat="1" ht="26.25" customHeight="1" x14ac:dyDescent="0.15">
      <c r="A119" s="1117" t="s">
        <v>436</v>
      </c>
      <c r="B119" s="1003"/>
      <c r="C119" s="982" t="s">
        <v>437</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413</v>
      </c>
      <c r="AB119" s="951"/>
      <c r="AC119" s="951"/>
      <c r="AD119" s="951"/>
      <c r="AE119" s="952"/>
      <c r="AF119" s="953" t="s">
        <v>438</v>
      </c>
      <c r="AG119" s="951"/>
      <c r="AH119" s="951"/>
      <c r="AI119" s="951"/>
      <c r="AJ119" s="952"/>
      <c r="AK119" s="953" t="s">
        <v>438</v>
      </c>
      <c r="AL119" s="951"/>
      <c r="AM119" s="951"/>
      <c r="AN119" s="951"/>
      <c r="AO119" s="952"/>
      <c r="AP119" s="954" t="s">
        <v>413</v>
      </c>
      <c r="AQ119" s="955"/>
      <c r="AR119" s="955"/>
      <c r="AS119" s="955"/>
      <c r="AT119" s="956"/>
      <c r="AU119" s="961"/>
      <c r="AV119" s="962"/>
      <c r="AW119" s="962"/>
      <c r="AX119" s="962"/>
      <c r="AY119" s="962"/>
      <c r="AZ119" s="279" t="s">
        <v>184</v>
      </c>
      <c r="BA119" s="279"/>
      <c r="BB119" s="279"/>
      <c r="BC119" s="279"/>
      <c r="BD119" s="279"/>
      <c r="BE119" s="279"/>
      <c r="BF119" s="279"/>
      <c r="BG119" s="279"/>
      <c r="BH119" s="279"/>
      <c r="BI119" s="279"/>
      <c r="BJ119" s="279"/>
      <c r="BK119" s="279"/>
      <c r="BL119" s="279"/>
      <c r="BM119" s="279"/>
      <c r="BN119" s="279"/>
      <c r="BO119" s="1034" t="s">
        <v>463</v>
      </c>
      <c r="BP119" s="1065"/>
      <c r="BQ119" s="1056">
        <v>49947022</v>
      </c>
      <c r="BR119" s="1057"/>
      <c r="BS119" s="1057"/>
      <c r="BT119" s="1057"/>
      <c r="BU119" s="1057"/>
      <c r="BV119" s="1057">
        <v>47433778</v>
      </c>
      <c r="BW119" s="1057"/>
      <c r="BX119" s="1057"/>
      <c r="BY119" s="1057"/>
      <c r="BZ119" s="1057"/>
      <c r="CA119" s="1057">
        <v>45881096</v>
      </c>
      <c r="CB119" s="1057"/>
      <c r="CC119" s="1057"/>
      <c r="CD119" s="1057"/>
      <c r="CE119" s="1057"/>
      <c r="CF119" s="1058"/>
      <c r="CG119" s="1059"/>
      <c r="CH119" s="1059"/>
      <c r="CI119" s="1059"/>
      <c r="CJ119" s="1060"/>
      <c r="CK119" s="1006"/>
      <c r="CL119" s="1007"/>
      <c r="CM119" s="1061" t="s">
        <v>464</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413</v>
      </c>
      <c r="DH119" s="1043"/>
      <c r="DI119" s="1043"/>
      <c r="DJ119" s="1043"/>
      <c r="DK119" s="1044"/>
      <c r="DL119" s="1042" t="s">
        <v>438</v>
      </c>
      <c r="DM119" s="1043"/>
      <c r="DN119" s="1043"/>
      <c r="DO119" s="1043"/>
      <c r="DP119" s="1044"/>
      <c r="DQ119" s="1042" t="s">
        <v>413</v>
      </c>
      <c r="DR119" s="1043"/>
      <c r="DS119" s="1043"/>
      <c r="DT119" s="1043"/>
      <c r="DU119" s="1044"/>
      <c r="DV119" s="1045" t="s">
        <v>438</v>
      </c>
      <c r="DW119" s="1046"/>
      <c r="DX119" s="1046"/>
      <c r="DY119" s="1046"/>
      <c r="DZ119" s="1047"/>
    </row>
    <row r="120" spans="1:130" s="248" customFormat="1" ht="26.25" customHeight="1" x14ac:dyDescent="0.15">
      <c r="A120" s="1118"/>
      <c r="B120" s="1005"/>
      <c r="C120" s="975" t="s">
        <v>441</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438</v>
      </c>
      <c r="AB120" s="1018"/>
      <c r="AC120" s="1018"/>
      <c r="AD120" s="1018"/>
      <c r="AE120" s="1019"/>
      <c r="AF120" s="1020" t="s">
        <v>413</v>
      </c>
      <c r="AG120" s="1018"/>
      <c r="AH120" s="1018"/>
      <c r="AI120" s="1018"/>
      <c r="AJ120" s="1019"/>
      <c r="AK120" s="1020" t="s">
        <v>438</v>
      </c>
      <c r="AL120" s="1018"/>
      <c r="AM120" s="1018"/>
      <c r="AN120" s="1018"/>
      <c r="AO120" s="1019"/>
      <c r="AP120" s="1021" t="s">
        <v>438</v>
      </c>
      <c r="AQ120" s="1022"/>
      <c r="AR120" s="1022"/>
      <c r="AS120" s="1022"/>
      <c r="AT120" s="1023"/>
      <c r="AU120" s="1048" t="s">
        <v>465</v>
      </c>
      <c r="AV120" s="1049"/>
      <c r="AW120" s="1049"/>
      <c r="AX120" s="1049"/>
      <c r="AY120" s="1050"/>
      <c r="AZ120" s="999" t="s">
        <v>466</v>
      </c>
      <c r="BA120" s="948"/>
      <c r="BB120" s="948"/>
      <c r="BC120" s="948"/>
      <c r="BD120" s="948"/>
      <c r="BE120" s="948"/>
      <c r="BF120" s="948"/>
      <c r="BG120" s="948"/>
      <c r="BH120" s="948"/>
      <c r="BI120" s="948"/>
      <c r="BJ120" s="948"/>
      <c r="BK120" s="948"/>
      <c r="BL120" s="948"/>
      <c r="BM120" s="948"/>
      <c r="BN120" s="948"/>
      <c r="BO120" s="948"/>
      <c r="BP120" s="949"/>
      <c r="BQ120" s="985">
        <v>5057387</v>
      </c>
      <c r="BR120" s="986"/>
      <c r="BS120" s="986"/>
      <c r="BT120" s="986"/>
      <c r="BU120" s="986"/>
      <c r="BV120" s="986">
        <v>5335302</v>
      </c>
      <c r="BW120" s="986"/>
      <c r="BX120" s="986"/>
      <c r="BY120" s="986"/>
      <c r="BZ120" s="986"/>
      <c r="CA120" s="986">
        <v>5595019</v>
      </c>
      <c r="CB120" s="986"/>
      <c r="CC120" s="986"/>
      <c r="CD120" s="986"/>
      <c r="CE120" s="986"/>
      <c r="CF120" s="1000">
        <v>41.5</v>
      </c>
      <c r="CG120" s="1001"/>
      <c r="CH120" s="1001"/>
      <c r="CI120" s="1001"/>
      <c r="CJ120" s="1001"/>
      <c r="CK120" s="1066" t="s">
        <v>467</v>
      </c>
      <c r="CL120" s="1067"/>
      <c r="CM120" s="1067"/>
      <c r="CN120" s="1067"/>
      <c r="CO120" s="1068"/>
      <c r="CP120" s="1074" t="s">
        <v>468</v>
      </c>
      <c r="CQ120" s="1075"/>
      <c r="CR120" s="1075"/>
      <c r="CS120" s="1075"/>
      <c r="CT120" s="1075"/>
      <c r="CU120" s="1075"/>
      <c r="CV120" s="1075"/>
      <c r="CW120" s="1075"/>
      <c r="CX120" s="1075"/>
      <c r="CY120" s="1075"/>
      <c r="CZ120" s="1075"/>
      <c r="DA120" s="1075"/>
      <c r="DB120" s="1075"/>
      <c r="DC120" s="1075"/>
      <c r="DD120" s="1075"/>
      <c r="DE120" s="1075"/>
      <c r="DF120" s="1076"/>
      <c r="DG120" s="985" t="s">
        <v>438</v>
      </c>
      <c r="DH120" s="986"/>
      <c r="DI120" s="986"/>
      <c r="DJ120" s="986"/>
      <c r="DK120" s="986"/>
      <c r="DL120" s="986" t="s">
        <v>413</v>
      </c>
      <c r="DM120" s="986"/>
      <c r="DN120" s="986"/>
      <c r="DO120" s="986"/>
      <c r="DP120" s="986"/>
      <c r="DQ120" s="986">
        <v>5784637</v>
      </c>
      <c r="DR120" s="986"/>
      <c r="DS120" s="986"/>
      <c r="DT120" s="986"/>
      <c r="DU120" s="986"/>
      <c r="DV120" s="987">
        <v>42.9</v>
      </c>
      <c r="DW120" s="987"/>
      <c r="DX120" s="987"/>
      <c r="DY120" s="987"/>
      <c r="DZ120" s="988"/>
    </row>
    <row r="121" spans="1:130" s="248" customFormat="1" ht="26.25" customHeight="1" x14ac:dyDescent="0.15">
      <c r="A121" s="1118"/>
      <c r="B121" s="1005"/>
      <c r="C121" s="1026" t="s">
        <v>469</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v>3620</v>
      </c>
      <c r="AB121" s="1018"/>
      <c r="AC121" s="1018"/>
      <c r="AD121" s="1018"/>
      <c r="AE121" s="1019"/>
      <c r="AF121" s="1020">
        <v>3620</v>
      </c>
      <c r="AG121" s="1018"/>
      <c r="AH121" s="1018"/>
      <c r="AI121" s="1018"/>
      <c r="AJ121" s="1019"/>
      <c r="AK121" s="1020">
        <v>3620</v>
      </c>
      <c r="AL121" s="1018"/>
      <c r="AM121" s="1018"/>
      <c r="AN121" s="1018"/>
      <c r="AO121" s="1019"/>
      <c r="AP121" s="1021">
        <v>0</v>
      </c>
      <c r="AQ121" s="1022"/>
      <c r="AR121" s="1022"/>
      <c r="AS121" s="1022"/>
      <c r="AT121" s="1023"/>
      <c r="AU121" s="1051"/>
      <c r="AV121" s="1052"/>
      <c r="AW121" s="1052"/>
      <c r="AX121" s="1052"/>
      <c r="AY121" s="1053"/>
      <c r="AZ121" s="1008" t="s">
        <v>470</v>
      </c>
      <c r="BA121" s="1009"/>
      <c r="BB121" s="1009"/>
      <c r="BC121" s="1009"/>
      <c r="BD121" s="1009"/>
      <c r="BE121" s="1009"/>
      <c r="BF121" s="1009"/>
      <c r="BG121" s="1009"/>
      <c r="BH121" s="1009"/>
      <c r="BI121" s="1009"/>
      <c r="BJ121" s="1009"/>
      <c r="BK121" s="1009"/>
      <c r="BL121" s="1009"/>
      <c r="BM121" s="1009"/>
      <c r="BN121" s="1009"/>
      <c r="BO121" s="1009"/>
      <c r="BP121" s="1010"/>
      <c r="BQ121" s="978">
        <v>2695179</v>
      </c>
      <c r="BR121" s="979"/>
      <c r="BS121" s="979"/>
      <c r="BT121" s="979"/>
      <c r="BU121" s="979"/>
      <c r="BV121" s="979">
        <v>2594950</v>
      </c>
      <c r="BW121" s="979"/>
      <c r="BX121" s="979"/>
      <c r="BY121" s="979"/>
      <c r="BZ121" s="979"/>
      <c r="CA121" s="979">
        <v>2366459</v>
      </c>
      <c r="CB121" s="979"/>
      <c r="CC121" s="979"/>
      <c r="CD121" s="979"/>
      <c r="CE121" s="979"/>
      <c r="CF121" s="973">
        <v>17.600000000000001</v>
      </c>
      <c r="CG121" s="974"/>
      <c r="CH121" s="974"/>
      <c r="CI121" s="974"/>
      <c r="CJ121" s="974"/>
      <c r="CK121" s="1069"/>
      <c r="CL121" s="1070"/>
      <c r="CM121" s="1070"/>
      <c r="CN121" s="1070"/>
      <c r="CO121" s="1071"/>
      <c r="CP121" s="1079" t="s">
        <v>471</v>
      </c>
      <c r="CQ121" s="1080"/>
      <c r="CR121" s="1080"/>
      <c r="CS121" s="1080"/>
      <c r="CT121" s="1080"/>
      <c r="CU121" s="1080"/>
      <c r="CV121" s="1080"/>
      <c r="CW121" s="1080"/>
      <c r="CX121" s="1080"/>
      <c r="CY121" s="1080"/>
      <c r="CZ121" s="1080"/>
      <c r="DA121" s="1080"/>
      <c r="DB121" s="1080"/>
      <c r="DC121" s="1080"/>
      <c r="DD121" s="1080"/>
      <c r="DE121" s="1080"/>
      <c r="DF121" s="1081"/>
      <c r="DG121" s="978">
        <v>27996</v>
      </c>
      <c r="DH121" s="979"/>
      <c r="DI121" s="979"/>
      <c r="DJ121" s="979"/>
      <c r="DK121" s="979"/>
      <c r="DL121" s="979">
        <v>47883</v>
      </c>
      <c r="DM121" s="979"/>
      <c r="DN121" s="979"/>
      <c r="DO121" s="979"/>
      <c r="DP121" s="979"/>
      <c r="DQ121" s="979">
        <v>34863</v>
      </c>
      <c r="DR121" s="979"/>
      <c r="DS121" s="979"/>
      <c r="DT121" s="979"/>
      <c r="DU121" s="979"/>
      <c r="DV121" s="980">
        <v>0.3</v>
      </c>
      <c r="DW121" s="980"/>
      <c r="DX121" s="980"/>
      <c r="DY121" s="980"/>
      <c r="DZ121" s="981"/>
    </row>
    <row r="122" spans="1:130" s="248" customFormat="1" ht="26.25" customHeight="1" x14ac:dyDescent="0.15">
      <c r="A122" s="1118"/>
      <c r="B122" s="1005"/>
      <c r="C122" s="975" t="s">
        <v>451</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v>6634</v>
      </c>
      <c r="AB122" s="1018"/>
      <c r="AC122" s="1018"/>
      <c r="AD122" s="1018"/>
      <c r="AE122" s="1019"/>
      <c r="AF122" s="1020">
        <v>6461</v>
      </c>
      <c r="AG122" s="1018"/>
      <c r="AH122" s="1018"/>
      <c r="AI122" s="1018"/>
      <c r="AJ122" s="1019"/>
      <c r="AK122" s="1020">
        <v>6083</v>
      </c>
      <c r="AL122" s="1018"/>
      <c r="AM122" s="1018"/>
      <c r="AN122" s="1018"/>
      <c r="AO122" s="1019"/>
      <c r="AP122" s="1021">
        <v>0</v>
      </c>
      <c r="AQ122" s="1022"/>
      <c r="AR122" s="1022"/>
      <c r="AS122" s="1022"/>
      <c r="AT122" s="1023"/>
      <c r="AU122" s="1051"/>
      <c r="AV122" s="1052"/>
      <c r="AW122" s="1052"/>
      <c r="AX122" s="1052"/>
      <c r="AY122" s="1053"/>
      <c r="AZ122" s="1033" t="s">
        <v>472</v>
      </c>
      <c r="BA122" s="1024"/>
      <c r="BB122" s="1024"/>
      <c r="BC122" s="1024"/>
      <c r="BD122" s="1024"/>
      <c r="BE122" s="1024"/>
      <c r="BF122" s="1024"/>
      <c r="BG122" s="1024"/>
      <c r="BH122" s="1024"/>
      <c r="BI122" s="1024"/>
      <c r="BJ122" s="1024"/>
      <c r="BK122" s="1024"/>
      <c r="BL122" s="1024"/>
      <c r="BM122" s="1024"/>
      <c r="BN122" s="1024"/>
      <c r="BO122" s="1024"/>
      <c r="BP122" s="1025"/>
      <c r="BQ122" s="1056">
        <v>32308862</v>
      </c>
      <c r="BR122" s="1057"/>
      <c r="BS122" s="1057"/>
      <c r="BT122" s="1057"/>
      <c r="BU122" s="1057"/>
      <c r="BV122" s="1057">
        <v>31360594</v>
      </c>
      <c r="BW122" s="1057"/>
      <c r="BX122" s="1057"/>
      <c r="BY122" s="1057"/>
      <c r="BZ122" s="1057"/>
      <c r="CA122" s="1057">
        <v>30568089</v>
      </c>
      <c r="CB122" s="1057"/>
      <c r="CC122" s="1057"/>
      <c r="CD122" s="1057"/>
      <c r="CE122" s="1057"/>
      <c r="CF122" s="1077">
        <v>226.9</v>
      </c>
      <c r="CG122" s="1078"/>
      <c r="CH122" s="1078"/>
      <c r="CI122" s="1078"/>
      <c r="CJ122" s="1078"/>
      <c r="CK122" s="1069"/>
      <c r="CL122" s="1070"/>
      <c r="CM122" s="1070"/>
      <c r="CN122" s="1070"/>
      <c r="CO122" s="1071"/>
      <c r="CP122" s="1079" t="s">
        <v>473</v>
      </c>
      <c r="CQ122" s="1080"/>
      <c r="CR122" s="1080"/>
      <c r="CS122" s="1080"/>
      <c r="CT122" s="1080"/>
      <c r="CU122" s="1080"/>
      <c r="CV122" s="1080"/>
      <c r="CW122" s="1080"/>
      <c r="CX122" s="1080"/>
      <c r="CY122" s="1080"/>
      <c r="CZ122" s="1080"/>
      <c r="DA122" s="1080"/>
      <c r="DB122" s="1080"/>
      <c r="DC122" s="1080"/>
      <c r="DD122" s="1080"/>
      <c r="DE122" s="1080"/>
      <c r="DF122" s="1081"/>
      <c r="DG122" s="978" t="s">
        <v>127</v>
      </c>
      <c r="DH122" s="979"/>
      <c r="DI122" s="979"/>
      <c r="DJ122" s="979"/>
      <c r="DK122" s="979"/>
      <c r="DL122" s="979" t="s">
        <v>127</v>
      </c>
      <c r="DM122" s="979"/>
      <c r="DN122" s="979"/>
      <c r="DO122" s="979"/>
      <c r="DP122" s="979"/>
      <c r="DQ122" s="979" t="s">
        <v>127</v>
      </c>
      <c r="DR122" s="979"/>
      <c r="DS122" s="979"/>
      <c r="DT122" s="979"/>
      <c r="DU122" s="979"/>
      <c r="DV122" s="980" t="s">
        <v>127</v>
      </c>
      <c r="DW122" s="980"/>
      <c r="DX122" s="980"/>
      <c r="DY122" s="980"/>
      <c r="DZ122" s="981"/>
    </row>
    <row r="123" spans="1:130" s="248" customFormat="1" ht="26.25" customHeight="1" x14ac:dyDescent="0.15">
      <c r="A123" s="1118"/>
      <c r="B123" s="1005"/>
      <c r="C123" s="975" t="s">
        <v>457</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438</v>
      </c>
      <c r="AB123" s="1018"/>
      <c r="AC123" s="1018"/>
      <c r="AD123" s="1018"/>
      <c r="AE123" s="1019"/>
      <c r="AF123" s="1020" t="s">
        <v>413</v>
      </c>
      <c r="AG123" s="1018"/>
      <c r="AH123" s="1018"/>
      <c r="AI123" s="1018"/>
      <c r="AJ123" s="1019"/>
      <c r="AK123" s="1020" t="s">
        <v>438</v>
      </c>
      <c r="AL123" s="1018"/>
      <c r="AM123" s="1018"/>
      <c r="AN123" s="1018"/>
      <c r="AO123" s="1019"/>
      <c r="AP123" s="1021" t="s">
        <v>438</v>
      </c>
      <c r="AQ123" s="1022"/>
      <c r="AR123" s="1022"/>
      <c r="AS123" s="1022"/>
      <c r="AT123" s="1023"/>
      <c r="AU123" s="1054"/>
      <c r="AV123" s="1055"/>
      <c r="AW123" s="1055"/>
      <c r="AX123" s="1055"/>
      <c r="AY123" s="1055"/>
      <c r="AZ123" s="279" t="s">
        <v>184</v>
      </c>
      <c r="BA123" s="279"/>
      <c r="BB123" s="279"/>
      <c r="BC123" s="279"/>
      <c r="BD123" s="279"/>
      <c r="BE123" s="279"/>
      <c r="BF123" s="279"/>
      <c r="BG123" s="279"/>
      <c r="BH123" s="279"/>
      <c r="BI123" s="279"/>
      <c r="BJ123" s="279"/>
      <c r="BK123" s="279"/>
      <c r="BL123" s="279"/>
      <c r="BM123" s="279"/>
      <c r="BN123" s="279"/>
      <c r="BO123" s="1034" t="s">
        <v>474</v>
      </c>
      <c r="BP123" s="1065"/>
      <c r="BQ123" s="1124">
        <v>40061428</v>
      </c>
      <c r="BR123" s="1125"/>
      <c r="BS123" s="1125"/>
      <c r="BT123" s="1125"/>
      <c r="BU123" s="1125"/>
      <c r="BV123" s="1125">
        <v>39290846</v>
      </c>
      <c r="BW123" s="1125"/>
      <c r="BX123" s="1125"/>
      <c r="BY123" s="1125"/>
      <c r="BZ123" s="1125"/>
      <c r="CA123" s="1125">
        <v>38529567</v>
      </c>
      <c r="CB123" s="1125"/>
      <c r="CC123" s="1125"/>
      <c r="CD123" s="1125"/>
      <c r="CE123" s="1125"/>
      <c r="CF123" s="1058"/>
      <c r="CG123" s="1059"/>
      <c r="CH123" s="1059"/>
      <c r="CI123" s="1059"/>
      <c r="CJ123" s="1060"/>
      <c r="CK123" s="1069"/>
      <c r="CL123" s="1070"/>
      <c r="CM123" s="1070"/>
      <c r="CN123" s="1070"/>
      <c r="CO123" s="1071"/>
      <c r="CP123" s="1079" t="s">
        <v>475</v>
      </c>
      <c r="CQ123" s="1080"/>
      <c r="CR123" s="1080"/>
      <c r="CS123" s="1080"/>
      <c r="CT123" s="1080"/>
      <c r="CU123" s="1080"/>
      <c r="CV123" s="1080"/>
      <c r="CW123" s="1080"/>
      <c r="CX123" s="1080"/>
      <c r="CY123" s="1080"/>
      <c r="CZ123" s="1080"/>
      <c r="DA123" s="1080"/>
      <c r="DB123" s="1080"/>
      <c r="DC123" s="1080"/>
      <c r="DD123" s="1080"/>
      <c r="DE123" s="1080"/>
      <c r="DF123" s="1081"/>
      <c r="DG123" s="1017" t="s">
        <v>438</v>
      </c>
      <c r="DH123" s="1018"/>
      <c r="DI123" s="1018"/>
      <c r="DJ123" s="1018"/>
      <c r="DK123" s="1019"/>
      <c r="DL123" s="1020" t="s">
        <v>438</v>
      </c>
      <c r="DM123" s="1018"/>
      <c r="DN123" s="1018"/>
      <c r="DO123" s="1018"/>
      <c r="DP123" s="1019"/>
      <c r="DQ123" s="1020" t="s">
        <v>438</v>
      </c>
      <c r="DR123" s="1018"/>
      <c r="DS123" s="1018"/>
      <c r="DT123" s="1018"/>
      <c r="DU123" s="1019"/>
      <c r="DV123" s="1021" t="s">
        <v>438</v>
      </c>
      <c r="DW123" s="1022"/>
      <c r="DX123" s="1022"/>
      <c r="DY123" s="1022"/>
      <c r="DZ123" s="1023"/>
    </row>
    <row r="124" spans="1:130" s="248" customFormat="1" ht="26.25" customHeight="1" thickBot="1" x14ac:dyDescent="0.2">
      <c r="A124" s="1118"/>
      <c r="B124" s="1005"/>
      <c r="C124" s="975" t="s">
        <v>460</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438</v>
      </c>
      <c r="AB124" s="1018"/>
      <c r="AC124" s="1018"/>
      <c r="AD124" s="1018"/>
      <c r="AE124" s="1019"/>
      <c r="AF124" s="1020" t="s">
        <v>438</v>
      </c>
      <c r="AG124" s="1018"/>
      <c r="AH124" s="1018"/>
      <c r="AI124" s="1018"/>
      <c r="AJ124" s="1019"/>
      <c r="AK124" s="1020" t="s">
        <v>413</v>
      </c>
      <c r="AL124" s="1018"/>
      <c r="AM124" s="1018"/>
      <c r="AN124" s="1018"/>
      <c r="AO124" s="1019"/>
      <c r="AP124" s="1021" t="s">
        <v>438</v>
      </c>
      <c r="AQ124" s="1022"/>
      <c r="AR124" s="1022"/>
      <c r="AS124" s="1022"/>
      <c r="AT124" s="1023"/>
      <c r="AU124" s="1120" t="s">
        <v>476</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74.5</v>
      </c>
      <c r="BR124" s="1087"/>
      <c r="BS124" s="1087"/>
      <c r="BT124" s="1087"/>
      <c r="BU124" s="1087"/>
      <c r="BV124" s="1087">
        <v>61.8</v>
      </c>
      <c r="BW124" s="1087"/>
      <c r="BX124" s="1087"/>
      <c r="BY124" s="1087"/>
      <c r="BZ124" s="1087"/>
      <c r="CA124" s="1087">
        <v>54.5</v>
      </c>
      <c r="CB124" s="1087"/>
      <c r="CC124" s="1087"/>
      <c r="CD124" s="1087"/>
      <c r="CE124" s="1087"/>
      <c r="CF124" s="1088"/>
      <c r="CG124" s="1089"/>
      <c r="CH124" s="1089"/>
      <c r="CI124" s="1089"/>
      <c r="CJ124" s="1090"/>
      <c r="CK124" s="1072"/>
      <c r="CL124" s="1072"/>
      <c r="CM124" s="1072"/>
      <c r="CN124" s="1072"/>
      <c r="CO124" s="1073"/>
      <c r="CP124" s="1079" t="s">
        <v>477</v>
      </c>
      <c r="CQ124" s="1080"/>
      <c r="CR124" s="1080"/>
      <c r="CS124" s="1080"/>
      <c r="CT124" s="1080"/>
      <c r="CU124" s="1080"/>
      <c r="CV124" s="1080"/>
      <c r="CW124" s="1080"/>
      <c r="CX124" s="1080"/>
      <c r="CY124" s="1080"/>
      <c r="CZ124" s="1080"/>
      <c r="DA124" s="1080"/>
      <c r="DB124" s="1080"/>
      <c r="DC124" s="1080"/>
      <c r="DD124" s="1080"/>
      <c r="DE124" s="1080"/>
      <c r="DF124" s="1081"/>
      <c r="DG124" s="1064">
        <v>6668082</v>
      </c>
      <c r="DH124" s="1043"/>
      <c r="DI124" s="1043"/>
      <c r="DJ124" s="1043"/>
      <c r="DK124" s="1044"/>
      <c r="DL124" s="1042">
        <v>6208232</v>
      </c>
      <c r="DM124" s="1043"/>
      <c r="DN124" s="1043"/>
      <c r="DO124" s="1043"/>
      <c r="DP124" s="1044"/>
      <c r="DQ124" s="1042" t="s">
        <v>127</v>
      </c>
      <c r="DR124" s="1043"/>
      <c r="DS124" s="1043"/>
      <c r="DT124" s="1043"/>
      <c r="DU124" s="1044"/>
      <c r="DV124" s="1045" t="s">
        <v>438</v>
      </c>
      <c r="DW124" s="1046"/>
      <c r="DX124" s="1046"/>
      <c r="DY124" s="1046"/>
      <c r="DZ124" s="1047"/>
    </row>
    <row r="125" spans="1:130" s="248" customFormat="1" ht="26.25" customHeight="1" x14ac:dyDescent="0.15">
      <c r="A125" s="1118"/>
      <c r="B125" s="1005"/>
      <c r="C125" s="975" t="s">
        <v>462</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127</v>
      </c>
      <c r="AB125" s="1018"/>
      <c r="AC125" s="1018"/>
      <c r="AD125" s="1018"/>
      <c r="AE125" s="1019"/>
      <c r="AF125" s="1020" t="s">
        <v>127</v>
      </c>
      <c r="AG125" s="1018"/>
      <c r="AH125" s="1018"/>
      <c r="AI125" s="1018"/>
      <c r="AJ125" s="1019"/>
      <c r="AK125" s="1020" t="s">
        <v>127</v>
      </c>
      <c r="AL125" s="1018"/>
      <c r="AM125" s="1018"/>
      <c r="AN125" s="1018"/>
      <c r="AO125" s="1019"/>
      <c r="AP125" s="1021" t="s">
        <v>438</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478</v>
      </c>
      <c r="CL125" s="1067"/>
      <c r="CM125" s="1067"/>
      <c r="CN125" s="1067"/>
      <c r="CO125" s="1068"/>
      <c r="CP125" s="999" t="s">
        <v>479</v>
      </c>
      <c r="CQ125" s="948"/>
      <c r="CR125" s="948"/>
      <c r="CS125" s="948"/>
      <c r="CT125" s="948"/>
      <c r="CU125" s="948"/>
      <c r="CV125" s="948"/>
      <c r="CW125" s="948"/>
      <c r="CX125" s="948"/>
      <c r="CY125" s="948"/>
      <c r="CZ125" s="948"/>
      <c r="DA125" s="948"/>
      <c r="DB125" s="948"/>
      <c r="DC125" s="948"/>
      <c r="DD125" s="948"/>
      <c r="DE125" s="948"/>
      <c r="DF125" s="949"/>
      <c r="DG125" s="985" t="s">
        <v>438</v>
      </c>
      <c r="DH125" s="986"/>
      <c r="DI125" s="986"/>
      <c r="DJ125" s="986"/>
      <c r="DK125" s="986"/>
      <c r="DL125" s="986" t="s">
        <v>127</v>
      </c>
      <c r="DM125" s="986"/>
      <c r="DN125" s="986"/>
      <c r="DO125" s="986"/>
      <c r="DP125" s="986"/>
      <c r="DQ125" s="986" t="s">
        <v>413</v>
      </c>
      <c r="DR125" s="986"/>
      <c r="DS125" s="986"/>
      <c r="DT125" s="986"/>
      <c r="DU125" s="986"/>
      <c r="DV125" s="987" t="s">
        <v>127</v>
      </c>
      <c r="DW125" s="987"/>
      <c r="DX125" s="987"/>
      <c r="DY125" s="987"/>
      <c r="DZ125" s="988"/>
    </row>
    <row r="126" spans="1:130" s="248" customFormat="1" ht="26.25" customHeight="1" thickBot="1" x14ac:dyDescent="0.2">
      <c r="A126" s="1118"/>
      <c r="B126" s="1005"/>
      <c r="C126" s="975" t="s">
        <v>464</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127</v>
      </c>
      <c r="AB126" s="1018"/>
      <c r="AC126" s="1018"/>
      <c r="AD126" s="1018"/>
      <c r="AE126" s="1019"/>
      <c r="AF126" s="1020" t="s">
        <v>413</v>
      </c>
      <c r="AG126" s="1018"/>
      <c r="AH126" s="1018"/>
      <c r="AI126" s="1018"/>
      <c r="AJ126" s="1019"/>
      <c r="AK126" s="1020" t="s">
        <v>127</v>
      </c>
      <c r="AL126" s="1018"/>
      <c r="AM126" s="1018"/>
      <c r="AN126" s="1018"/>
      <c r="AO126" s="1019"/>
      <c r="AP126" s="1021" t="s">
        <v>127</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480</v>
      </c>
      <c r="CQ126" s="1009"/>
      <c r="CR126" s="1009"/>
      <c r="CS126" s="1009"/>
      <c r="CT126" s="1009"/>
      <c r="CU126" s="1009"/>
      <c r="CV126" s="1009"/>
      <c r="CW126" s="1009"/>
      <c r="CX126" s="1009"/>
      <c r="CY126" s="1009"/>
      <c r="CZ126" s="1009"/>
      <c r="DA126" s="1009"/>
      <c r="DB126" s="1009"/>
      <c r="DC126" s="1009"/>
      <c r="DD126" s="1009"/>
      <c r="DE126" s="1009"/>
      <c r="DF126" s="1010"/>
      <c r="DG126" s="978" t="s">
        <v>127</v>
      </c>
      <c r="DH126" s="979"/>
      <c r="DI126" s="979"/>
      <c r="DJ126" s="979"/>
      <c r="DK126" s="979"/>
      <c r="DL126" s="979" t="s">
        <v>127</v>
      </c>
      <c r="DM126" s="979"/>
      <c r="DN126" s="979"/>
      <c r="DO126" s="979"/>
      <c r="DP126" s="979"/>
      <c r="DQ126" s="979" t="s">
        <v>127</v>
      </c>
      <c r="DR126" s="979"/>
      <c r="DS126" s="979"/>
      <c r="DT126" s="979"/>
      <c r="DU126" s="979"/>
      <c r="DV126" s="980" t="s">
        <v>127</v>
      </c>
      <c r="DW126" s="980"/>
      <c r="DX126" s="980"/>
      <c r="DY126" s="980"/>
      <c r="DZ126" s="981"/>
    </row>
    <row r="127" spans="1:130" s="248" customFormat="1" ht="26.25" customHeight="1" x14ac:dyDescent="0.15">
      <c r="A127" s="1119"/>
      <c r="B127" s="1007"/>
      <c r="C127" s="1061" t="s">
        <v>481</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127</v>
      </c>
      <c r="AB127" s="1018"/>
      <c r="AC127" s="1018"/>
      <c r="AD127" s="1018"/>
      <c r="AE127" s="1019"/>
      <c r="AF127" s="1020" t="s">
        <v>127</v>
      </c>
      <c r="AG127" s="1018"/>
      <c r="AH127" s="1018"/>
      <c r="AI127" s="1018"/>
      <c r="AJ127" s="1019"/>
      <c r="AK127" s="1020" t="s">
        <v>127</v>
      </c>
      <c r="AL127" s="1018"/>
      <c r="AM127" s="1018"/>
      <c r="AN127" s="1018"/>
      <c r="AO127" s="1019"/>
      <c r="AP127" s="1021" t="s">
        <v>127</v>
      </c>
      <c r="AQ127" s="1022"/>
      <c r="AR127" s="1022"/>
      <c r="AS127" s="1022"/>
      <c r="AT127" s="1023"/>
      <c r="AU127" s="284"/>
      <c r="AV127" s="284"/>
      <c r="AW127" s="284"/>
      <c r="AX127" s="1091" t="s">
        <v>482</v>
      </c>
      <c r="AY127" s="1092"/>
      <c r="AZ127" s="1092"/>
      <c r="BA127" s="1092"/>
      <c r="BB127" s="1092"/>
      <c r="BC127" s="1092"/>
      <c r="BD127" s="1092"/>
      <c r="BE127" s="1093"/>
      <c r="BF127" s="1094" t="s">
        <v>483</v>
      </c>
      <c r="BG127" s="1092"/>
      <c r="BH127" s="1092"/>
      <c r="BI127" s="1092"/>
      <c r="BJ127" s="1092"/>
      <c r="BK127" s="1092"/>
      <c r="BL127" s="1093"/>
      <c r="BM127" s="1094" t="s">
        <v>484</v>
      </c>
      <c r="BN127" s="1092"/>
      <c r="BO127" s="1092"/>
      <c r="BP127" s="1092"/>
      <c r="BQ127" s="1092"/>
      <c r="BR127" s="1092"/>
      <c r="BS127" s="1093"/>
      <c r="BT127" s="1094" t="s">
        <v>485</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486</v>
      </c>
      <c r="CQ127" s="1009"/>
      <c r="CR127" s="1009"/>
      <c r="CS127" s="1009"/>
      <c r="CT127" s="1009"/>
      <c r="CU127" s="1009"/>
      <c r="CV127" s="1009"/>
      <c r="CW127" s="1009"/>
      <c r="CX127" s="1009"/>
      <c r="CY127" s="1009"/>
      <c r="CZ127" s="1009"/>
      <c r="DA127" s="1009"/>
      <c r="DB127" s="1009"/>
      <c r="DC127" s="1009"/>
      <c r="DD127" s="1009"/>
      <c r="DE127" s="1009"/>
      <c r="DF127" s="1010"/>
      <c r="DG127" s="978" t="s">
        <v>127</v>
      </c>
      <c r="DH127" s="979"/>
      <c r="DI127" s="979"/>
      <c r="DJ127" s="979"/>
      <c r="DK127" s="979"/>
      <c r="DL127" s="979" t="s">
        <v>127</v>
      </c>
      <c r="DM127" s="979"/>
      <c r="DN127" s="979"/>
      <c r="DO127" s="979"/>
      <c r="DP127" s="979"/>
      <c r="DQ127" s="979" t="s">
        <v>127</v>
      </c>
      <c r="DR127" s="979"/>
      <c r="DS127" s="979"/>
      <c r="DT127" s="979"/>
      <c r="DU127" s="979"/>
      <c r="DV127" s="980" t="s">
        <v>413</v>
      </c>
      <c r="DW127" s="980"/>
      <c r="DX127" s="980"/>
      <c r="DY127" s="980"/>
      <c r="DZ127" s="981"/>
    </row>
    <row r="128" spans="1:130" s="248" customFormat="1" ht="26.25" customHeight="1" thickBot="1" x14ac:dyDescent="0.2">
      <c r="A128" s="1102" t="s">
        <v>487</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488</v>
      </c>
      <c r="X128" s="1104"/>
      <c r="Y128" s="1104"/>
      <c r="Z128" s="1105"/>
      <c r="AA128" s="1106">
        <v>241611</v>
      </c>
      <c r="AB128" s="1107"/>
      <c r="AC128" s="1107"/>
      <c r="AD128" s="1107"/>
      <c r="AE128" s="1108"/>
      <c r="AF128" s="1109">
        <v>270719</v>
      </c>
      <c r="AG128" s="1107"/>
      <c r="AH128" s="1107"/>
      <c r="AI128" s="1107"/>
      <c r="AJ128" s="1108"/>
      <c r="AK128" s="1109">
        <v>234094</v>
      </c>
      <c r="AL128" s="1107"/>
      <c r="AM128" s="1107"/>
      <c r="AN128" s="1107"/>
      <c r="AO128" s="1108"/>
      <c r="AP128" s="1110"/>
      <c r="AQ128" s="1111"/>
      <c r="AR128" s="1111"/>
      <c r="AS128" s="1111"/>
      <c r="AT128" s="1112"/>
      <c r="AU128" s="284"/>
      <c r="AV128" s="284"/>
      <c r="AW128" s="284"/>
      <c r="AX128" s="947" t="s">
        <v>489</v>
      </c>
      <c r="AY128" s="948"/>
      <c r="AZ128" s="948"/>
      <c r="BA128" s="948"/>
      <c r="BB128" s="948"/>
      <c r="BC128" s="948"/>
      <c r="BD128" s="948"/>
      <c r="BE128" s="949"/>
      <c r="BF128" s="1113" t="s">
        <v>413</v>
      </c>
      <c r="BG128" s="1114"/>
      <c r="BH128" s="1114"/>
      <c r="BI128" s="1114"/>
      <c r="BJ128" s="1114"/>
      <c r="BK128" s="1114"/>
      <c r="BL128" s="1115"/>
      <c r="BM128" s="1113">
        <v>12.7</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490</v>
      </c>
      <c r="CQ128" s="1096"/>
      <c r="CR128" s="1096"/>
      <c r="CS128" s="1096"/>
      <c r="CT128" s="1096"/>
      <c r="CU128" s="1096"/>
      <c r="CV128" s="1096"/>
      <c r="CW128" s="1096"/>
      <c r="CX128" s="1096"/>
      <c r="CY128" s="1096"/>
      <c r="CZ128" s="1096"/>
      <c r="DA128" s="1096"/>
      <c r="DB128" s="1096"/>
      <c r="DC128" s="1096"/>
      <c r="DD128" s="1096"/>
      <c r="DE128" s="1096"/>
      <c r="DF128" s="1097"/>
      <c r="DG128" s="1098">
        <v>24</v>
      </c>
      <c r="DH128" s="1099"/>
      <c r="DI128" s="1099"/>
      <c r="DJ128" s="1099"/>
      <c r="DK128" s="1099"/>
      <c r="DL128" s="1099" t="s">
        <v>127</v>
      </c>
      <c r="DM128" s="1099"/>
      <c r="DN128" s="1099"/>
      <c r="DO128" s="1099"/>
      <c r="DP128" s="1099"/>
      <c r="DQ128" s="1099" t="s">
        <v>127</v>
      </c>
      <c r="DR128" s="1099"/>
      <c r="DS128" s="1099"/>
      <c r="DT128" s="1099"/>
      <c r="DU128" s="1099"/>
      <c r="DV128" s="1100" t="s">
        <v>127</v>
      </c>
      <c r="DW128" s="1100"/>
      <c r="DX128" s="1100"/>
      <c r="DY128" s="1100"/>
      <c r="DZ128" s="1101"/>
    </row>
    <row r="129" spans="1:131" s="248"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491</v>
      </c>
      <c r="X129" s="1133"/>
      <c r="Y129" s="1133"/>
      <c r="Z129" s="1134"/>
      <c r="AA129" s="1017">
        <v>15691617</v>
      </c>
      <c r="AB129" s="1018"/>
      <c r="AC129" s="1018"/>
      <c r="AD129" s="1018"/>
      <c r="AE129" s="1019"/>
      <c r="AF129" s="1020">
        <v>15709707</v>
      </c>
      <c r="AG129" s="1018"/>
      <c r="AH129" s="1018"/>
      <c r="AI129" s="1018"/>
      <c r="AJ129" s="1019"/>
      <c r="AK129" s="1020">
        <v>16107595</v>
      </c>
      <c r="AL129" s="1018"/>
      <c r="AM129" s="1018"/>
      <c r="AN129" s="1018"/>
      <c r="AO129" s="1019"/>
      <c r="AP129" s="1135"/>
      <c r="AQ129" s="1136"/>
      <c r="AR129" s="1136"/>
      <c r="AS129" s="1136"/>
      <c r="AT129" s="1137"/>
      <c r="AU129" s="286"/>
      <c r="AV129" s="286"/>
      <c r="AW129" s="286"/>
      <c r="AX129" s="1126" t="s">
        <v>492</v>
      </c>
      <c r="AY129" s="1009"/>
      <c r="AZ129" s="1009"/>
      <c r="BA129" s="1009"/>
      <c r="BB129" s="1009"/>
      <c r="BC129" s="1009"/>
      <c r="BD129" s="1009"/>
      <c r="BE129" s="1010"/>
      <c r="BF129" s="1127" t="s">
        <v>127</v>
      </c>
      <c r="BG129" s="1128"/>
      <c r="BH129" s="1128"/>
      <c r="BI129" s="1128"/>
      <c r="BJ129" s="1128"/>
      <c r="BK129" s="1128"/>
      <c r="BL129" s="1129"/>
      <c r="BM129" s="1127">
        <v>17.7</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493</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494</v>
      </c>
      <c r="X130" s="1133"/>
      <c r="Y130" s="1133"/>
      <c r="Z130" s="1134"/>
      <c r="AA130" s="1017">
        <v>2434019</v>
      </c>
      <c r="AB130" s="1018"/>
      <c r="AC130" s="1018"/>
      <c r="AD130" s="1018"/>
      <c r="AE130" s="1019"/>
      <c r="AF130" s="1020">
        <v>2534154</v>
      </c>
      <c r="AG130" s="1018"/>
      <c r="AH130" s="1018"/>
      <c r="AI130" s="1018"/>
      <c r="AJ130" s="1019"/>
      <c r="AK130" s="1020">
        <v>2636287</v>
      </c>
      <c r="AL130" s="1018"/>
      <c r="AM130" s="1018"/>
      <c r="AN130" s="1018"/>
      <c r="AO130" s="1019"/>
      <c r="AP130" s="1135"/>
      <c r="AQ130" s="1136"/>
      <c r="AR130" s="1136"/>
      <c r="AS130" s="1136"/>
      <c r="AT130" s="1137"/>
      <c r="AU130" s="286"/>
      <c r="AV130" s="286"/>
      <c r="AW130" s="286"/>
      <c r="AX130" s="1126" t="s">
        <v>495</v>
      </c>
      <c r="AY130" s="1009"/>
      <c r="AZ130" s="1009"/>
      <c r="BA130" s="1009"/>
      <c r="BB130" s="1009"/>
      <c r="BC130" s="1009"/>
      <c r="BD130" s="1009"/>
      <c r="BE130" s="1010"/>
      <c r="BF130" s="1163">
        <v>9.6</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496</v>
      </c>
      <c r="X131" s="1171"/>
      <c r="Y131" s="1171"/>
      <c r="Z131" s="1172"/>
      <c r="AA131" s="1064">
        <v>13257598</v>
      </c>
      <c r="AB131" s="1043"/>
      <c r="AC131" s="1043"/>
      <c r="AD131" s="1043"/>
      <c r="AE131" s="1044"/>
      <c r="AF131" s="1042">
        <v>13175553</v>
      </c>
      <c r="AG131" s="1043"/>
      <c r="AH131" s="1043"/>
      <c r="AI131" s="1043"/>
      <c r="AJ131" s="1044"/>
      <c r="AK131" s="1042">
        <v>13471308</v>
      </c>
      <c r="AL131" s="1043"/>
      <c r="AM131" s="1043"/>
      <c r="AN131" s="1043"/>
      <c r="AO131" s="1044"/>
      <c r="AP131" s="1173"/>
      <c r="AQ131" s="1174"/>
      <c r="AR131" s="1174"/>
      <c r="AS131" s="1174"/>
      <c r="AT131" s="1175"/>
      <c r="AU131" s="286"/>
      <c r="AV131" s="286"/>
      <c r="AW131" s="286"/>
      <c r="AX131" s="1145" t="s">
        <v>497</v>
      </c>
      <c r="AY131" s="1096"/>
      <c r="AZ131" s="1096"/>
      <c r="BA131" s="1096"/>
      <c r="BB131" s="1096"/>
      <c r="BC131" s="1096"/>
      <c r="BD131" s="1096"/>
      <c r="BE131" s="1097"/>
      <c r="BF131" s="1146">
        <v>54.5</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498</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499</v>
      </c>
      <c r="W132" s="1156"/>
      <c r="X132" s="1156"/>
      <c r="Y132" s="1156"/>
      <c r="Z132" s="1157"/>
      <c r="AA132" s="1158">
        <v>9.4769504999999992</v>
      </c>
      <c r="AB132" s="1159"/>
      <c r="AC132" s="1159"/>
      <c r="AD132" s="1159"/>
      <c r="AE132" s="1160"/>
      <c r="AF132" s="1161">
        <v>9.7988980049999999</v>
      </c>
      <c r="AG132" s="1159"/>
      <c r="AH132" s="1159"/>
      <c r="AI132" s="1159"/>
      <c r="AJ132" s="1160"/>
      <c r="AK132" s="1161">
        <v>9.7762518679999992</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500</v>
      </c>
      <c r="W133" s="1139"/>
      <c r="X133" s="1139"/>
      <c r="Y133" s="1139"/>
      <c r="Z133" s="1140"/>
      <c r="AA133" s="1141">
        <v>9.4</v>
      </c>
      <c r="AB133" s="1142"/>
      <c r="AC133" s="1142"/>
      <c r="AD133" s="1142"/>
      <c r="AE133" s="1143"/>
      <c r="AF133" s="1141">
        <v>9.4</v>
      </c>
      <c r="AG133" s="1142"/>
      <c r="AH133" s="1142"/>
      <c r="AI133" s="1142"/>
      <c r="AJ133" s="1143"/>
      <c r="AK133" s="1141">
        <v>9.6</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tJUR7GhH1UoIF6m3vpuSVVbPe5+dpNAVNb97O+oXr9Gdvjd/R+8ScRBHq03FHcSVLrtJUpMS/tSIlpkbkcUrg==" saltValue="f5OR7FKTlaaGuyFuIye7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sdBMRxXnkj5xryzzFukgd3s843OYFSKRJDo2nTjPm8LwQ+lEh90q1QJAgFlE3hiNRlIFzjaMfx+hwN+0KkwRw==" saltValue="MVZEZAkMQi/hE+93mhK9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oFMLzxTYbyZyZC392kKcWk3EmjUdjiFvboPIqebEDQiPigVFiXl/gBSbLrCbKhIYPe60M982PqvxpAKawY5EA==" saltValue="4Hq9PI0A/vFOPE8fV1QW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509</v>
      </c>
      <c r="AL9" s="1179"/>
      <c r="AM9" s="1179"/>
      <c r="AN9" s="1180"/>
      <c r="AO9" s="314">
        <v>4388959</v>
      </c>
      <c r="AP9" s="314">
        <v>74078</v>
      </c>
      <c r="AQ9" s="315">
        <v>75076</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510</v>
      </c>
      <c r="AL10" s="1179"/>
      <c r="AM10" s="1179"/>
      <c r="AN10" s="1180"/>
      <c r="AO10" s="317">
        <v>658053</v>
      </c>
      <c r="AP10" s="317">
        <v>11107</v>
      </c>
      <c r="AQ10" s="318">
        <v>12085</v>
      </c>
      <c r="AR10" s="319">
        <v>-8.1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511</v>
      </c>
      <c r="AL11" s="1179"/>
      <c r="AM11" s="1179"/>
      <c r="AN11" s="1180"/>
      <c r="AO11" s="317">
        <v>210687</v>
      </c>
      <c r="AP11" s="317">
        <v>3556</v>
      </c>
      <c r="AQ11" s="318">
        <v>844</v>
      </c>
      <c r="AR11" s="319">
        <v>321.3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512</v>
      </c>
      <c r="AL12" s="1179"/>
      <c r="AM12" s="1179"/>
      <c r="AN12" s="1180"/>
      <c r="AO12" s="317" t="s">
        <v>513</v>
      </c>
      <c r="AP12" s="317" t="s">
        <v>513</v>
      </c>
      <c r="AQ12" s="318" t="s">
        <v>513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514</v>
      </c>
      <c r="AL13" s="1179"/>
      <c r="AM13" s="1179"/>
      <c r="AN13" s="1180"/>
      <c r="AO13" s="317">
        <v>89858</v>
      </c>
      <c r="AP13" s="317">
        <v>1517</v>
      </c>
      <c r="AQ13" s="318">
        <v>2760</v>
      </c>
      <c r="AR13" s="319">
        <v>-45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515</v>
      </c>
      <c r="AL14" s="1179"/>
      <c r="AM14" s="1179"/>
      <c r="AN14" s="1180"/>
      <c r="AO14" s="317">
        <v>97115</v>
      </c>
      <c r="AP14" s="317">
        <v>1639</v>
      </c>
      <c r="AQ14" s="318">
        <v>1530</v>
      </c>
      <c r="AR14" s="319">
        <v>7.1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516</v>
      </c>
      <c r="AL15" s="1185"/>
      <c r="AM15" s="1185"/>
      <c r="AN15" s="1186"/>
      <c r="AO15" s="317">
        <v>-266605</v>
      </c>
      <c r="AP15" s="317">
        <v>-4500</v>
      </c>
      <c r="AQ15" s="318">
        <v>-5396</v>
      </c>
      <c r="AR15" s="319">
        <v>-16.600000000000001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184</v>
      </c>
      <c r="AL16" s="1185"/>
      <c r="AM16" s="1185"/>
      <c r="AN16" s="1186"/>
      <c r="AO16" s="317">
        <v>5178067</v>
      </c>
      <c r="AP16" s="317">
        <v>87396</v>
      </c>
      <c r="AQ16" s="318">
        <v>86899</v>
      </c>
      <c r="AR16" s="319">
        <v>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521</v>
      </c>
      <c r="AL21" s="1188"/>
      <c r="AM21" s="1188"/>
      <c r="AN21" s="1189"/>
      <c r="AO21" s="330">
        <v>7.06</v>
      </c>
      <c r="AP21" s="331">
        <v>7.73</v>
      </c>
      <c r="AQ21" s="332">
        <v>-0.67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522</v>
      </c>
      <c r="AL22" s="1188"/>
      <c r="AM22" s="1188"/>
      <c r="AN22" s="1189"/>
      <c r="AO22" s="335">
        <v>99.5</v>
      </c>
      <c r="AP22" s="336">
        <v>98.3</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526</v>
      </c>
      <c r="AL32" s="1182"/>
      <c r="AM32" s="1182"/>
      <c r="AN32" s="1183"/>
      <c r="AO32" s="345">
        <v>3439749</v>
      </c>
      <c r="AP32" s="345">
        <v>58057</v>
      </c>
      <c r="AQ32" s="346">
        <v>43385</v>
      </c>
      <c r="AR32" s="347">
        <v>33.799999999999997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527</v>
      </c>
      <c r="AL33" s="1182"/>
      <c r="AM33" s="1182"/>
      <c r="AN33" s="1183"/>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528</v>
      </c>
      <c r="AL34" s="1182"/>
      <c r="AM34" s="1182"/>
      <c r="AN34" s="1183"/>
      <c r="AO34" s="345" t="s">
        <v>513</v>
      </c>
      <c r="AP34" s="345" t="s">
        <v>513</v>
      </c>
      <c r="AQ34" s="346">
        <v>187</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529</v>
      </c>
      <c r="AL35" s="1182"/>
      <c r="AM35" s="1182"/>
      <c r="AN35" s="1183"/>
      <c r="AO35" s="345">
        <v>448421</v>
      </c>
      <c r="AP35" s="345">
        <v>7569</v>
      </c>
      <c r="AQ35" s="346">
        <v>9764</v>
      </c>
      <c r="AR35" s="347">
        <v>-22.5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530</v>
      </c>
      <c r="AL36" s="1182"/>
      <c r="AM36" s="1182"/>
      <c r="AN36" s="1183"/>
      <c r="AO36" s="345">
        <v>289238</v>
      </c>
      <c r="AP36" s="345">
        <v>4882</v>
      </c>
      <c r="AQ36" s="346">
        <v>2539</v>
      </c>
      <c r="AR36" s="347">
        <v>92.3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531</v>
      </c>
      <c r="AL37" s="1182"/>
      <c r="AM37" s="1182"/>
      <c r="AN37" s="1183"/>
      <c r="AO37" s="345">
        <v>9703</v>
      </c>
      <c r="AP37" s="345">
        <v>164</v>
      </c>
      <c r="AQ37" s="346">
        <v>1682</v>
      </c>
      <c r="AR37" s="347">
        <v>-90.2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532</v>
      </c>
      <c r="AL38" s="1191"/>
      <c r="AM38" s="1191"/>
      <c r="AN38" s="1192"/>
      <c r="AO38" s="348">
        <v>259</v>
      </c>
      <c r="AP38" s="348">
        <v>4</v>
      </c>
      <c r="AQ38" s="349">
        <v>1</v>
      </c>
      <c r="AR38" s="337">
        <v>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533</v>
      </c>
      <c r="AL39" s="1191"/>
      <c r="AM39" s="1191"/>
      <c r="AN39" s="1192"/>
      <c r="AO39" s="345">
        <v>-234094</v>
      </c>
      <c r="AP39" s="345">
        <v>-3951</v>
      </c>
      <c r="AQ39" s="346">
        <v>-3093</v>
      </c>
      <c r="AR39" s="347">
        <v>27.7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534</v>
      </c>
      <c r="AL40" s="1182"/>
      <c r="AM40" s="1182"/>
      <c r="AN40" s="1183"/>
      <c r="AO40" s="345">
        <v>-2636287</v>
      </c>
      <c r="AP40" s="345">
        <v>-44496</v>
      </c>
      <c r="AQ40" s="346">
        <v>-39498</v>
      </c>
      <c r="AR40" s="347">
        <v>12.7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296</v>
      </c>
      <c r="AL41" s="1194"/>
      <c r="AM41" s="1194"/>
      <c r="AN41" s="1195"/>
      <c r="AO41" s="345">
        <v>1316989</v>
      </c>
      <c r="AP41" s="345">
        <v>22228</v>
      </c>
      <c r="AQ41" s="346">
        <v>14967</v>
      </c>
      <c r="AR41" s="347">
        <v>48.5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504</v>
      </c>
      <c r="AN49" s="1198" t="s">
        <v>538</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7153201</v>
      </c>
      <c r="AN51" s="367">
        <v>116180</v>
      </c>
      <c r="AO51" s="368">
        <v>65.400000000000006</v>
      </c>
      <c r="AP51" s="369">
        <v>86564</v>
      </c>
      <c r="AQ51" s="370">
        <v>11.7</v>
      </c>
      <c r="AR51" s="371">
        <v>53.7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4749417</v>
      </c>
      <c r="AN52" s="375">
        <v>77138</v>
      </c>
      <c r="AO52" s="376">
        <v>115.9</v>
      </c>
      <c r="AP52" s="377">
        <v>44869</v>
      </c>
      <c r="AQ52" s="378">
        <v>4.9000000000000004</v>
      </c>
      <c r="AR52" s="379">
        <v>111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3025596</v>
      </c>
      <c r="AN53" s="367">
        <v>49543</v>
      </c>
      <c r="AO53" s="368">
        <v>-57.4</v>
      </c>
      <c r="AP53" s="369">
        <v>62698</v>
      </c>
      <c r="AQ53" s="370">
        <v>-27.6</v>
      </c>
      <c r="AR53" s="371">
        <v>-29.8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1879942</v>
      </c>
      <c r="AN54" s="375">
        <v>30783</v>
      </c>
      <c r="AO54" s="376">
        <v>-60.1</v>
      </c>
      <c r="AP54" s="377">
        <v>31973</v>
      </c>
      <c r="AQ54" s="378">
        <v>-28.7</v>
      </c>
      <c r="AR54" s="379">
        <v>-31.4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3564608</v>
      </c>
      <c r="AN55" s="367">
        <v>58952</v>
      </c>
      <c r="AO55" s="368">
        <v>19</v>
      </c>
      <c r="AP55" s="369">
        <v>79245</v>
      </c>
      <c r="AQ55" s="370">
        <v>26.4</v>
      </c>
      <c r="AR55" s="371">
        <v>-7.4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2081719</v>
      </c>
      <c r="AN56" s="375">
        <v>34428</v>
      </c>
      <c r="AO56" s="376">
        <v>11.8</v>
      </c>
      <c r="AP56" s="377">
        <v>40378</v>
      </c>
      <c r="AQ56" s="378">
        <v>26.3</v>
      </c>
      <c r="AR56" s="379">
        <v>-14.5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2665860</v>
      </c>
      <c r="AN57" s="367">
        <v>44461</v>
      </c>
      <c r="AO57" s="368">
        <v>-24.6</v>
      </c>
      <c r="AP57" s="369">
        <v>71604</v>
      </c>
      <c r="AQ57" s="370">
        <v>-9.6</v>
      </c>
      <c r="AR57" s="371">
        <v>-15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1230443</v>
      </c>
      <c r="AN58" s="375">
        <v>20521</v>
      </c>
      <c r="AO58" s="376">
        <v>-40.4</v>
      </c>
      <c r="AP58" s="377">
        <v>45121</v>
      </c>
      <c r="AQ58" s="378">
        <v>11.7</v>
      </c>
      <c r="AR58" s="379">
        <v>-52.1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3113989</v>
      </c>
      <c r="AN59" s="367">
        <v>52559</v>
      </c>
      <c r="AO59" s="368">
        <v>18.2</v>
      </c>
      <c r="AP59" s="369">
        <v>67009</v>
      </c>
      <c r="AQ59" s="370">
        <v>-6.4</v>
      </c>
      <c r="AR59" s="371">
        <v>24.6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1710319</v>
      </c>
      <c r="AN60" s="375">
        <v>28867</v>
      </c>
      <c r="AO60" s="376">
        <v>40.700000000000003</v>
      </c>
      <c r="AP60" s="377">
        <v>43028</v>
      </c>
      <c r="AQ60" s="378">
        <v>-4.5999999999999996</v>
      </c>
      <c r="AR60" s="379">
        <v>45.3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3904651</v>
      </c>
      <c r="AN61" s="382">
        <v>64339</v>
      </c>
      <c r="AO61" s="383">
        <v>4.0999999999999996</v>
      </c>
      <c r="AP61" s="384">
        <v>73424</v>
      </c>
      <c r="AQ61" s="385">
        <v>-1.1000000000000001</v>
      </c>
      <c r="AR61" s="371">
        <v>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2330368</v>
      </c>
      <c r="AN62" s="375">
        <v>38347</v>
      </c>
      <c r="AO62" s="376">
        <v>13.6</v>
      </c>
      <c r="AP62" s="377">
        <v>41074</v>
      </c>
      <c r="AQ62" s="378">
        <v>1.9</v>
      </c>
      <c r="AR62" s="379">
        <v>11.7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2+lkqhEjgY8G3lU2OUQilhHzHbVKHSBSDowM7KXZFoR7eBETi0mf2AKt8uXIiJrwk0YoG93FlhK4zwCIvLN4w==" saltValue="/UR2LcgQqpvd504Am2IR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CKBDBLTAZk5h+u3al5dNjtLF5hE1FuLCm3RUc5DdGKPGxbNKeDW/3IOJaAlmmnaJ5BufqiNkfWzn3Dnx0sAFg==" saltValue="sMQVisZXrmHWfR6D14ol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UHNWan82zujhmscW/fV8FwfDORzH6i/72BJYZsI71DGQM4l2ba+o92MpWZQqg017RHjSVNQllFiCMw96dRaHpw==" saltValue="8sGjSRyZcma+aGg5qH2E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1" t="s">
        <v>3</v>
      </c>
      <c r="D47" s="1201"/>
      <c r="E47" s="1202"/>
      <c r="F47" s="11">
        <v>18.68</v>
      </c>
      <c r="G47" s="12">
        <v>18.739999999999998</v>
      </c>
      <c r="H47" s="12">
        <v>16.29</v>
      </c>
      <c r="I47" s="12">
        <v>15.65</v>
      </c>
      <c r="J47" s="13">
        <v>13.73</v>
      </c>
    </row>
    <row r="48" spans="2:10" ht="57.75" customHeight="1" x14ac:dyDescent="0.15">
      <c r="B48" s="14"/>
      <c r="C48" s="1203" t="s">
        <v>4</v>
      </c>
      <c r="D48" s="1203"/>
      <c r="E48" s="1204"/>
      <c r="F48" s="15">
        <v>4.8499999999999996</v>
      </c>
      <c r="G48" s="16">
        <v>5.78</v>
      </c>
      <c r="H48" s="16">
        <v>6.39</v>
      </c>
      <c r="I48" s="16">
        <v>4.72</v>
      </c>
      <c r="J48" s="17">
        <v>7.07</v>
      </c>
    </row>
    <row r="49" spans="2:10" ht="57.75" customHeight="1" thickBot="1" x14ac:dyDescent="0.2">
      <c r="B49" s="18"/>
      <c r="C49" s="1205" t="s">
        <v>5</v>
      </c>
      <c r="D49" s="1205"/>
      <c r="E49" s="1206"/>
      <c r="F49" s="19" t="s">
        <v>559</v>
      </c>
      <c r="G49" s="20" t="s">
        <v>560</v>
      </c>
      <c r="H49" s="20" t="s">
        <v>561</v>
      </c>
      <c r="I49" s="20" t="s">
        <v>562</v>
      </c>
      <c r="J49" s="21" t="s">
        <v>563</v>
      </c>
    </row>
    <row r="50" spans="2:10" ht="13.5" customHeight="1" x14ac:dyDescent="0.15"/>
  </sheetData>
  <sheetProtection algorithmName="SHA-512" hashValue="46RJnuD/VKd3zhmAGIiJPGuvP/QtoyAVmCQ5U+WaIewJnii2pcw/8inFxOrwDcXWjjrjuA/QE+B16VH2FRZ4aQ==" saltValue="cN77FQsgAIfq+gs9s3B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2022-03-10T13:25:05Z</cp:lastPrinted>
  <dcterms:created xsi:type="dcterms:W3CDTF">2022-02-02T06:43:16Z</dcterms:created>
  <dcterms:modified xsi:type="dcterms:W3CDTF">2022-03-24T08:04:53Z</dcterms:modified>
  <cp:category/>
</cp:coreProperties>
</file>