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040217　修正\"/>
    </mc:Choice>
  </mc:AlternateContent>
  <bookViews>
    <workbookView xWindow="0" yWindow="0" windowWidth="19200" windowHeight="6610"/>
  </bookViews>
  <sheets>
    <sheet name="中学校" sheetId="1" r:id="rId1"/>
  </sheets>
  <definedNames>
    <definedName name="_xlnm.Print_Area" localSheetId="0">中学校!$A$1:$AA$95</definedName>
    <definedName name="_xlnm.Print_Titles" localSheetId="0">中学校!$1:$4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4" i="1" l="1"/>
  <c r="Z94" i="1"/>
  <c r="Y94" i="1" s="1"/>
  <c r="X94" i="1"/>
  <c r="W94" i="1"/>
  <c r="V94" i="1" s="1"/>
  <c r="R94" i="1"/>
  <c r="Q94" i="1"/>
  <c r="P94" i="1" s="1"/>
  <c r="O94" i="1"/>
  <c r="N94" i="1"/>
  <c r="M94" i="1" s="1"/>
  <c r="L94" i="1"/>
  <c r="K94" i="1"/>
  <c r="J94" i="1" s="1"/>
  <c r="I94" i="1"/>
  <c r="H94" i="1"/>
  <c r="G94" i="1"/>
  <c r="F94" i="1" s="1"/>
  <c r="B94" i="1"/>
  <c r="Z93" i="1"/>
  <c r="R93" i="1"/>
  <c r="R95" i="1" s="1"/>
  <c r="N93" i="1"/>
  <c r="B93" i="1"/>
  <c r="B95" i="1" s="1"/>
  <c r="AA92" i="1"/>
  <c r="Z92" i="1"/>
  <c r="Y92" i="1"/>
  <c r="X92" i="1"/>
  <c r="W92" i="1"/>
  <c r="U92" i="1"/>
  <c r="R92" i="1"/>
  <c r="Q92" i="1"/>
  <c r="P92" i="1" s="1"/>
  <c r="O92" i="1"/>
  <c r="N92" i="1"/>
  <c r="M92" i="1"/>
  <c r="L92" i="1"/>
  <c r="K92" i="1"/>
  <c r="I92" i="1"/>
  <c r="H92" i="1"/>
  <c r="G92" i="1"/>
  <c r="G95" i="1" s="1"/>
  <c r="AA91" i="1"/>
  <c r="Z91" i="1"/>
  <c r="X91" i="1"/>
  <c r="W91" i="1"/>
  <c r="R91" i="1"/>
  <c r="Q91" i="1"/>
  <c r="O91" i="1"/>
  <c r="N91" i="1"/>
  <c r="M91" i="1" s="1"/>
  <c r="L91" i="1"/>
  <c r="K91" i="1"/>
  <c r="J91" i="1" s="1"/>
  <c r="I91" i="1"/>
  <c r="H91" i="1"/>
  <c r="G91" i="1"/>
  <c r="F91" i="1" s="1"/>
  <c r="Y90" i="1"/>
  <c r="V90" i="1"/>
  <c r="U90" i="1"/>
  <c r="T90" i="1"/>
  <c r="S90" i="1" s="1"/>
  <c r="P90" i="1"/>
  <c r="M90" i="1"/>
  <c r="J90" i="1"/>
  <c r="F90" i="1"/>
  <c r="Y89" i="1"/>
  <c r="V89" i="1"/>
  <c r="U89" i="1"/>
  <c r="T89" i="1"/>
  <c r="S89" i="1" s="1"/>
  <c r="P89" i="1"/>
  <c r="M89" i="1"/>
  <c r="J89" i="1"/>
  <c r="F89" i="1"/>
  <c r="Y88" i="1"/>
  <c r="V88" i="1"/>
  <c r="U88" i="1"/>
  <c r="U94" i="1" s="1"/>
  <c r="T88" i="1"/>
  <c r="S88" i="1"/>
  <c r="P88" i="1"/>
  <c r="M88" i="1"/>
  <c r="J88" i="1"/>
  <c r="F88" i="1"/>
  <c r="Y87" i="1"/>
  <c r="Y91" i="1" s="1"/>
  <c r="V87" i="1"/>
  <c r="V91" i="1" s="1"/>
  <c r="U87" i="1"/>
  <c r="T87" i="1"/>
  <c r="S87" i="1" s="1"/>
  <c r="S91" i="1" s="1"/>
  <c r="P87" i="1"/>
  <c r="P91" i="1" s="1"/>
  <c r="M87" i="1"/>
  <c r="J87" i="1"/>
  <c r="F87" i="1"/>
  <c r="Y85" i="1"/>
  <c r="V85" i="1"/>
  <c r="U85" i="1"/>
  <c r="T85" i="1"/>
  <c r="P85" i="1"/>
  <c r="M85" i="1"/>
  <c r="J85" i="1"/>
  <c r="S85" i="1" s="1"/>
  <c r="F85" i="1"/>
  <c r="Y84" i="1"/>
  <c r="V84" i="1"/>
  <c r="U84" i="1"/>
  <c r="T84" i="1"/>
  <c r="S84" i="1" s="1"/>
  <c r="P84" i="1"/>
  <c r="M84" i="1"/>
  <c r="J84" i="1"/>
  <c r="F84" i="1"/>
  <c r="Y83" i="1"/>
  <c r="V83" i="1"/>
  <c r="U83" i="1"/>
  <c r="T83" i="1"/>
  <c r="S83" i="1"/>
  <c r="P83" i="1"/>
  <c r="M83" i="1"/>
  <c r="J83" i="1"/>
  <c r="F83" i="1"/>
  <c r="Y82" i="1"/>
  <c r="V82" i="1"/>
  <c r="U82" i="1"/>
  <c r="T82" i="1"/>
  <c r="S82" i="1" s="1"/>
  <c r="P82" i="1"/>
  <c r="M82" i="1"/>
  <c r="J82" i="1"/>
  <c r="F82" i="1"/>
  <c r="AA81" i="1"/>
  <c r="Z81" i="1"/>
  <c r="Y81" i="1"/>
  <c r="X81" i="1"/>
  <c r="W81" i="1"/>
  <c r="V81" i="1" s="1"/>
  <c r="U81" i="1"/>
  <c r="R81" i="1"/>
  <c r="Q81" i="1"/>
  <c r="P81" i="1" s="1"/>
  <c r="O81" i="1"/>
  <c r="N81" i="1"/>
  <c r="M81" i="1"/>
  <c r="L81" i="1"/>
  <c r="K81" i="1"/>
  <c r="T81" i="1" s="1"/>
  <c r="S81" i="1" s="1"/>
  <c r="I81" i="1"/>
  <c r="H81" i="1"/>
  <c r="G81" i="1"/>
  <c r="F81" i="1" s="1"/>
  <c r="Y80" i="1"/>
  <c r="V80" i="1"/>
  <c r="U80" i="1"/>
  <c r="T80" i="1"/>
  <c r="S80" i="1"/>
  <c r="P80" i="1"/>
  <c r="M80" i="1"/>
  <c r="J80" i="1"/>
  <c r="F80" i="1"/>
  <c r="Y79" i="1"/>
  <c r="V79" i="1"/>
  <c r="U79" i="1"/>
  <c r="T79" i="1"/>
  <c r="S79" i="1" s="1"/>
  <c r="P79" i="1"/>
  <c r="M79" i="1"/>
  <c r="J79" i="1"/>
  <c r="F79" i="1"/>
  <c r="Y78" i="1"/>
  <c r="V78" i="1"/>
  <c r="S78" i="1"/>
  <c r="P78" i="1"/>
  <c r="M78" i="1"/>
  <c r="J78" i="1"/>
  <c r="F78" i="1"/>
  <c r="Y77" i="1"/>
  <c r="V77" i="1"/>
  <c r="U77" i="1"/>
  <c r="T77" i="1"/>
  <c r="S77" i="1" s="1"/>
  <c r="P77" i="1"/>
  <c r="M77" i="1"/>
  <c r="J77" i="1"/>
  <c r="F77" i="1"/>
  <c r="Y76" i="1"/>
  <c r="V76" i="1"/>
  <c r="U76" i="1"/>
  <c r="T76" i="1"/>
  <c r="S76" i="1" s="1"/>
  <c r="P76" i="1"/>
  <c r="M76" i="1"/>
  <c r="J76" i="1"/>
  <c r="F76" i="1"/>
  <c r="Y75" i="1"/>
  <c r="V75" i="1"/>
  <c r="U75" i="1"/>
  <c r="T75" i="1"/>
  <c r="S75" i="1" s="1"/>
  <c r="P75" i="1"/>
  <c r="M75" i="1"/>
  <c r="J75" i="1"/>
  <c r="F75" i="1"/>
  <c r="AA74" i="1"/>
  <c r="Z74" i="1"/>
  <c r="Y74" i="1" s="1"/>
  <c r="X74" i="1"/>
  <c r="W74" i="1"/>
  <c r="V74" i="1" s="1"/>
  <c r="R74" i="1"/>
  <c r="Q74" i="1"/>
  <c r="P74" i="1" s="1"/>
  <c r="O74" i="1"/>
  <c r="U74" i="1" s="1"/>
  <c r="N74" i="1"/>
  <c r="M74" i="1" s="1"/>
  <c r="L74" i="1"/>
  <c r="K74" i="1"/>
  <c r="J74" i="1" s="1"/>
  <c r="I74" i="1"/>
  <c r="H74" i="1"/>
  <c r="G74" i="1"/>
  <c r="F74" i="1" s="1"/>
  <c r="Y73" i="1"/>
  <c r="V73" i="1"/>
  <c r="U73" i="1"/>
  <c r="T73" i="1"/>
  <c r="S73" i="1" s="1"/>
  <c r="P73" i="1"/>
  <c r="M73" i="1"/>
  <c r="J73" i="1"/>
  <c r="F73" i="1"/>
  <c r="Y72" i="1"/>
  <c r="V72" i="1"/>
  <c r="U72" i="1"/>
  <c r="T72" i="1"/>
  <c r="S72" i="1" s="1"/>
  <c r="P72" i="1"/>
  <c r="M72" i="1"/>
  <c r="J72" i="1"/>
  <c r="F72" i="1"/>
  <c r="AA71" i="1"/>
  <c r="Z71" i="1"/>
  <c r="X71" i="1"/>
  <c r="W71" i="1"/>
  <c r="R71" i="1"/>
  <c r="Q71" i="1"/>
  <c r="P71" i="1" s="1"/>
  <c r="O71" i="1"/>
  <c r="N71" i="1"/>
  <c r="M71" i="1" s="1"/>
  <c r="L71" i="1"/>
  <c r="K71" i="1"/>
  <c r="J71" i="1" s="1"/>
  <c r="I71" i="1"/>
  <c r="H71" i="1"/>
  <c r="G71" i="1"/>
  <c r="F71" i="1" s="1"/>
  <c r="Y70" i="1"/>
  <c r="V70" i="1"/>
  <c r="U70" i="1"/>
  <c r="T70" i="1"/>
  <c r="S70" i="1" s="1"/>
  <c r="P70" i="1"/>
  <c r="M70" i="1"/>
  <c r="J70" i="1"/>
  <c r="F70" i="1"/>
  <c r="Y69" i="1"/>
  <c r="V69" i="1"/>
  <c r="U69" i="1"/>
  <c r="T69" i="1"/>
  <c r="S69" i="1" s="1"/>
  <c r="P69" i="1"/>
  <c r="M69" i="1"/>
  <c r="J69" i="1"/>
  <c r="F69" i="1"/>
  <c r="Y68" i="1"/>
  <c r="V68" i="1"/>
  <c r="U68" i="1"/>
  <c r="T68" i="1"/>
  <c r="S68" i="1"/>
  <c r="P68" i="1"/>
  <c r="M68" i="1"/>
  <c r="J68" i="1"/>
  <c r="F68" i="1"/>
  <c r="Y67" i="1"/>
  <c r="V67" i="1"/>
  <c r="U67" i="1"/>
  <c r="T67" i="1"/>
  <c r="S67" i="1" s="1"/>
  <c r="P67" i="1"/>
  <c r="M67" i="1"/>
  <c r="J67" i="1"/>
  <c r="F67" i="1"/>
  <c r="Y66" i="1"/>
  <c r="Y71" i="1" s="1"/>
  <c r="V66" i="1"/>
  <c r="U66" i="1"/>
  <c r="T66" i="1"/>
  <c r="S66" i="1" s="1"/>
  <c r="P66" i="1"/>
  <c r="M66" i="1"/>
  <c r="J66" i="1"/>
  <c r="F66" i="1"/>
  <c r="Y65" i="1"/>
  <c r="V65" i="1"/>
  <c r="V71" i="1" s="1"/>
  <c r="U65" i="1"/>
  <c r="U71" i="1" s="1"/>
  <c r="T65" i="1"/>
  <c r="T71" i="1" s="1"/>
  <c r="S71" i="1" s="1"/>
  <c r="P65" i="1"/>
  <c r="M65" i="1"/>
  <c r="J65" i="1"/>
  <c r="F65" i="1"/>
  <c r="AA64" i="1"/>
  <c r="Z64" i="1"/>
  <c r="X64" i="1"/>
  <c r="W64" i="1"/>
  <c r="R64" i="1"/>
  <c r="Q64" i="1"/>
  <c r="P64" i="1" s="1"/>
  <c r="O64" i="1"/>
  <c r="N64" i="1"/>
  <c r="M64" i="1" s="1"/>
  <c r="L64" i="1"/>
  <c r="K64" i="1"/>
  <c r="J64" i="1" s="1"/>
  <c r="I64" i="1"/>
  <c r="H64" i="1"/>
  <c r="G64" i="1"/>
  <c r="F64" i="1" s="1"/>
  <c r="Y63" i="1"/>
  <c r="V63" i="1"/>
  <c r="U63" i="1"/>
  <c r="T63" i="1"/>
  <c r="S63" i="1" s="1"/>
  <c r="P63" i="1"/>
  <c r="M63" i="1"/>
  <c r="J63" i="1"/>
  <c r="F63" i="1"/>
  <c r="Y62" i="1"/>
  <c r="V62" i="1"/>
  <c r="U62" i="1"/>
  <c r="T62" i="1"/>
  <c r="S62" i="1" s="1"/>
  <c r="P62" i="1"/>
  <c r="M62" i="1"/>
  <c r="J62" i="1"/>
  <c r="F62" i="1"/>
  <c r="Y61" i="1"/>
  <c r="Y64" i="1" s="1"/>
  <c r="V61" i="1"/>
  <c r="V64" i="1" s="1"/>
  <c r="U61" i="1"/>
  <c r="U64" i="1" s="1"/>
  <c r="T61" i="1"/>
  <c r="T64" i="1" s="1"/>
  <c r="S64" i="1" s="1"/>
  <c r="S61" i="1"/>
  <c r="P61" i="1"/>
  <c r="M61" i="1"/>
  <c r="J61" i="1"/>
  <c r="F61" i="1"/>
  <c r="AA60" i="1"/>
  <c r="Z60" i="1"/>
  <c r="Y60" i="1" s="1"/>
  <c r="X60" i="1"/>
  <c r="W60" i="1"/>
  <c r="V60" i="1" s="1"/>
  <c r="R60" i="1"/>
  <c r="Q60" i="1"/>
  <c r="P60" i="1"/>
  <c r="O60" i="1"/>
  <c r="N60" i="1"/>
  <c r="M60" i="1" s="1"/>
  <c r="L60" i="1"/>
  <c r="K60" i="1"/>
  <c r="J60" i="1" s="1"/>
  <c r="I60" i="1"/>
  <c r="H60" i="1"/>
  <c r="G60" i="1"/>
  <c r="F60" i="1" s="1"/>
  <c r="Y59" i="1"/>
  <c r="V59" i="1"/>
  <c r="U59" i="1"/>
  <c r="T59" i="1"/>
  <c r="S59" i="1" s="1"/>
  <c r="P59" i="1"/>
  <c r="M59" i="1"/>
  <c r="J59" i="1"/>
  <c r="F59" i="1"/>
  <c r="Y58" i="1"/>
  <c r="V58" i="1"/>
  <c r="U58" i="1"/>
  <c r="T58" i="1"/>
  <c r="S58" i="1"/>
  <c r="P58" i="1"/>
  <c r="M58" i="1"/>
  <c r="J58" i="1"/>
  <c r="F58" i="1"/>
  <c r="Y57" i="1"/>
  <c r="V57" i="1"/>
  <c r="U57" i="1"/>
  <c r="U60" i="1" s="1"/>
  <c r="T57" i="1"/>
  <c r="S57" i="1" s="1"/>
  <c r="P57" i="1"/>
  <c r="M57" i="1"/>
  <c r="J57" i="1"/>
  <c r="F57" i="1"/>
  <c r="AA56" i="1"/>
  <c r="Z56" i="1"/>
  <c r="X56" i="1"/>
  <c r="W56" i="1"/>
  <c r="V56" i="1" s="1"/>
  <c r="R56" i="1"/>
  <c r="Q56" i="1"/>
  <c r="P56" i="1" s="1"/>
  <c r="O56" i="1"/>
  <c r="N56" i="1"/>
  <c r="M56" i="1"/>
  <c r="L56" i="1"/>
  <c r="K56" i="1"/>
  <c r="J56" i="1" s="1"/>
  <c r="I56" i="1"/>
  <c r="H56" i="1"/>
  <c r="G56" i="1"/>
  <c r="F56" i="1" s="1"/>
  <c r="Y55" i="1"/>
  <c r="V55" i="1"/>
  <c r="U55" i="1"/>
  <c r="T55" i="1"/>
  <c r="S55" i="1"/>
  <c r="P55" i="1"/>
  <c r="M55" i="1"/>
  <c r="J55" i="1"/>
  <c r="F55" i="1"/>
  <c r="Y54" i="1"/>
  <c r="V54" i="1"/>
  <c r="U54" i="1"/>
  <c r="T54" i="1"/>
  <c r="S54" i="1" s="1"/>
  <c r="P54" i="1"/>
  <c r="M54" i="1"/>
  <c r="J54" i="1"/>
  <c r="F54" i="1"/>
  <c r="Y53" i="1"/>
  <c r="V53" i="1"/>
  <c r="U53" i="1"/>
  <c r="U56" i="1" s="1"/>
  <c r="T53" i="1"/>
  <c r="S53" i="1" s="1"/>
  <c r="P53" i="1"/>
  <c r="M53" i="1"/>
  <c r="J53" i="1"/>
  <c r="F53" i="1"/>
  <c r="Y52" i="1"/>
  <c r="V52" i="1"/>
  <c r="U52" i="1"/>
  <c r="T52" i="1"/>
  <c r="T56" i="1" s="1"/>
  <c r="S56" i="1" s="1"/>
  <c r="P52" i="1"/>
  <c r="M52" i="1"/>
  <c r="J52" i="1"/>
  <c r="F52" i="1"/>
  <c r="Y51" i="1"/>
  <c r="Y56" i="1" s="1"/>
  <c r="V51" i="1"/>
  <c r="U51" i="1"/>
  <c r="T51" i="1"/>
  <c r="S51" i="1"/>
  <c r="P51" i="1"/>
  <c r="M51" i="1"/>
  <c r="J51" i="1"/>
  <c r="F51" i="1"/>
  <c r="AA50" i="1"/>
  <c r="Z50" i="1"/>
  <c r="Y50" i="1" s="1"/>
  <c r="X50" i="1"/>
  <c r="W50" i="1"/>
  <c r="V50" i="1" s="1"/>
  <c r="T50" i="1"/>
  <c r="S50" i="1" s="1"/>
  <c r="R50" i="1"/>
  <c r="Q50" i="1"/>
  <c r="P50" i="1"/>
  <c r="O50" i="1"/>
  <c r="N50" i="1"/>
  <c r="M50" i="1" s="1"/>
  <c r="L50" i="1"/>
  <c r="U50" i="1" s="1"/>
  <c r="K50" i="1"/>
  <c r="J50" i="1" s="1"/>
  <c r="I50" i="1"/>
  <c r="H50" i="1"/>
  <c r="G50" i="1"/>
  <c r="F50" i="1" s="1"/>
  <c r="Y49" i="1"/>
  <c r="V49" i="1"/>
  <c r="U49" i="1"/>
  <c r="T49" i="1"/>
  <c r="S49" i="1" s="1"/>
  <c r="P49" i="1"/>
  <c r="M49" i="1"/>
  <c r="J49" i="1"/>
  <c r="F49" i="1"/>
  <c r="Y48" i="1"/>
  <c r="V48" i="1"/>
  <c r="U48" i="1"/>
  <c r="T48" i="1"/>
  <c r="S48" i="1"/>
  <c r="P48" i="1"/>
  <c r="M48" i="1"/>
  <c r="J48" i="1"/>
  <c r="F48" i="1"/>
  <c r="AA47" i="1"/>
  <c r="Z47" i="1"/>
  <c r="Y47" i="1" s="1"/>
  <c r="X47" i="1"/>
  <c r="W47" i="1"/>
  <c r="V47" i="1" s="1"/>
  <c r="T47" i="1"/>
  <c r="S47" i="1" s="1"/>
  <c r="R47" i="1"/>
  <c r="Q47" i="1"/>
  <c r="P47" i="1"/>
  <c r="O47" i="1"/>
  <c r="N47" i="1"/>
  <c r="M47" i="1" s="1"/>
  <c r="L47" i="1"/>
  <c r="U47" i="1" s="1"/>
  <c r="K47" i="1"/>
  <c r="J47" i="1" s="1"/>
  <c r="I47" i="1"/>
  <c r="H47" i="1"/>
  <c r="G47" i="1"/>
  <c r="F47" i="1" s="1"/>
  <c r="Y46" i="1"/>
  <c r="V46" i="1"/>
  <c r="U46" i="1"/>
  <c r="T46" i="1"/>
  <c r="S46" i="1" s="1"/>
  <c r="P46" i="1"/>
  <c r="M46" i="1"/>
  <c r="J46" i="1"/>
  <c r="F46" i="1"/>
  <c r="Y45" i="1"/>
  <c r="V45" i="1"/>
  <c r="U45" i="1"/>
  <c r="T45" i="1"/>
  <c r="S45" i="1"/>
  <c r="P45" i="1"/>
  <c r="M45" i="1"/>
  <c r="J45" i="1"/>
  <c r="F45" i="1"/>
  <c r="Y44" i="1"/>
  <c r="V44" i="1"/>
  <c r="U44" i="1"/>
  <c r="T44" i="1"/>
  <c r="S44" i="1" s="1"/>
  <c r="P44" i="1"/>
  <c r="M44" i="1"/>
  <c r="J44" i="1"/>
  <c r="F44" i="1"/>
  <c r="Y43" i="1"/>
  <c r="V43" i="1"/>
  <c r="U43" i="1"/>
  <c r="T43" i="1"/>
  <c r="S43" i="1" s="1"/>
  <c r="P43" i="1"/>
  <c r="M43" i="1"/>
  <c r="J43" i="1"/>
  <c r="F43" i="1"/>
  <c r="Y42" i="1"/>
  <c r="V42" i="1"/>
  <c r="U42" i="1"/>
  <c r="T42" i="1"/>
  <c r="S42" i="1" s="1"/>
  <c r="P42" i="1"/>
  <c r="M42" i="1"/>
  <c r="J42" i="1"/>
  <c r="F42" i="1"/>
  <c r="AA41" i="1"/>
  <c r="Z41" i="1"/>
  <c r="Y41" i="1" s="1"/>
  <c r="X41" i="1"/>
  <c r="W41" i="1"/>
  <c r="V41" i="1" s="1"/>
  <c r="R41" i="1"/>
  <c r="Q41" i="1"/>
  <c r="P41" i="1" s="1"/>
  <c r="O41" i="1"/>
  <c r="U41" i="1" s="1"/>
  <c r="N41" i="1"/>
  <c r="M41" i="1" s="1"/>
  <c r="L41" i="1"/>
  <c r="K41" i="1"/>
  <c r="J41" i="1" s="1"/>
  <c r="I41" i="1"/>
  <c r="H41" i="1"/>
  <c r="G41" i="1"/>
  <c r="F41" i="1" s="1"/>
  <c r="Y40" i="1"/>
  <c r="V40" i="1"/>
  <c r="U40" i="1"/>
  <c r="T40" i="1"/>
  <c r="S40" i="1" s="1"/>
  <c r="P40" i="1"/>
  <c r="M40" i="1"/>
  <c r="J40" i="1"/>
  <c r="F40" i="1"/>
  <c r="Y39" i="1"/>
  <c r="V39" i="1"/>
  <c r="U39" i="1"/>
  <c r="T39" i="1"/>
  <c r="S39" i="1" s="1"/>
  <c r="P39" i="1"/>
  <c r="M39" i="1"/>
  <c r="J39" i="1"/>
  <c r="F39" i="1"/>
  <c r="Y38" i="1"/>
  <c r="V38" i="1"/>
  <c r="U38" i="1"/>
  <c r="T38" i="1"/>
  <c r="S38" i="1"/>
  <c r="P38" i="1"/>
  <c r="M38" i="1"/>
  <c r="J38" i="1"/>
  <c r="F38" i="1"/>
  <c r="Y37" i="1"/>
  <c r="V37" i="1"/>
  <c r="U37" i="1"/>
  <c r="T37" i="1"/>
  <c r="S37" i="1" s="1"/>
  <c r="P37" i="1"/>
  <c r="M37" i="1"/>
  <c r="J37" i="1"/>
  <c r="F37" i="1"/>
  <c r="Y36" i="1"/>
  <c r="V36" i="1"/>
  <c r="S36" i="1"/>
  <c r="P36" i="1"/>
  <c r="M36" i="1"/>
  <c r="J36" i="1"/>
  <c r="F36" i="1"/>
  <c r="Y35" i="1"/>
  <c r="V35" i="1"/>
  <c r="U35" i="1"/>
  <c r="T35" i="1"/>
  <c r="S35" i="1" s="1"/>
  <c r="P35" i="1"/>
  <c r="M35" i="1"/>
  <c r="J35" i="1"/>
  <c r="F35" i="1"/>
  <c r="Y34" i="1"/>
  <c r="V34" i="1"/>
  <c r="U34" i="1"/>
  <c r="T34" i="1"/>
  <c r="S34" i="1" s="1"/>
  <c r="P34" i="1"/>
  <c r="M34" i="1"/>
  <c r="J34" i="1"/>
  <c r="F34" i="1"/>
  <c r="Y33" i="1"/>
  <c r="V33" i="1"/>
  <c r="U33" i="1"/>
  <c r="T33" i="1"/>
  <c r="S33" i="1" s="1"/>
  <c r="P33" i="1"/>
  <c r="M33" i="1"/>
  <c r="J33" i="1"/>
  <c r="F33" i="1"/>
  <c r="AA32" i="1"/>
  <c r="AA93" i="1" s="1"/>
  <c r="Z32" i="1"/>
  <c r="X32" i="1"/>
  <c r="X93" i="1" s="1"/>
  <c r="X95" i="1" s="1"/>
  <c r="W32" i="1"/>
  <c r="W93" i="1" s="1"/>
  <c r="V93" i="1" s="1"/>
  <c r="R32" i="1"/>
  <c r="Q32" i="1"/>
  <c r="Q93" i="1" s="1"/>
  <c r="P93" i="1" s="1"/>
  <c r="O32" i="1"/>
  <c r="O93" i="1" s="1"/>
  <c r="N32" i="1"/>
  <c r="L32" i="1"/>
  <c r="L93" i="1" s="1"/>
  <c r="L95" i="1" s="1"/>
  <c r="K32" i="1"/>
  <c r="K93" i="1" s="1"/>
  <c r="J93" i="1" s="1"/>
  <c r="I32" i="1"/>
  <c r="I93" i="1" s="1"/>
  <c r="H32" i="1"/>
  <c r="H93" i="1" s="1"/>
  <c r="H95" i="1" s="1"/>
  <c r="G32" i="1"/>
  <c r="G93" i="1" s="1"/>
  <c r="Y31" i="1"/>
  <c r="V31" i="1"/>
  <c r="U31" i="1"/>
  <c r="T31" i="1"/>
  <c r="S31" i="1" s="1"/>
  <c r="P31" i="1"/>
  <c r="M31" i="1"/>
  <c r="J31" i="1"/>
  <c r="F31" i="1"/>
  <c r="Y30" i="1"/>
  <c r="V30" i="1"/>
  <c r="U30" i="1"/>
  <c r="T30" i="1"/>
  <c r="S30" i="1" s="1"/>
  <c r="P30" i="1"/>
  <c r="M30" i="1"/>
  <c r="J30" i="1"/>
  <c r="F30" i="1"/>
  <c r="Y29" i="1"/>
  <c r="V29" i="1"/>
  <c r="U29" i="1"/>
  <c r="T29" i="1"/>
  <c r="S29" i="1"/>
  <c r="P29" i="1"/>
  <c r="M29" i="1"/>
  <c r="J29" i="1"/>
  <c r="F29" i="1"/>
  <c r="Y28" i="1"/>
  <c r="V28" i="1"/>
  <c r="U28" i="1"/>
  <c r="T28" i="1"/>
  <c r="S28" i="1" s="1"/>
  <c r="P28" i="1"/>
  <c r="M28" i="1"/>
  <c r="J28" i="1"/>
  <c r="F28" i="1"/>
  <c r="Y27" i="1"/>
  <c r="V27" i="1"/>
  <c r="U27" i="1"/>
  <c r="T27" i="1"/>
  <c r="S27" i="1" s="1"/>
  <c r="P27" i="1"/>
  <c r="M27" i="1"/>
  <c r="J27" i="1"/>
  <c r="F27" i="1"/>
  <c r="Y26" i="1"/>
  <c r="V26" i="1"/>
  <c r="U26" i="1"/>
  <c r="T26" i="1"/>
  <c r="S26" i="1" s="1"/>
  <c r="P26" i="1"/>
  <c r="M26" i="1"/>
  <c r="J26" i="1"/>
  <c r="F26" i="1"/>
  <c r="Y25" i="1"/>
  <c r="V25" i="1"/>
  <c r="U25" i="1"/>
  <c r="T25" i="1"/>
  <c r="S25" i="1"/>
  <c r="P25" i="1"/>
  <c r="M25" i="1"/>
  <c r="J25" i="1"/>
  <c r="F25" i="1"/>
  <c r="Y24" i="1"/>
  <c r="V24" i="1"/>
  <c r="U24" i="1"/>
  <c r="T24" i="1"/>
  <c r="S24" i="1" s="1"/>
  <c r="P24" i="1"/>
  <c r="M24" i="1"/>
  <c r="J24" i="1"/>
  <c r="F24" i="1"/>
  <c r="Y23" i="1"/>
  <c r="V23" i="1"/>
  <c r="U23" i="1"/>
  <c r="T23" i="1"/>
  <c r="S23" i="1" s="1"/>
  <c r="P23" i="1"/>
  <c r="M23" i="1"/>
  <c r="J23" i="1"/>
  <c r="F23" i="1"/>
  <c r="Y22" i="1"/>
  <c r="V22" i="1"/>
  <c r="U22" i="1"/>
  <c r="T22" i="1"/>
  <c r="S22" i="1" s="1"/>
  <c r="P22" i="1"/>
  <c r="M22" i="1"/>
  <c r="J22" i="1"/>
  <c r="F22" i="1"/>
  <c r="Y21" i="1"/>
  <c r="V21" i="1"/>
  <c r="U21" i="1"/>
  <c r="T21" i="1"/>
  <c r="S21" i="1"/>
  <c r="P21" i="1"/>
  <c r="M21" i="1"/>
  <c r="J21" i="1"/>
  <c r="F21" i="1"/>
  <c r="Y20" i="1"/>
  <c r="V20" i="1"/>
  <c r="U20" i="1"/>
  <c r="T20" i="1"/>
  <c r="S20" i="1" s="1"/>
  <c r="P20" i="1"/>
  <c r="M20" i="1"/>
  <c r="J20" i="1"/>
  <c r="F20" i="1"/>
  <c r="Y19" i="1"/>
  <c r="V19" i="1"/>
  <c r="U19" i="1"/>
  <c r="T19" i="1"/>
  <c r="S19" i="1" s="1"/>
  <c r="P19" i="1"/>
  <c r="M19" i="1"/>
  <c r="J19" i="1"/>
  <c r="F19" i="1"/>
  <c r="Y18" i="1"/>
  <c r="V18" i="1"/>
  <c r="U18" i="1"/>
  <c r="T18" i="1"/>
  <c r="S18" i="1" s="1"/>
  <c r="P18" i="1"/>
  <c r="M18" i="1"/>
  <c r="J18" i="1"/>
  <c r="F18" i="1"/>
  <c r="Y17" i="1"/>
  <c r="V17" i="1"/>
  <c r="U17" i="1"/>
  <c r="T17" i="1"/>
  <c r="S17" i="1"/>
  <c r="P17" i="1"/>
  <c r="M17" i="1"/>
  <c r="J17" i="1"/>
  <c r="F17" i="1"/>
  <c r="Y16" i="1"/>
  <c r="V16" i="1"/>
  <c r="U16" i="1"/>
  <c r="T16" i="1"/>
  <c r="S16" i="1" s="1"/>
  <c r="P16" i="1"/>
  <c r="M16" i="1"/>
  <c r="J16" i="1"/>
  <c r="F16" i="1"/>
  <c r="Y15" i="1"/>
  <c r="V15" i="1"/>
  <c r="U15" i="1"/>
  <c r="T15" i="1"/>
  <c r="S15" i="1" s="1"/>
  <c r="P15" i="1"/>
  <c r="M15" i="1"/>
  <c r="J15" i="1"/>
  <c r="F15" i="1"/>
  <c r="Y14" i="1"/>
  <c r="V14" i="1"/>
  <c r="U14" i="1"/>
  <c r="T14" i="1"/>
  <c r="S14" i="1" s="1"/>
  <c r="P14" i="1"/>
  <c r="M14" i="1"/>
  <c r="J14" i="1"/>
  <c r="F14" i="1"/>
  <c r="Y13" i="1"/>
  <c r="V13" i="1"/>
  <c r="U13" i="1"/>
  <c r="T13" i="1"/>
  <c r="S13" i="1"/>
  <c r="P13" i="1"/>
  <c r="M13" i="1"/>
  <c r="J13" i="1"/>
  <c r="F13" i="1"/>
  <c r="Y12" i="1"/>
  <c r="V12" i="1"/>
  <c r="U12" i="1"/>
  <c r="T12" i="1"/>
  <c r="S12" i="1" s="1"/>
  <c r="P12" i="1"/>
  <c r="M12" i="1"/>
  <c r="J12" i="1"/>
  <c r="F12" i="1"/>
  <c r="Y11" i="1"/>
  <c r="V11" i="1"/>
  <c r="U11" i="1"/>
  <c r="T11" i="1"/>
  <c r="S11" i="1" s="1"/>
  <c r="P11" i="1"/>
  <c r="M11" i="1"/>
  <c r="J11" i="1"/>
  <c r="F11" i="1"/>
  <c r="Y10" i="1"/>
  <c r="V10" i="1"/>
  <c r="U10" i="1"/>
  <c r="T10" i="1"/>
  <c r="S10" i="1" s="1"/>
  <c r="P10" i="1"/>
  <c r="M10" i="1"/>
  <c r="J10" i="1"/>
  <c r="J32" i="1" s="1"/>
  <c r="F10" i="1"/>
  <c r="Y9" i="1"/>
  <c r="Y32" i="1" s="1"/>
  <c r="V9" i="1"/>
  <c r="V32" i="1" s="1"/>
  <c r="U9" i="1"/>
  <c r="U32" i="1" s="1"/>
  <c r="T9" i="1"/>
  <c r="T32" i="1" s="1"/>
  <c r="S9" i="1"/>
  <c r="S32" i="1" s="1"/>
  <c r="P9" i="1"/>
  <c r="P32" i="1" s="1"/>
  <c r="M9" i="1"/>
  <c r="M32" i="1" s="1"/>
  <c r="J9" i="1"/>
  <c r="F9" i="1"/>
  <c r="F32" i="1" s="1"/>
  <c r="Y8" i="1"/>
  <c r="V8" i="1"/>
  <c r="U8" i="1"/>
  <c r="U93" i="1" s="1"/>
  <c r="T8" i="1"/>
  <c r="S8" i="1" s="1"/>
  <c r="P8" i="1"/>
  <c r="M8" i="1"/>
  <c r="J8" i="1"/>
  <c r="F8" i="1"/>
  <c r="AA7" i="1"/>
  <c r="Z7" i="1"/>
  <c r="X7" i="1"/>
  <c r="W7" i="1"/>
  <c r="U7" i="1"/>
  <c r="T7" i="1"/>
  <c r="R7" i="1"/>
  <c r="Q7" i="1"/>
  <c r="O7" i="1"/>
  <c r="N7" i="1"/>
  <c r="M7" i="1"/>
  <c r="L7" i="1"/>
  <c r="K7" i="1"/>
  <c r="J7" i="1"/>
  <c r="G7" i="1"/>
  <c r="F7" i="1"/>
  <c r="Y6" i="1"/>
  <c r="V6" i="1"/>
  <c r="S6" i="1"/>
  <c r="P6" i="1"/>
  <c r="M6" i="1"/>
  <c r="F6" i="1"/>
  <c r="Y5" i="1"/>
  <c r="Y7" i="1" s="1"/>
  <c r="V5" i="1"/>
  <c r="V7" i="1" s="1"/>
  <c r="U5" i="1"/>
  <c r="T5" i="1"/>
  <c r="S5" i="1"/>
  <c r="S7" i="1" s="1"/>
  <c r="P5" i="1"/>
  <c r="P7" i="1" s="1"/>
  <c r="M5" i="1"/>
  <c r="F5" i="1"/>
  <c r="AA1" i="1"/>
  <c r="I95" i="1" l="1"/>
  <c r="U95" i="1"/>
  <c r="F93" i="1"/>
  <c r="K95" i="1"/>
  <c r="J95" i="1" s="1"/>
  <c r="O95" i="1"/>
  <c r="W95" i="1"/>
  <c r="V95" i="1" s="1"/>
  <c r="AA95" i="1"/>
  <c r="Y93" i="1"/>
  <c r="F95" i="1"/>
  <c r="M93" i="1"/>
  <c r="T60" i="1"/>
  <c r="S60" i="1" s="1"/>
  <c r="T41" i="1"/>
  <c r="S41" i="1" s="1"/>
  <c r="S52" i="1"/>
  <c r="S65" i="1"/>
  <c r="T74" i="1"/>
  <c r="S74" i="1" s="1"/>
  <c r="J81" i="1"/>
  <c r="T91" i="1"/>
  <c r="F92" i="1"/>
  <c r="J92" i="1"/>
  <c r="V92" i="1"/>
  <c r="T94" i="1"/>
  <c r="S94" i="1" s="1"/>
  <c r="Q95" i="1"/>
  <c r="P95" i="1" s="1"/>
  <c r="U91" i="1"/>
  <c r="T93" i="1"/>
  <c r="S93" i="1" s="1"/>
  <c r="N95" i="1"/>
  <c r="M95" i="1" s="1"/>
  <c r="Z95" i="1"/>
  <c r="Y95" i="1" s="1"/>
  <c r="T92" i="1"/>
  <c r="S92" i="1" l="1"/>
  <c r="T95" i="1"/>
  <c r="S95" i="1" s="1"/>
</calcChain>
</file>

<file path=xl/sharedStrings.xml><?xml version="1.0" encoding="utf-8"?>
<sst xmlns="http://schemas.openxmlformats.org/spreadsheetml/2006/main" count="394" uniqueCount="363">
  <si>
    <t>令和３年度学校一覧　中学校</t>
    <rPh sb="5" eb="9">
      <t>ガッコウイチラン</t>
    </rPh>
    <rPh sb="10" eb="13">
      <t>チュウガッコウ</t>
    </rPh>
    <phoneticPr fontId="1"/>
  </si>
  <si>
    <r>
      <rPr>
        <sz val="10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1"/>
  </si>
  <si>
    <r>
      <rPr>
        <sz val="10"/>
        <rFont val="ＭＳ Ｐゴシック"/>
        <family val="3"/>
        <charset val="128"/>
      </rPr>
      <t>生</t>
    </r>
    <rPh sb="0" eb="1">
      <t>セイ</t>
    </rPh>
    <phoneticPr fontId="1"/>
  </si>
  <si>
    <r>
      <rPr>
        <sz val="10"/>
        <rFont val="ＭＳ Ｐゴシック"/>
        <family val="3"/>
        <charset val="128"/>
      </rPr>
      <t>徒</t>
    </r>
    <rPh sb="0" eb="1">
      <t>ト</t>
    </rPh>
    <phoneticPr fontId="1"/>
  </si>
  <si>
    <r>
      <rPr>
        <sz val="10"/>
        <rFont val="ＭＳ Ｐゴシック"/>
        <family val="3"/>
        <charset val="128"/>
      </rPr>
      <t>数</t>
    </r>
    <rPh sb="0" eb="1">
      <t>スウ</t>
    </rPh>
    <phoneticPr fontId="1"/>
  </si>
  <si>
    <r>
      <rPr>
        <sz val="10"/>
        <rFont val="ＭＳ Ｐゴシック"/>
        <family val="3"/>
        <charset val="128"/>
      </rPr>
      <t>本務教員数</t>
    </r>
    <phoneticPr fontId="1"/>
  </si>
  <si>
    <r>
      <rPr>
        <sz val="10"/>
        <rFont val="ＭＳ Ｐゴシック"/>
        <family val="3"/>
        <charset val="128"/>
      </rPr>
      <t>本務職員数</t>
    </r>
    <phoneticPr fontId="1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</si>
  <si>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6"/>
  </si>
  <si>
    <r>
      <rPr>
        <sz val="10"/>
        <rFont val="ＭＳ Ｐゴシック"/>
        <family val="3"/>
        <charset val="128"/>
      </rPr>
      <t>学校名</t>
    </r>
    <phoneticPr fontId="1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</si>
  <si>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6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</si>
  <si>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6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</si>
  <si>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</si>
  <si>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</si>
  <si>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単式</t>
    </r>
    <phoneticPr fontId="1"/>
  </si>
  <si>
    <r>
      <rPr>
        <sz val="10"/>
        <rFont val="ＭＳ Ｐゴシック"/>
        <family val="3"/>
        <charset val="128"/>
      </rPr>
      <t>複式</t>
    </r>
    <phoneticPr fontId="1"/>
  </si>
  <si>
    <r>
      <rPr>
        <sz val="10"/>
        <rFont val="ＭＳ Ｐゴシック"/>
        <family val="3"/>
        <charset val="128"/>
      </rPr>
      <t>特別支援</t>
    </r>
    <rPh sb="0" eb="2">
      <t>トクベツ</t>
    </rPh>
    <rPh sb="2" eb="4">
      <t>シエン</t>
    </rPh>
    <phoneticPr fontId="1"/>
  </si>
  <si>
    <r>
      <t>1</t>
    </r>
    <r>
      <rPr>
        <sz val="10"/>
        <rFont val="ＭＳ Ｐゴシック"/>
        <family val="3"/>
        <charset val="128"/>
      </rPr>
      <t>　年</t>
    </r>
    <phoneticPr fontId="1"/>
  </si>
  <si>
    <r>
      <t>2</t>
    </r>
    <r>
      <rPr>
        <sz val="10"/>
        <rFont val="ＭＳ Ｐゴシック"/>
        <family val="3"/>
        <charset val="128"/>
      </rPr>
      <t>　年</t>
    </r>
    <phoneticPr fontId="1"/>
  </si>
  <si>
    <r>
      <t>3</t>
    </r>
    <r>
      <rPr>
        <sz val="10"/>
        <rFont val="ＭＳ Ｐゴシック"/>
        <family val="3"/>
        <charset val="128"/>
      </rPr>
      <t>　年</t>
    </r>
    <phoneticPr fontId="1"/>
  </si>
  <si>
    <r>
      <rPr>
        <sz val="10"/>
        <rFont val="ＭＳ Ｐゴシック"/>
        <family val="3"/>
        <charset val="128"/>
      </rPr>
      <t>合　計</t>
    </r>
    <phoneticPr fontId="1"/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</si>
  <si>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</si>
  <si>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</si>
  <si>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</si>
  <si>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8"/>
        <rFont val="ＭＳ Ｐゴシック"/>
        <family val="3"/>
        <charset val="128"/>
      </rPr>
      <t>香川大学教育学部
附属高松中学校</t>
    </r>
  </si>
  <si>
    <t>761-8082</t>
  </si>
  <si>
    <r>
      <rPr>
        <sz val="10"/>
        <rFont val="ＭＳ Ｐゴシック"/>
        <family val="3"/>
        <charset val="128"/>
      </rPr>
      <t>高松市鹿角町</t>
    </r>
    <r>
      <rPr>
        <sz val="10"/>
        <rFont val="Arial"/>
        <family val="2"/>
      </rPr>
      <t>394</t>
    </r>
  </si>
  <si>
    <t>087-886-2121</t>
  </si>
  <si>
    <r>
      <t>2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</si>
  <si>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8"/>
        <rFont val="ＭＳ Ｐゴシック"/>
        <family val="3"/>
        <charset val="128"/>
      </rPr>
      <t>香川大学教育学部
附属坂出中学校</t>
    </r>
  </si>
  <si>
    <t>762-0037</t>
  </si>
  <si>
    <r>
      <t>坂出市青葉町</t>
    </r>
    <r>
      <rPr>
        <sz val="10"/>
        <rFont val="Arial"/>
        <family val="2"/>
      </rPr>
      <t>1-7</t>
    </r>
    <phoneticPr fontId="1"/>
  </si>
  <si>
    <t>0877-46-2695</t>
  </si>
  <si>
    <t>計</t>
    <phoneticPr fontId="1"/>
  </si>
  <si>
    <r>
      <rPr>
        <sz val="10"/>
        <rFont val="ＭＳ Ｐゴシック"/>
        <family val="3"/>
        <charset val="128"/>
      </rPr>
      <t>県</t>
    </r>
    <rPh sb="0" eb="1">
      <t>ケン</t>
    </rPh>
    <phoneticPr fontId="1"/>
  </si>
  <si>
    <r>
      <rPr>
        <sz val="10"/>
        <rFont val="ＭＳ Ｐゴシック"/>
        <family val="3"/>
        <charset val="128"/>
      </rPr>
      <t>高松北中学校</t>
    </r>
    <rPh sb="0" eb="2">
      <t>タカマツ</t>
    </rPh>
    <rPh sb="2" eb="3">
      <t>キタ</t>
    </rPh>
    <rPh sb="3" eb="6">
      <t>チ</t>
    </rPh>
    <phoneticPr fontId="1"/>
  </si>
  <si>
    <t>761-0121</t>
    <phoneticPr fontId="1"/>
  </si>
  <si>
    <r>
      <rPr>
        <sz val="10"/>
        <rFont val="ＭＳ Ｐゴシック"/>
        <family val="3"/>
        <charset val="128"/>
      </rPr>
      <t>高松市牟礼町牟礼</t>
    </r>
    <r>
      <rPr>
        <sz val="10"/>
        <rFont val="Arial"/>
        <family val="2"/>
      </rPr>
      <t>1583-1</t>
    </r>
    <rPh sb="0" eb="3">
      <t>タカマツシ</t>
    </rPh>
    <rPh sb="3" eb="6">
      <t>ムレチョウ</t>
    </rPh>
    <rPh sb="6" eb="8">
      <t>ムレ</t>
    </rPh>
    <phoneticPr fontId="1"/>
  </si>
  <si>
    <t>087-845-2155</t>
    <phoneticPr fontId="13"/>
  </si>
  <si>
    <t>高松市</t>
  </si>
  <si>
    <t>桜町中学校</t>
  </si>
  <si>
    <t>760-0074</t>
  </si>
  <si>
    <t>桜町2-12-4</t>
  </si>
  <si>
    <t>087-861-1668</t>
  </si>
  <si>
    <t>紫雲中学校</t>
  </si>
  <si>
    <t>760-0015</t>
  </si>
  <si>
    <t>紫雲町8-25</t>
  </si>
  <si>
    <t>087-861-7144</t>
  </si>
  <si>
    <t>紫雲中学校みねやま分校</t>
  </si>
  <si>
    <t>760-0004</t>
  </si>
  <si>
    <t>西宝町2-6-9</t>
  </si>
  <si>
    <t>087-861-4837</t>
  </si>
  <si>
    <t>玉藻中学校</t>
  </si>
  <si>
    <t>760-0077</t>
  </si>
  <si>
    <t>上福岡町714-1</t>
  </si>
  <si>
    <t>087-861-8196</t>
  </si>
  <si>
    <t>高松第一中学校</t>
  </si>
  <si>
    <t>760-0068</t>
  </si>
  <si>
    <t>松島町2-14-5</t>
  </si>
  <si>
    <t>087-832-0311</t>
  </si>
  <si>
    <t>屋島中学校</t>
  </si>
  <si>
    <t>761-0112</t>
  </si>
  <si>
    <t>屋島中町295</t>
  </si>
  <si>
    <t>087-841-2236</t>
  </si>
  <si>
    <t>協和中学校</t>
  </si>
  <si>
    <t>761-0311</t>
  </si>
  <si>
    <t>元山町88-2</t>
  </si>
  <si>
    <t>087-867-5937</t>
  </si>
  <si>
    <t>龍雲中学校</t>
  </si>
  <si>
    <t>761-8077</t>
  </si>
  <si>
    <t>出作町331-2</t>
  </si>
  <si>
    <t>087-889-0131</t>
  </si>
  <si>
    <t>勝賀中学校</t>
  </si>
  <si>
    <t>761-8014</t>
  </si>
  <si>
    <t>香西南町565</t>
  </si>
  <si>
    <t>087-881-3141</t>
  </si>
  <si>
    <t>一宮中学校</t>
  </si>
  <si>
    <t>761-8084</t>
  </si>
  <si>
    <t>一宮町1185-1</t>
  </si>
  <si>
    <t>087-885-1664</t>
  </si>
  <si>
    <t>香東中学校</t>
  </si>
  <si>
    <t>761-8044</t>
  </si>
  <si>
    <t>円座町771</t>
  </si>
  <si>
    <t>087-886-6580</t>
  </si>
  <si>
    <t>下笠居中学校</t>
  </si>
  <si>
    <t>761-8002</t>
  </si>
  <si>
    <t>生島町372-1</t>
  </si>
  <si>
    <t>087-881-2621</t>
  </si>
  <si>
    <t>男木中学校</t>
  </si>
  <si>
    <t>760-0091</t>
  </si>
  <si>
    <t>男木町165</t>
  </si>
  <si>
    <t>087-873-0506</t>
  </si>
  <si>
    <t>山田中学校</t>
  </si>
  <si>
    <t>761-0443</t>
  </si>
  <si>
    <t>川島東町1257-1</t>
  </si>
  <si>
    <t>087-848-0071</t>
  </si>
  <si>
    <t>太田中学校</t>
  </si>
  <si>
    <t>761-8073</t>
  </si>
  <si>
    <t>太田下町1800</t>
  </si>
  <si>
    <t>087-866-1370</t>
  </si>
  <si>
    <t>古高松中学校</t>
  </si>
  <si>
    <t>761-0102</t>
  </si>
  <si>
    <t>新田町甲190-1</t>
  </si>
  <si>
    <t>087-841-1577</t>
  </si>
  <si>
    <t>木太中学校</t>
  </si>
  <si>
    <t>760-0080</t>
  </si>
  <si>
    <t>木太町5059-3</t>
  </si>
  <si>
    <t>087-866-5588</t>
  </si>
  <si>
    <t>牟礼中学校</t>
  </si>
  <si>
    <t>761-0121</t>
  </si>
  <si>
    <t>牟礼町牟礼46-2</t>
  </si>
  <si>
    <t>087-845-9604</t>
  </si>
  <si>
    <t>庵治中学校</t>
  </si>
  <si>
    <t>761-0130</t>
  </si>
  <si>
    <t>庵治町691-1</t>
  </si>
  <si>
    <t>087-871-2716</t>
  </si>
  <si>
    <t>塩江中学校</t>
  </si>
  <si>
    <t>761-1611</t>
  </si>
  <si>
    <t>塩江町安原上231-1</t>
  </si>
  <si>
    <t>087-893-0032</t>
  </si>
  <si>
    <t>香川第一中学校</t>
  </si>
  <si>
    <t>761-1703</t>
  </si>
  <si>
    <t>香川町浅野1188</t>
  </si>
  <si>
    <t>087-879-2131</t>
  </si>
  <si>
    <t>23校</t>
  </si>
  <si>
    <t>香南中学校</t>
  </si>
  <si>
    <t>761-1404</t>
  </si>
  <si>
    <t>香南町横井801</t>
  </si>
  <si>
    <t>087-879-2064</t>
  </si>
  <si>
    <t>（分校1）</t>
  </si>
  <si>
    <t>国分寺中学校</t>
  </si>
  <si>
    <t>769-0101</t>
  </si>
  <si>
    <t>国分寺町新居1131-1</t>
  </si>
  <si>
    <t>087-874-0031</t>
  </si>
  <si>
    <r>
      <rPr>
        <sz val="10"/>
        <rFont val="ＭＳ Ｐゴシック"/>
        <family val="3"/>
        <charset val="128"/>
      </rPr>
      <t>計</t>
    </r>
    <rPh sb="0" eb="1">
      <t>ケイ</t>
    </rPh>
    <phoneticPr fontId="1"/>
  </si>
  <si>
    <t>丸亀市</t>
  </si>
  <si>
    <t>東中学校</t>
  </si>
  <si>
    <t>763-0034</t>
  </si>
  <si>
    <t>大手町1-5-1</t>
  </si>
  <si>
    <t>0877-22-4154</t>
  </si>
  <si>
    <t>西中学校</t>
  </si>
  <si>
    <t>763-0033</t>
  </si>
  <si>
    <t>中府町3-11-1</t>
  </si>
  <si>
    <t>0877-22-2251</t>
  </si>
  <si>
    <t>本島中学校</t>
  </si>
  <si>
    <t>763-0223</t>
  </si>
  <si>
    <t>0877-27-3415</t>
  </si>
  <si>
    <t>広島中学校</t>
  </si>
  <si>
    <t>763-0102</t>
  </si>
  <si>
    <t>広島町江の浦439</t>
  </si>
  <si>
    <t>(休　　校)</t>
  </si>
  <si>
    <t>小手島中学校</t>
  </si>
  <si>
    <t>763-0108</t>
  </si>
  <si>
    <t>広島町小手島2782</t>
  </si>
  <si>
    <t>0877-29-2751</t>
  </si>
  <si>
    <t>南中学校</t>
  </si>
  <si>
    <t>763-0093</t>
  </si>
  <si>
    <t>郡家町3690</t>
  </si>
  <si>
    <t>0877-25-0700</t>
  </si>
  <si>
    <t>8校</t>
  </si>
  <si>
    <t>綾歌中学校</t>
  </si>
  <si>
    <t>761-2406</t>
  </si>
  <si>
    <t>綾歌町栗熊東431</t>
  </si>
  <si>
    <t>0877-86-2006</t>
  </si>
  <si>
    <t>（休校1）</t>
    <phoneticPr fontId="1"/>
  </si>
  <si>
    <t>飯山中学校</t>
  </si>
  <si>
    <t>762-0082</t>
  </si>
  <si>
    <t>飯山町川原1110</t>
  </si>
  <si>
    <t>0877-98-2027</t>
  </si>
  <si>
    <t>計</t>
  </si>
  <si>
    <t>坂出市</t>
  </si>
  <si>
    <t>坂出中学校</t>
  </si>
  <si>
    <t>762-0026</t>
  </si>
  <si>
    <t>小山町2-1</t>
  </si>
  <si>
    <t>0877-46-1188</t>
  </si>
  <si>
    <t>東部中学校</t>
  </si>
  <si>
    <t>762-0003</t>
  </si>
  <si>
    <t>久米町2-7-46</t>
  </si>
  <si>
    <t>0877-46-2159</t>
  </si>
  <si>
    <t>白峰中学校</t>
  </si>
  <si>
    <t>762-0012</t>
  </si>
  <si>
    <t>林田町181-1</t>
  </si>
  <si>
    <t>0877-47-0211</t>
  </si>
  <si>
    <t>5校</t>
  </si>
  <si>
    <t>瀬居中学校</t>
  </si>
  <si>
    <t>762-0064</t>
  </si>
  <si>
    <t>番の州町11</t>
  </si>
  <si>
    <t>0877-46-9193</t>
  </si>
  <si>
    <t>(休校1)</t>
  </si>
  <si>
    <t>岩黒中学校</t>
  </si>
  <si>
    <t>762-0072</t>
  </si>
  <si>
    <t>岩黒240</t>
  </si>
  <si>
    <t>(休校)</t>
  </si>
  <si>
    <t>善通寺市</t>
  </si>
  <si>
    <t>765-0014</t>
  </si>
  <si>
    <t>生野本町2-14-1</t>
  </si>
  <si>
    <t>0877-62-2360</t>
  </si>
  <si>
    <t>2校</t>
  </si>
  <si>
    <t>765-0013</t>
  </si>
  <si>
    <t>文京町4-1-1</t>
  </si>
  <si>
    <t>0877-62-2340</t>
  </si>
  <si>
    <t>観音寺市</t>
  </si>
  <si>
    <t>観音寺中学校</t>
  </si>
  <si>
    <t>768-0061</t>
  </si>
  <si>
    <t>八幡町2-10-7</t>
  </si>
  <si>
    <t>0875-25-2440</t>
  </si>
  <si>
    <t>中部中学校</t>
  </si>
  <si>
    <t>768-0040</t>
  </si>
  <si>
    <t>柞田町甲1237</t>
  </si>
  <si>
    <t>0875-25-3622</t>
  </si>
  <si>
    <t>伊吹中学校</t>
  </si>
  <si>
    <t>768-0071</t>
  </si>
  <si>
    <t>伊吹町549</t>
  </si>
  <si>
    <t>0875-29-2102</t>
  </si>
  <si>
    <t>大野原中学校</t>
  </si>
  <si>
    <t>769-1612</t>
  </si>
  <si>
    <t>大野原町中姫1189-3</t>
  </si>
  <si>
    <t>0875-54-3100</t>
  </si>
  <si>
    <t>豊浜中学校</t>
  </si>
  <si>
    <t>769-1602</t>
  </si>
  <si>
    <t>豊浜町和田浜717</t>
  </si>
  <si>
    <t>0875-52-2152</t>
  </si>
  <si>
    <t>さぬき市</t>
  </si>
  <si>
    <t>さぬき南中学校</t>
  </si>
  <si>
    <t>761-0901</t>
  </si>
  <si>
    <t>大川町富田西2823-1</t>
  </si>
  <si>
    <t>0879-43-4304</t>
  </si>
  <si>
    <t>志度中学校</t>
  </si>
  <si>
    <t>769-2101</t>
  </si>
  <si>
    <t>志度2214-4</t>
  </si>
  <si>
    <t>087-894-0148</t>
  </si>
  <si>
    <t>3校</t>
  </si>
  <si>
    <t>長尾中学校</t>
  </si>
  <si>
    <t>769-2301</t>
  </si>
  <si>
    <t>長尾東954</t>
  </si>
  <si>
    <t>0879-52-3182</t>
  </si>
  <si>
    <t>東かがわ市</t>
  </si>
  <si>
    <t>引田中学校</t>
  </si>
  <si>
    <t>769-2901</t>
  </si>
  <si>
    <t>引田545-1</t>
  </si>
  <si>
    <t>0879-33-3101</t>
  </si>
  <si>
    <t>白鳥中学校</t>
  </si>
  <si>
    <t>769-2705</t>
  </si>
  <si>
    <r>
      <t>白鳥</t>
    </r>
    <r>
      <rPr>
        <sz val="10"/>
        <rFont val="Arial"/>
        <family val="2"/>
      </rPr>
      <t>757-1</t>
    </r>
    <phoneticPr fontId="1"/>
  </si>
  <si>
    <t>0879-25-3113</t>
  </si>
  <si>
    <t>大川中学校</t>
  </si>
  <si>
    <t>769-2604</t>
  </si>
  <si>
    <t>西村1510</t>
  </si>
  <si>
    <t>0879-25-2175</t>
  </si>
  <si>
    <t>三豊市</t>
  </si>
  <si>
    <t>高瀬中学校</t>
  </si>
  <si>
    <t>767-0011</t>
  </si>
  <si>
    <t>高瀬町下勝間2725-1</t>
  </si>
  <si>
    <t>0875-72-3161</t>
  </si>
  <si>
    <t>三野津中学校</t>
  </si>
  <si>
    <t>767-0032</t>
  </si>
  <si>
    <t>三野町下高瀬720</t>
  </si>
  <si>
    <t>0875-72-5209</t>
  </si>
  <si>
    <t>豊中中学校</t>
  </si>
  <si>
    <t>769-1506</t>
  </si>
  <si>
    <t>豊中町本山甲148-1</t>
  </si>
  <si>
    <t>0875-62-2071</t>
  </si>
  <si>
    <t>詫間中学校</t>
  </si>
  <si>
    <t>769-1101</t>
  </si>
  <si>
    <t>詫間町詫間5796-1</t>
  </si>
  <si>
    <t>0875-83-2108</t>
  </si>
  <si>
    <t>仁尾中学校</t>
  </si>
  <si>
    <t>769-1406</t>
  </si>
  <si>
    <t>仁尾町仁尾辛38-2</t>
  </si>
  <si>
    <t>0875-82-2119</t>
  </si>
  <si>
    <t>6校</t>
  </si>
  <si>
    <t>和光中学校</t>
  </si>
  <si>
    <t>769-0401</t>
  </si>
  <si>
    <t>財田町財田上2790</t>
  </si>
  <si>
    <t>0875-67-2012</t>
  </si>
  <si>
    <t>土庄町</t>
  </si>
  <si>
    <t>土庄中学校</t>
  </si>
  <si>
    <t>761-4121</t>
  </si>
  <si>
    <r>
      <rPr>
        <sz val="10"/>
        <rFont val="ＭＳ Ｐゴシック"/>
        <family val="3"/>
        <charset val="128"/>
      </rPr>
      <t>渕崎甲</t>
    </r>
    <r>
      <rPr>
        <sz val="10"/>
        <rFont val="Arial"/>
        <family val="2"/>
      </rPr>
      <t>1936</t>
    </r>
    <phoneticPr fontId="1"/>
  </si>
  <si>
    <t>0879-62-0054</t>
  </si>
  <si>
    <t>豊島中学校</t>
  </si>
  <si>
    <t>761-4661</t>
  </si>
  <si>
    <r>
      <rPr>
        <sz val="10"/>
        <rFont val="ＭＳ Ｐゴシック"/>
        <family val="3"/>
        <charset val="128"/>
      </rPr>
      <t>豊島家浦</t>
    </r>
    <r>
      <rPr>
        <sz val="10"/>
        <rFont val="Arial"/>
        <family val="2"/>
      </rPr>
      <t>2516</t>
    </r>
    <phoneticPr fontId="1"/>
  </si>
  <si>
    <t>0879-68-2020</t>
  </si>
  <si>
    <t>小豆島町</t>
  </si>
  <si>
    <t>小 豆 島 中 学 校</t>
  </si>
  <si>
    <t>761-4431</t>
  </si>
  <si>
    <t>片城甲44-1</t>
  </si>
  <si>
    <t>0879-82-2136</t>
  </si>
  <si>
    <t>三木町</t>
    <phoneticPr fontId="1"/>
  </si>
  <si>
    <t>三木中学校</t>
  </si>
  <si>
    <t>761-0612</t>
  </si>
  <si>
    <t>氷上31</t>
  </si>
  <si>
    <t>087-898-1547</t>
  </si>
  <si>
    <t>直島町</t>
  </si>
  <si>
    <t>直島中学校</t>
  </si>
  <si>
    <t>761-3110</t>
  </si>
  <si>
    <t>直島町1580</t>
  </si>
  <si>
    <t>087-892-3011</t>
  </si>
  <si>
    <t>宇多津町</t>
  </si>
  <si>
    <t>宇多津中学校</t>
  </si>
  <si>
    <t>769-0210</t>
  </si>
  <si>
    <t>宇多津町3302</t>
  </si>
  <si>
    <t>0877-49-0818</t>
  </si>
  <si>
    <t>綾川町</t>
  </si>
  <si>
    <t>綾上中学校</t>
  </si>
  <si>
    <t>761-2203</t>
  </si>
  <si>
    <t>山田上甲1180</t>
  </si>
  <si>
    <t>087-878-2020</t>
  </si>
  <si>
    <t>綾南中学校</t>
  </si>
  <si>
    <t>761-2103</t>
  </si>
  <si>
    <t>陶5593-1</t>
  </si>
  <si>
    <t>087-876-1187</t>
  </si>
  <si>
    <t>琴平町</t>
  </si>
  <si>
    <t>琴平中学校</t>
  </si>
  <si>
    <t>766-0003</t>
  </si>
  <si>
    <t>五條661-1</t>
  </si>
  <si>
    <t>0877-73-4181</t>
  </si>
  <si>
    <t>多度津町</t>
  </si>
  <si>
    <t>多度津中学校</t>
  </si>
  <si>
    <t>764-0014</t>
  </si>
  <si>
    <t>本通2-11-55</t>
  </si>
  <si>
    <t>0877-33-2271</t>
  </si>
  <si>
    <t>まんのう町</t>
  </si>
  <si>
    <t>満濃中学校</t>
  </si>
  <si>
    <t>766-0022</t>
  </si>
  <si>
    <t>吉野下957</t>
  </si>
  <si>
    <t>0877-73-2107</t>
  </si>
  <si>
    <t>三豊市観音寺市　　　　　　学校組合</t>
  </si>
  <si>
    <t>三豊中学校</t>
  </si>
  <si>
    <t>768-0101</t>
  </si>
  <si>
    <t>三豊市山本町辻876</t>
  </si>
  <si>
    <t>0875-63-3028</t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</si>
  <si>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1"/>
  </si>
  <si>
    <r>
      <rPr>
        <sz val="8"/>
        <rFont val="ＭＳ Ｐゴシック"/>
        <family val="3"/>
        <charset val="128"/>
      </rPr>
      <t>香川県明善中学校</t>
    </r>
    <rPh sb="0" eb="3">
      <t>カガワケン</t>
    </rPh>
    <rPh sb="5" eb="8">
      <t>チ</t>
    </rPh>
    <phoneticPr fontId="1"/>
  </si>
  <si>
    <t>760-0006</t>
    <phoneticPr fontId="1"/>
  </si>
  <si>
    <r>
      <rPr>
        <sz val="10"/>
        <rFont val="ＭＳ Ｐゴシック"/>
        <family val="3"/>
        <charset val="128"/>
      </rPr>
      <t>高松市亀岡町</t>
    </r>
    <r>
      <rPr>
        <sz val="10"/>
        <rFont val="Arial"/>
        <family val="2"/>
      </rPr>
      <t>1-10</t>
    </r>
    <rPh sb="0" eb="6">
      <t>７６０ー０００６</t>
    </rPh>
    <phoneticPr fontId="1"/>
  </si>
  <si>
    <r>
      <t>(</t>
    </r>
    <r>
      <rPr>
        <sz val="10"/>
        <rFont val="ＭＳ Ｐゴシック"/>
        <family val="3"/>
        <charset val="128"/>
      </rPr>
      <t>休　　校</t>
    </r>
    <r>
      <rPr>
        <sz val="10"/>
        <rFont val="Arial"/>
        <family val="2"/>
      </rPr>
      <t>)</t>
    </r>
    <rPh sb="1" eb="5">
      <t>キュウコウ</t>
    </rPh>
    <phoneticPr fontId="1"/>
  </si>
  <si>
    <t>大手前高松中学校　　　　　　　</t>
  </si>
  <si>
    <t>761-8062</t>
  </si>
  <si>
    <t>高松市室新町1166</t>
  </si>
  <si>
    <t>087-867-5970</t>
  </si>
  <si>
    <t>香川誠陵中学校</t>
  </si>
  <si>
    <t>761-8022</t>
  </si>
  <si>
    <t>高松市鬼無町佐料469-1</t>
  </si>
  <si>
    <t>087-881-7800</t>
  </si>
  <si>
    <r>
      <t>5</t>
    </r>
    <r>
      <rPr>
        <sz val="10"/>
        <rFont val="ＭＳ Ｐゴシック"/>
        <family val="3"/>
        <charset val="128"/>
      </rPr>
      <t>校</t>
    </r>
    <rPh sb="1" eb="2">
      <t>コウ</t>
    </rPh>
    <phoneticPr fontId="1"/>
  </si>
  <si>
    <t>大手前丸亀中学校</t>
  </si>
  <si>
    <t>丸亀市大手町1-6-1</t>
  </si>
  <si>
    <t>0877-23-3161</t>
  </si>
  <si>
    <r>
      <rPr>
        <sz val="10"/>
        <rFont val="ＭＳ Ｐゴシック"/>
        <family val="3"/>
        <charset val="128"/>
      </rPr>
      <t>（休校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Ph sb="1" eb="3">
      <t>キュウコウ</t>
    </rPh>
    <phoneticPr fontId="1"/>
  </si>
  <si>
    <t>香川県藤井中学校</t>
  </si>
  <si>
    <t>763-0063</t>
  </si>
  <si>
    <t>丸亀市新浜町1-3-1</t>
  </si>
  <si>
    <t>0877-25-3139</t>
  </si>
  <si>
    <t>計</t>
    <rPh sb="0" eb="1">
      <t>ケイ</t>
    </rPh>
    <phoneticPr fontId="1"/>
  </si>
  <si>
    <r>
      <rPr>
        <sz val="10"/>
        <rFont val="ＭＳ Ｐゴシック"/>
        <family val="3"/>
        <charset val="128"/>
      </rPr>
      <t>国立</t>
    </r>
    <phoneticPr fontId="1"/>
  </si>
  <si>
    <r>
      <rPr>
        <sz val="10"/>
        <rFont val="ＭＳ Ｐゴシック"/>
        <family val="3"/>
        <charset val="128"/>
      </rPr>
      <t>公立</t>
    </r>
    <phoneticPr fontId="1"/>
  </si>
  <si>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67</t>
    </r>
    <r>
      <rPr>
        <sz val="10"/>
        <rFont val="ＭＳ Ｐゴシック"/>
        <family val="3"/>
        <charset val="128"/>
      </rPr>
      <t>、分校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[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2]</t>
    </r>
    <rPh sb="1" eb="3">
      <t>ホンコウ</t>
    </rPh>
    <rPh sb="6" eb="8">
      <t>ブンコウ</t>
    </rPh>
    <rPh sb="12" eb="14">
      <t>キュウコウ</t>
    </rPh>
    <phoneticPr fontId="1"/>
  </si>
  <si>
    <r>
      <rPr>
        <sz val="10"/>
        <rFont val="ＭＳ Ｐゴシック"/>
        <family val="3"/>
        <charset val="128"/>
      </rPr>
      <t>私立</t>
    </r>
    <phoneticPr fontId="1"/>
  </si>
  <si>
    <r>
      <t>(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1)</t>
    </r>
    <rPh sb="1" eb="3">
      <t>キュウコウ</t>
    </rPh>
    <phoneticPr fontId="1"/>
  </si>
  <si>
    <r>
      <rPr>
        <sz val="10"/>
        <rFont val="ＭＳ Ｐゴシック"/>
        <family val="3"/>
        <charset val="128"/>
      </rPr>
      <t>合計</t>
    </r>
    <phoneticPr fontId="1"/>
  </si>
  <si>
    <r>
      <t>(</t>
    </r>
    <r>
      <rPr>
        <sz val="10"/>
        <rFont val="ＭＳ Ｐゴシック"/>
        <family val="3"/>
        <charset val="128"/>
      </rPr>
      <t>本校</t>
    </r>
    <r>
      <rPr>
        <sz val="10"/>
        <rFont val="Arial"/>
        <family val="2"/>
      </rPr>
      <t>74</t>
    </r>
    <r>
      <rPr>
        <sz val="10"/>
        <rFont val="ＭＳ Ｐゴシック"/>
        <family val="3"/>
        <charset val="128"/>
      </rPr>
      <t>、分校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[</t>
    </r>
    <r>
      <rPr>
        <sz val="10"/>
        <rFont val="ＭＳ Ｐゴシック"/>
        <family val="3"/>
        <charset val="128"/>
      </rPr>
      <t>休校</t>
    </r>
    <r>
      <rPr>
        <sz val="10"/>
        <rFont val="Arial"/>
        <family val="2"/>
      </rPr>
      <t>3]</t>
    </r>
    <rPh sb="1" eb="3">
      <t>ホンコウ</t>
    </rPh>
    <rPh sb="6" eb="8">
      <t>ブンコウ</t>
    </rPh>
    <rPh sb="12" eb="14">
      <t>キュウコウ</t>
    </rPh>
    <phoneticPr fontId="1"/>
  </si>
  <si>
    <r>
      <rPr>
        <sz val="10"/>
        <rFont val="ＭＳ Ｐゴシック"/>
        <family val="3"/>
        <charset val="128"/>
      </rPr>
      <t>本島町泊</t>
    </r>
    <r>
      <rPr>
        <sz val="10"/>
        <rFont val="Arial"/>
        <family val="2"/>
      </rPr>
      <t>18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</si>
</sst>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\-#,##0"/>
    <numFmt numFmtId="177" formatCode="#&quot;校&quot;"/>
  </numFmts>
  <fonts count="1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i/>
      <sz val="11"/>
      <color rgb="FF7F7F7F"/>
      <name val="游ゴシック"/>
      <family val="3"/>
      <charset val="128"/>
      <scheme val="minor"/>
    </font>
    <font>
      <b/>
      <sz val="10"/>
      <name val="Arial"/>
      <family val="2"/>
    </font>
    <font>
      <sz val="7"/>
      <name val="ＭＳ 明朝"/>
      <family val="1"/>
      <charset val="128"/>
    </font>
    <font>
      <sz val="6"/>
      <name val="Arial"/>
      <family val="2"/>
    </font>
    <font>
      <sz val="10"/>
      <name val="ＭＳ 明朝"/>
      <family val="1"/>
      <charset val="128"/>
    </font>
    <font>
      <b/>
      <sz val="10"/>
      <name val="Arial"/>
      <family val="2"/>
      <charset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/>
    <xf numFmtId="38" fontId="1" fillId="0" borderId="0" applyFont="0" applyFill="0" applyBorder="0" applyAlignment="0" applyProtection="0"/>
    <xf numFmtId="176" fontId="7" fillId="0" borderId="0" applyBorder="0" applyProtection="0"/>
  </cellStyleXfs>
  <cellXfs count="263">
    <xf numFmtId="0" fontId="0" fillId="0" borderId="0" xfId="0"/>
    <xf numFmtId="38" fontId="1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/>
    </xf>
    <xf numFmtId="38" fontId="3" fillId="0" borderId="0" xfId="1" applyFont="1" applyFill="1" applyAlignment="1">
      <alignment horizontal="center"/>
    </xf>
    <xf numFmtId="38" fontId="3" fillId="0" borderId="0" xfId="1" applyFont="1" applyFill="1" applyAlignment="1">
      <alignment shrinkToFit="1"/>
    </xf>
    <xf numFmtId="38" fontId="3" fillId="0" borderId="0" xfId="1" applyFont="1" applyFill="1" applyAlignment="1" applyProtection="1">
      <alignment horizontal="distributed" vertical="center"/>
      <protection locked="0"/>
    </xf>
    <xf numFmtId="38" fontId="3" fillId="0" borderId="0" xfId="1" applyFont="1" applyFill="1"/>
    <xf numFmtId="38" fontId="3" fillId="0" borderId="0" xfId="1" applyFont="1" applyFill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center" vertical="center" shrinkToFit="1"/>
    </xf>
    <xf numFmtId="38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20" xfId="1" applyFont="1" applyFill="1" applyBorder="1" applyAlignment="1" applyProtection="1">
      <alignment horizontal="center" vertical="center"/>
    </xf>
    <xf numFmtId="38" fontId="4" fillId="0" borderId="21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1" xfId="3" applyFont="1" applyFill="1" applyBorder="1" applyAlignment="1">
      <alignment horizontal="distributed" vertical="center"/>
    </xf>
    <xf numFmtId="38" fontId="9" fillId="0" borderId="22" xfId="3" applyFont="1" applyFill="1" applyBorder="1" applyAlignment="1" applyProtection="1">
      <alignment horizontal="distributed" vertical="center" wrapText="1"/>
      <protection locked="0"/>
    </xf>
    <xf numFmtId="38" fontId="4" fillId="0" borderId="23" xfId="3" applyFont="1" applyFill="1" applyBorder="1" applyAlignment="1" applyProtection="1">
      <alignment horizontal="center" vertical="center"/>
      <protection locked="0"/>
    </xf>
    <xf numFmtId="38" fontId="4" fillId="0" borderId="23" xfId="3" applyFont="1" applyFill="1" applyBorder="1" applyAlignment="1" applyProtection="1">
      <alignment horizontal="left" vertical="center" shrinkToFit="1"/>
      <protection locked="0"/>
    </xf>
    <xf numFmtId="38" fontId="4" fillId="0" borderId="23" xfId="3" applyFont="1" applyFill="1" applyBorder="1" applyAlignment="1" applyProtection="1">
      <alignment horizontal="distributed" vertical="center"/>
      <protection locked="0"/>
    </xf>
    <xf numFmtId="176" fontId="4" fillId="0" borderId="23" xfId="1" applyNumberFormat="1" applyFont="1" applyFill="1" applyBorder="1" applyAlignment="1" applyProtection="1">
      <alignment vertical="center" shrinkToFit="1"/>
    </xf>
    <xf numFmtId="176" fontId="4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3" xfId="1" applyNumberFormat="1" applyFont="1" applyFill="1" applyBorder="1" applyAlignment="1" applyProtection="1">
      <alignment horizontal="right" vertical="center" shrinkToFit="1"/>
    </xf>
    <xf numFmtId="176" fontId="4" fillId="0" borderId="24" xfId="1" applyNumberFormat="1" applyFont="1" applyFill="1" applyBorder="1" applyAlignment="1" applyProtection="1">
      <alignment horizontal="right" vertical="center" shrinkToFit="1"/>
    </xf>
    <xf numFmtId="176" fontId="4" fillId="0" borderId="25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10" xfId="3" applyFont="1" applyFill="1" applyBorder="1" applyAlignment="1">
      <alignment horizontal="center" vertical="center"/>
    </xf>
    <xf numFmtId="0" fontId="9" fillId="0" borderId="26" xfId="2" applyFont="1" applyFill="1" applyBorder="1" applyAlignment="1" applyProtection="1">
      <alignment horizontal="distributed" vertical="center" wrapText="1"/>
      <protection locked="0"/>
    </xf>
    <xf numFmtId="0" fontId="4" fillId="0" borderId="26" xfId="2" applyFont="1" applyFill="1" applyBorder="1" applyAlignment="1" applyProtection="1">
      <alignment horizontal="center" vertical="center"/>
      <protection locked="0"/>
    </xf>
    <xf numFmtId="0" fontId="5" fillId="0" borderId="26" xfId="2" applyFont="1" applyFill="1" applyBorder="1" applyAlignment="1" applyProtection="1">
      <alignment horizontal="left" vertical="center" shrinkToFit="1"/>
      <protection locked="0"/>
    </xf>
    <xf numFmtId="0" fontId="4" fillId="0" borderId="26" xfId="2" applyFont="1" applyFill="1" applyBorder="1" applyAlignment="1" applyProtection="1">
      <alignment horizontal="distributed" vertical="center"/>
      <protection locked="0"/>
    </xf>
    <xf numFmtId="176" fontId="4" fillId="0" borderId="11" xfId="2" applyNumberFormat="1" applyFont="1" applyFill="1" applyBorder="1" applyAlignment="1" applyProtection="1">
      <alignment vertical="center" shrinkToFit="1"/>
    </xf>
    <xf numFmtId="176" fontId="4" fillId="0" borderId="11" xfId="2" applyNumberFormat="1" applyFont="1" applyFill="1" applyBorder="1" applyAlignment="1" applyProtection="1">
      <alignment vertical="center" shrinkToFit="1"/>
      <protection locked="0"/>
    </xf>
    <xf numFmtId="176" fontId="4" fillId="0" borderId="20" xfId="2" applyNumberFormat="1" applyFont="1" applyFill="1" applyBorder="1" applyAlignment="1" applyProtection="1">
      <alignment vertical="center" shrinkToFit="1"/>
    </xf>
    <xf numFmtId="176" fontId="4" fillId="0" borderId="27" xfId="2" applyNumberFormat="1" applyFont="1" applyFill="1" applyBorder="1" applyAlignment="1" applyProtection="1">
      <alignment vertical="center" shrinkToFit="1"/>
      <protection locked="0"/>
    </xf>
    <xf numFmtId="38" fontId="4" fillId="0" borderId="28" xfId="3" applyFont="1" applyFill="1" applyBorder="1" applyAlignment="1">
      <alignment horizontal="distributed" vertical="center"/>
    </xf>
    <xf numFmtId="38" fontId="4" fillId="0" borderId="31" xfId="3" applyFont="1" applyFill="1" applyBorder="1" applyAlignment="1">
      <alignment vertical="center"/>
    </xf>
    <xf numFmtId="38" fontId="12" fillId="0" borderId="32" xfId="3" applyFont="1" applyFill="1" applyBorder="1" applyAlignment="1">
      <alignment vertical="center" shrinkToFit="1"/>
    </xf>
    <xf numFmtId="38" fontId="12" fillId="0" borderId="33" xfId="3" applyFont="1" applyFill="1" applyBorder="1" applyAlignment="1">
      <alignment vertical="center" shrinkToFit="1"/>
    </xf>
    <xf numFmtId="38" fontId="4" fillId="0" borderId="10" xfId="3" applyFont="1" applyFill="1" applyBorder="1" applyAlignment="1">
      <alignment horizontal="distributed" vertical="center"/>
    </xf>
    <xf numFmtId="38" fontId="4" fillId="0" borderId="11" xfId="3" applyFont="1" applyFill="1" applyBorder="1" applyAlignment="1" applyProtection="1">
      <alignment horizontal="distributed" vertical="center"/>
    </xf>
    <xf numFmtId="38" fontId="4" fillId="0" borderId="11" xfId="3" applyFont="1" applyFill="1" applyBorder="1" applyAlignment="1" applyProtection="1">
      <alignment horizontal="center" vertical="center"/>
    </xf>
    <xf numFmtId="38" fontId="4" fillId="0" borderId="11" xfId="3" applyFont="1" applyFill="1" applyBorder="1" applyAlignment="1" applyProtection="1">
      <alignment horizontal="left" vertical="center" shrinkToFit="1"/>
    </xf>
    <xf numFmtId="38" fontId="4" fillId="0" borderId="11" xfId="3" applyFont="1" applyFill="1" applyBorder="1" applyAlignment="1" applyProtection="1">
      <alignment horizontal="distributed" vertical="center"/>
      <protection locked="0"/>
    </xf>
    <xf numFmtId="38" fontId="12" fillId="0" borderId="11" xfId="3" applyFont="1" applyFill="1" applyBorder="1" applyAlignment="1" applyProtection="1">
      <alignment horizontal="right" vertical="center" shrinkToFit="1"/>
    </xf>
    <xf numFmtId="38" fontId="12" fillId="0" borderId="11" xfId="3" applyFont="1" applyFill="1" applyBorder="1" applyAlignment="1" applyProtection="1">
      <alignment horizontal="right" vertical="center" shrinkToFit="1"/>
      <protection locked="0"/>
    </xf>
    <xf numFmtId="38" fontId="12" fillId="0" borderId="11" xfId="3" applyFont="1" applyFill="1" applyBorder="1" applyAlignment="1" applyProtection="1">
      <alignment vertical="center" shrinkToFit="1"/>
    </xf>
    <xf numFmtId="38" fontId="12" fillId="0" borderId="11" xfId="3" applyFont="1" applyFill="1" applyBorder="1" applyAlignment="1" applyProtection="1">
      <alignment vertical="center" shrinkToFit="1"/>
      <protection locked="0"/>
    </xf>
    <xf numFmtId="38" fontId="12" fillId="0" borderId="19" xfId="3" applyFont="1" applyFill="1" applyBorder="1" applyAlignment="1" applyProtection="1">
      <alignment vertical="center" shrinkToFit="1"/>
      <protection locked="0"/>
    </xf>
    <xf numFmtId="38" fontId="12" fillId="0" borderId="2" xfId="3" applyFont="1" applyFill="1" applyBorder="1" applyAlignment="1" applyProtection="1">
      <alignment vertical="center" shrinkToFit="1"/>
      <protection locked="0"/>
    </xf>
    <xf numFmtId="38" fontId="12" fillId="0" borderId="20" xfId="3" applyFont="1" applyFill="1" applyBorder="1" applyAlignment="1" applyProtection="1">
      <alignment vertical="center" shrinkToFit="1"/>
    </xf>
    <xf numFmtId="38" fontId="12" fillId="0" borderId="27" xfId="3" applyFont="1" applyFill="1" applyBorder="1" applyAlignment="1" applyProtection="1">
      <alignment vertical="center" shrinkToFit="1"/>
      <protection locked="0"/>
    </xf>
    <xf numFmtId="0" fontId="4" fillId="0" borderId="1" xfId="4" applyFont="1" applyFill="1" applyBorder="1" applyAlignment="1" applyProtection="1">
      <alignment horizontal="distributed" vertical="center"/>
      <protection locked="0"/>
    </xf>
    <xf numFmtId="38" fontId="4" fillId="0" borderId="2" xfId="3" applyFont="1" applyFill="1" applyBorder="1" applyAlignment="1" applyProtection="1">
      <alignment horizontal="distributed" vertical="center"/>
      <protection locked="0"/>
    </xf>
    <xf numFmtId="38" fontId="4" fillId="0" borderId="2" xfId="3" applyFont="1" applyFill="1" applyBorder="1" applyAlignment="1" applyProtection="1">
      <alignment horizontal="center" vertical="center"/>
      <protection locked="0"/>
    </xf>
    <xf numFmtId="38" fontId="4" fillId="0" borderId="2" xfId="3" applyFont="1" applyFill="1" applyBorder="1" applyAlignment="1" applyProtection="1">
      <alignment horizontal="left" vertical="center" shrinkToFit="1"/>
      <protection locked="0"/>
    </xf>
    <xf numFmtId="38" fontId="4" fillId="0" borderId="2" xfId="3" applyFont="1" applyFill="1" applyBorder="1" applyAlignment="1" applyProtection="1">
      <alignment vertical="center" shrinkToFit="1"/>
    </xf>
    <xf numFmtId="38" fontId="4" fillId="0" borderId="2" xfId="3" applyFont="1" applyFill="1" applyBorder="1" applyAlignment="1" applyProtection="1">
      <alignment vertical="center" shrinkToFit="1"/>
      <protection locked="0"/>
    </xf>
    <xf numFmtId="38" fontId="4" fillId="0" borderId="2" xfId="3" applyFont="1" applyFill="1" applyBorder="1" applyAlignment="1" applyProtection="1">
      <alignment horizontal="right" vertical="center" shrinkToFit="1"/>
      <protection locked="0"/>
    </xf>
    <xf numFmtId="38" fontId="4" fillId="0" borderId="3" xfId="3" applyFont="1" applyFill="1" applyBorder="1" applyAlignment="1" applyProtection="1">
      <alignment vertical="center" shrinkToFit="1"/>
    </xf>
    <xf numFmtId="38" fontId="4" fillId="0" borderId="34" xfId="3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10" xfId="3" applyFont="1" applyFill="1" applyBorder="1" applyAlignment="1" applyProtection="1">
      <alignment horizontal="distributed" vertical="center"/>
      <protection locked="0"/>
    </xf>
    <xf numFmtId="38" fontId="4" fillId="0" borderId="11" xfId="3" applyFont="1" applyFill="1" applyBorder="1" applyAlignment="1" applyProtection="1">
      <alignment horizontal="center" vertical="center"/>
      <protection locked="0"/>
    </xf>
    <xf numFmtId="38" fontId="4" fillId="0" borderId="11" xfId="3" applyFont="1" applyFill="1" applyBorder="1" applyAlignment="1" applyProtection="1">
      <alignment horizontal="left" vertical="center" shrinkToFit="1"/>
      <protection locked="0"/>
    </xf>
    <xf numFmtId="38" fontId="4" fillId="0" borderId="11" xfId="3" applyFont="1" applyFill="1" applyBorder="1" applyAlignment="1" applyProtection="1">
      <alignment vertical="center" shrinkToFit="1"/>
    </xf>
    <xf numFmtId="38" fontId="4" fillId="0" borderId="11" xfId="3" applyFont="1" applyFill="1" applyBorder="1" applyAlignment="1" applyProtection="1">
      <alignment vertical="center" shrinkToFit="1"/>
      <protection locked="0"/>
    </xf>
    <xf numFmtId="38" fontId="4" fillId="0" borderId="20" xfId="3" applyFont="1" applyFill="1" applyBorder="1" applyAlignment="1" applyProtection="1">
      <alignment vertical="center" shrinkToFit="1"/>
    </xf>
    <xf numFmtId="38" fontId="4" fillId="0" borderId="27" xfId="3" applyFont="1" applyFill="1" applyBorder="1" applyAlignment="1" applyProtection="1">
      <alignment vertical="center" shrinkToFit="1"/>
      <protection locked="0"/>
    </xf>
    <xf numFmtId="38" fontId="14" fillId="0" borderId="11" xfId="3" applyFont="1" applyFill="1" applyBorder="1" applyAlignment="1" applyProtection="1">
      <alignment horizontal="distributed" vertical="center"/>
      <protection locked="0"/>
    </xf>
    <xf numFmtId="38" fontId="4" fillId="0" borderId="26" xfId="3" applyFont="1" applyFill="1" applyBorder="1" applyAlignment="1" applyProtection="1">
      <alignment horizontal="center" vertical="center"/>
      <protection locked="0"/>
    </xf>
    <xf numFmtId="38" fontId="4" fillId="0" borderId="26" xfId="3" applyFont="1" applyFill="1" applyBorder="1" applyAlignment="1" applyProtection="1">
      <alignment horizontal="left" vertical="center" shrinkToFit="1"/>
      <protection locked="0"/>
    </xf>
    <xf numFmtId="38" fontId="4" fillId="0" borderId="26" xfId="3" applyFont="1" applyFill="1" applyBorder="1" applyAlignment="1" applyProtection="1">
      <alignment horizontal="distributed" vertical="center"/>
      <protection locked="0"/>
    </xf>
    <xf numFmtId="38" fontId="4" fillId="0" borderId="26" xfId="3" applyFont="1" applyFill="1" applyBorder="1" applyAlignment="1" applyProtection="1">
      <alignment vertical="center" shrinkToFit="1"/>
    </xf>
    <xf numFmtId="38" fontId="4" fillId="0" borderId="26" xfId="3" applyFont="1" applyFill="1" applyBorder="1" applyAlignment="1" applyProtection="1">
      <alignment vertical="center" shrinkToFit="1"/>
      <protection locked="0"/>
    </xf>
    <xf numFmtId="38" fontId="4" fillId="0" borderId="16" xfId="3" applyFont="1" applyFill="1" applyBorder="1" applyAlignment="1" applyProtection="1">
      <alignment vertical="center" shrinkToFit="1"/>
    </xf>
    <xf numFmtId="38" fontId="4" fillId="0" borderId="35" xfId="3" applyFont="1" applyFill="1" applyBorder="1" applyAlignment="1" applyProtection="1">
      <alignment vertical="center" shrinkToFit="1"/>
      <protection locked="0"/>
    </xf>
    <xf numFmtId="38" fontId="4" fillId="0" borderId="12" xfId="3" applyFont="1" applyFill="1" applyBorder="1" applyAlignment="1" applyProtection="1">
      <alignment horizontal="distributed" vertical="center"/>
      <protection locked="0"/>
    </xf>
    <xf numFmtId="38" fontId="4" fillId="0" borderId="11" xfId="3" applyFont="1" applyFill="1" applyBorder="1" applyAlignment="1" applyProtection="1">
      <alignment horizontal="right" vertical="center" shrinkToFit="1"/>
      <protection locked="0"/>
    </xf>
    <xf numFmtId="38" fontId="4" fillId="0" borderId="20" xfId="3" applyFont="1" applyFill="1" applyBorder="1" applyAlignment="1" applyProtection="1">
      <alignment horizontal="distributed" vertical="center"/>
      <protection locked="0"/>
    </xf>
    <xf numFmtId="38" fontId="4" fillId="0" borderId="10" xfId="3" applyFont="1" applyFill="1" applyBorder="1" applyAlignment="1" applyProtection="1">
      <alignment horizontal="center" vertical="center"/>
      <protection locked="0"/>
    </xf>
    <xf numFmtId="38" fontId="4" fillId="0" borderId="11" xfId="3" applyFont="1" applyFill="1" applyBorder="1" applyAlignment="1" applyProtection="1">
      <alignment horizontal="distributed" vertical="center" shrinkToFit="1"/>
      <protection locked="0"/>
    </xf>
    <xf numFmtId="38" fontId="4" fillId="0" borderId="28" xfId="3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distributed" vertical="center"/>
      <protection locked="0"/>
    </xf>
    <xf numFmtId="38" fontId="12" fillId="0" borderId="32" xfId="3" applyFont="1" applyFill="1" applyBorder="1" applyAlignment="1" applyProtection="1">
      <alignment vertical="center" shrinkToFit="1"/>
    </xf>
    <xf numFmtId="38" fontId="12" fillId="0" borderId="29" xfId="3" applyFont="1" applyFill="1" applyBorder="1" applyAlignment="1" applyProtection="1">
      <alignment vertical="center" shrinkToFit="1"/>
    </xf>
    <xf numFmtId="38" fontId="12" fillId="0" borderId="33" xfId="3" applyFont="1" applyFill="1" applyBorder="1" applyAlignment="1" applyProtection="1">
      <alignment vertical="center" shrinkToFit="1"/>
    </xf>
    <xf numFmtId="38" fontId="4" fillId="2" borderId="2" xfId="3" applyFont="1" applyFill="1" applyBorder="1" applyAlignment="1" applyProtection="1">
      <alignment horizontal="distributed" vertical="center"/>
      <protection locked="0"/>
    </xf>
    <xf numFmtId="38" fontId="4" fillId="2" borderId="11" xfId="3" applyFont="1" applyFill="1" applyBorder="1" applyAlignment="1" applyProtection="1">
      <alignment horizontal="distributed" vertical="center"/>
      <protection locked="0"/>
    </xf>
    <xf numFmtId="38" fontId="5" fillId="0" borderId="11" xfId="3" applyFont="1" applyFill="1" applyBorder="1" applyAlignment="1" applyProtection="1">
      <alignment horizontal="left" vertical="center" shrinkToFit="1"/>
      <protection locked="0"/>
    </xf>
    <xf numFmtId="38" fontId="5" fillId="2" borderId="26" xfId="3" applyFont="1" applyFill="1" applyBorder="1" applyAlignment="1" applyProtection="1">
      <alignment horizontal="distributed" vertical="center"/>
      <protection locked="0"/>
    </xf>
    <xf numFmtId="38" fontId="4" fillId="0" borderId="16" xfId="3" applyFont="1" applyFill="1" applyBorder="1" applyAlignment="1" applyProtection="1">
      <alignment horizontal="distributed" vertical="center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35" xfId="0" applyFont="1" applyFill="1" applyBorder="1" applyAlignment="1" applyProtection="1">
      <alignment vertical="center" shrinkToFit="1"/>
      <protection locked="0"/>
    </xf>
    <xf numFmtId="0" fontId="4" fillId="0" borderId="10" xfId="4" applyFont="1" applyFill="1" applyBorder="1" applyAlignment="1" applyProtection="1">
      <alignment horizontal="center" vertical="center"/>
      <protection locked="0"/>
    </xf>
    <xf numFmtId="38" fontId="5" fillId="0" borderId="10" xfId="3" applyFont="1" applyFill="1" applyBorder="1" applyAlignment="1" applyProtection="1">
      <alignment horizontal="center" vertical="center"/>
      <protection locked="0"/>
    </xf>
    <xf numFmtId="38" fontId="4" fillId="2" borderId="26" xfId="3" applyFont="1" applyFill="1" applyBorder="1" applyAlignment="1" applyProtection="1">
      <alignment horizontal="distributed" vertical="center"/>
      <protection locked="0"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38" fontId="12" fillId="0" borderId="19" xfId="3" applyFont="1" applyFill="1" applyBorder="1" applyAlignment="1" applyProtection="1">
      <alignment vertical="center" shrinkToFit="1"/>
    </xf>
    <xf numFmtId="38" fontId="4" fillId="0" borderId="36" xfId="3" applyFont="1" applyFill="1" applyBorder="1" applyAlignment="1" applyProtection="1">
      <alignment horizontal="distributed" vertical="center"/>
      <protection locked="0"/>
    </xf>
    <xf numFmtId="0" fontId="4" fillId="0" borderId="10" xfId="2" applyFont="1" applyFill="1" applyBorder="1" applyAlignment="1" applyProtection="1">
      <alignment horizontal="distributed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4" fillId="0" borderId="28" xfId="2" applyFont="1" applyFill="1" applyBorder="1" applyAlignment="1" applyProtection="1">
      <alignment horizontal="distributed" vertical="center"/>
      <protection locked="0"/>
    </xf>
    <xf numFmtId="0" fontId="4" fillId="0" borderId="36" xfId="2" applyFont="1" applyFill="1" applyBorder="1" applyAlignment="1" applyProtection="1">
      <alignment horizontal="distributed" vertical="center"/>
      <protection locked="0"/>
    </xf>
    <xf numFmtId="0" fontId="12" fillId="0" borderId="32" xfId="2" applyFont="1" applyFill="1" applyBorder="1" applyAlignment="1" applyProtection="1">
      <alignment vertical="center" shrinkToFit="1"/>
    </xf>
    <xf numFmtId="0" fontId="12" fillId="0" borderId="19" xfId="2" applyFont="1" applyFill="1" applyBorder="1" applyAlignment="1" applyProtection="1">
      <alignment vertical="center" shrinkToFit="1"/>
    </xf>
    <xf numFmtId="0" fontId="12" fillId="0" borderId="29" xfId="2" applyFont="1" applyFill="1" applyBorder="1" applyAlignment="1" applyProtection="1">
      <alignment vertical="center" shrinkToFit="1"/>
    </xf>
    <xf numFmtId="0" fontId="12" fillId="0" borderId="33" xfId="2" applyFont="1" applyFill="1" applyBorder="1" applyAlignment="1" applyProtection="1">
      <alignment vertical="center" shrinkToFit="1"/>
    </xf>
    <xf numFmtId="38" fontId="4" fillId="0" borderId="28" xfId="3" applyFont="1" applyFill="1" applyBorder="1" applyAlignment="1" applyProtection="1">
      <alignment horizontal="distributed" vertical="center"/>
      <protection locked="0"/>
    </xf>
    <xf numFmtId="38" fontId="4" fillId="0" borderId="2" xfId="3" applyFont="1" applyFill="1" applyBorder="1" applyAlignment="1" applyProtection="1">
      <alignment horizontal="distributed" vertical="center" shrinkToFit="1"/>
      <protection locked="0"/>
    </xf>
    <xf numFmtId="0" fontId="4" fillId="0" borderId="10" xfId="4" applyFont="1" applyFill="1" applyBorder="1" applyAlignment="1" applyProtection="1">
      <alignment horizontal="distributed" vertical="center"/>
      <protection locked="0"/>
    </xf>
    <xf numFmtId="0" fontId="4" fillId="0" borderId="28" xfId="4" applyFont="1" applyFill="1" applyBorder="1" applyAlignment="1" applyProtection="1">
      <alignment horizontal="distributed" vertical="center"/>
      <protection locked="0"/>
    </xf>
    <xf numFmtId="38" fontId="4" fillId="0" borderId="2" xfId="6" applyFont="1" applyFill="1" applyBorder="1" applyAlignment="1" applyProtection="1">
      <alignment horizontal="distributed" vertical="center"/>
      <protection locked="0"/>
    </xf>
    <xf numFmtId="38" fontId="4" fillId="0" borderId="2" xfId="6" applyFont="1" applyFill="1" applyBorder="1" applyAlignment="1" applyProtection="1">
      <alignment horizontal="center" vertical="center"/>
      <protection locked="0"/>
    </xf>
    <xf numFmtId="38" fontId="4" fillId="0" borderId="2" xfId="6" applyFont="1" applyFill="1" applyBorder="1" applyAlignment="1" applyProtection="1">
      <alignment vertical="center" shrinkToFit="1"/>
    </xf>
    <xf numFmtId="38" fontId="4" fillId="0" borderId="2" xfId="6" applyFont="1" applyFill="1" applyBorder="1" applyAlignment="1" applyProtection="1">
      <alignment vertical="center" shrinkToFit="1"/>
      <protection locked="0"/>
    </xf>
    <xf numFmtId="38" fontId="4" fillId="0" borderId="3" xfId="6" applyFont="1" applyFill="1" applyBorder="1" applyAlignment="1" applyProtection="1">
      <alignment vertical="center" shrinkToFit="1"/>
    </xf>
    <xf numFmtId="38" fontId="4" fillId="0" borderId="34" xfId="6" applyFont="1" applyFill="1" applyBorder="1" applyAlignment="1" applyProtection="1">
      <alignment vertical="center" shrinkToFit="1"/>
      <protection locked="0"/>
    </xf>
    <xf numFmtId="38" fontId="4" fillId="0" borderId="11" xfId="6" applyFont="1" applyFill="1" applyBorder="1" applyAlignment="1" applyProtection="1">
      <alignment horizontal="distributed" vertical="center"/>
      <protection locked="0"/>
    </xf>
    <xf numFmtId="38" fontId="4" fillId="0" borderId="11" xfId="6" applyFont="1" applyFill="1" applyBorder="1" applyAlignment="1" applyProtection="1">
      <alignment horizontal="center" vertical="center"/>
      <protection locked="0"/>
    </xf>
    <xf numFmtId="38" fontId="4" fillId="0" borderId="11" xfId="6" applyFont="1" applyFill="1" applyBorder="1" applyAlignment="1" applyProtection="1">
      <alignment vertical="center" shrinkToFit="1"/>
    </xf>
    <xf numFmtId="38" fontId="4" fillId="0" borderId="11" xfId="6" applyFont="1" applyFill="1" applyBorder="1" applyAlignment="1" applyProtection="1">
      <alignment vertical="center" shrinkToFit="1"/>
      <protection locked="0"/>
    </xf>
    <xf numFmtId="38" fontId="4" fillId="0" borderId="20" xfId="6" applyFont="1" applyFill="1" applyBorder="1" applyAlignment="1" applyProtection="1">
      <alignment vertical="center" shrinkToFit="1"/>
    </xf>
    <xf numFmtId="38" fontId="4" fillId="0" borderId="27" xfId="6" applyFont="1" applyFill="1" applyBorder="1" applyAlignment="1" applyProtection="1">
      <alignment vertical="center" shrinkToFit="1"/>
      <protection locked="0"/>
    </xf>
    <xf numFmtId="38" fontId="4" fillId="0" borderId="28" xfId="3" applyFont="1" applyFill="1" applyBorder="1" applyAlignment="1" applyProtection="1">
      <alignment horizontal="center" vertical="center" shrinkToFit="1"/>
      <protection locked="0"/>
    </xf>
    <xf numFmtId="38" fontId="4" fillId="0" borderId="36" xfId="6" applyFont="1" applyFill="1" applyBorder="1" applyAlignment="1" applyProtection="1">
      <alignment horizontal="distributed" vertical="center"/>
      <protection locked="0"/>
    </xf>
    <xf numFmtId="38" fontId="12" fillId="0" borderId="32" xfId="6" applyFont="1" applyFill="1" applyBorder="1" applyAlignment="1" applyProtection="1">
      <alignment vertical="center" shrinkToFit="1"/>
    </xf>
    <xf numFmtId="38" fontId="12" fillId="0" borderId="29" xfId="6" applyFont="1" applyFill="1" applyBorder="1" applyAlignment="1" applyProtection="1">
      <alignment vertical="center" shrinkToFit="1"/>
    </xf>
    <xf numFmtId="38" fontId="4" fillId="0" borderId="37" xfId="3" applyFont="1" applyFill="1" applyBorder="1" applyAlignment="1" applyProtection="1">
      <alignment vertical="center"/>
      <protection locked="0"/>
    </xf>
    <xf numFmtId="38" fontId="12" fillId="0" borderId="38" xfId="3" applyFont="1" applyFill="1" applyBorder="1" applyAlignment="1" applyProtection="1">
      <alignment vertical="center" shrinkToFit="1"/>
    </xf>
    <xf numFmtId="38" fontId="12" fillId="0" borderId="39" xfId="3" applyFont="1" applyFill="1" applyBorder="1" applyAlignment="1" applyProtection="1">
      <alignment vertical="center" shrinkToFit="1"/>
    </xf>
    <xf numFmtId="0" fontId="5" fillId="0" borderId="40" xfId="4" applyFont="1" applyFill="1" applyBorder="1" applyAlignment="1" applyProtection="1">
      <alignment horizontal="distributed" vertical="center"/>
      <protection locked="0"/>
    </xf>
    <xf numFmtId="38" fontId="4" fillId="0" borderId="41" xfId="3" applyFont="1" applyFill="1" applyBorder="1" applyAlignment="1" applyProtection="1">
      <alignment horizontal="distributed" vertical="center"/>
      <protection locked="0"/>
    </xf>
    <xf numFmtId="38" fontId="4" fillId="0" borderId="41" xfId="3" applyFont="1" applyFill="1" applyBorder="1" applyAlignment="1" applyProtection="1">
      <alignment horizontal="center" vertical="center"/>
      <protection locked="0"/>
    </xf>
    <xf numFmtId="38" fontId="4" fillId="0" borderId="41" xfId="3" applyFont="1" applyFill="1" applyBorder="1" applyAlignment="1" applyProtection="1">
      <alignment horizontal="left" vertical="center" shrinkToFit="1"/>
      <protection locked="0"/>
    </xf>
    <xf numFmtId="38" fontId="12" fillId="0" borderId="41" xfId="3" applyFont="1" applyFill="1" applyBorder="1" applyAlignment="1" applyProtection="1">
      <alignment vertical="center" shrinkToFit="1"/>
    </xf>
    <xf numFmtId="38" fontId="12" fillId="0" borderId="41" xfId="3" applyFont="1" applyFill="1" applyBorder="1" applyAlignment="1" applyProtection="1">
      <alignment vertical="center" shrinkToFit="1"/>
      <protection locked="0"/>
    </xf>
    <xf numFmtId="38" fontId="12" fillId="0" borderId="42" xfId="3" applyFont="1" applyFill="1" applyBorder="1" applyAlignment="1" applyProtection="1">
      <alignment vertical="center" shrinkToFit="1"/>
    </xf>
    <xf numFmtId="38" fontId="12" fillId="0" borderId="43" xfId="3" applyFont="1" applyFill="1" applyBorder="1" applyAlignment="1" applyProtection="1">
      <alignment vertical="center" shrinkToFit="1"/>
      <protection locked="0"/>
    </xf>
    <xf numFmtId="38" fontId="15" fillId="0" borderId="0" xfId="3" applyFont="1" applyFill="1" applyBorder="1" applyAlignment="1" applyProtection="1">
      <alignment horizontal="center" vertical="center"/>
    </xf>
    <xf numFmtId="38" fontId="15" fillId="0" borderId="0" xfId="3" applyFont="1" applyFill="1" applyBorder="1" applyAlignment="1" applyProtection="1">
      <alignment vertical="center"/>
      <protection locked="0"/>
    </xf>
    <xf numFmtId="0" fontId="5" fillId="0" borderId="28" xfId="4" applyFont="1" applyFill="1" applyBorder="1" applyAlignment="1" applyProtection="1">
      <alignment horizontal="distributed" vertical="center"/>
      <protection locked="0"/>
    </xf>
    <xf numFmtId="38" fontId="4" fillId="0" borderId="19" xfId="3" applyFont="1" applyFill="1" applyBorder="1" applyAlignment="1" applyProtection="1">
      <alignment horizontal="distributed" vertical="center"/>
      <protection locked="0"/>
    </xf>
    <xf numFmtId="38" fontId="4" fillId="0" borderId="19" xfId="3" applyFont="1" applyFill="1" applyBorder="1" applyAlignment="1" applyProtection="1">
      <alignment horizontal="center" vertical="center"/>
      <protection locked="0"/>
    </xf>
    <xf numFmtId="38" fontId="4" fillId="0" borderId="19" xfId="3" applyFont="1" applyFill="1" applyBorder="1" applyAlignment="1" applyProtection="1">
      <alignment horizontal="left" vertical="center" shrinkToFit="1"/>
      <protection locked="0"/>
    </xf>
    <xf numFmtId="38" fontId="12" fillId="0" borderId="39" xfId="3" applyFont="1" applyFill="1" applyBorder="1" applyAlignment="1" applyProtection="1">
      <alignment vertical="center" shrinkToFit="1"/>
      <protection locked="0"/>
    </xf>
    <xf numFmtId="0" fontId="4" fillId="0" borderId="40" xfId="4" applyFont="1" applyFill="1" applyBorder="1" applyAlignment="1" applyProtection="1">
      <alignment horizontal="distributed" vertical="center"/>
      <protection locked="0"/>
    </xf>
    <xf numFmtId="49" fontId="4" fillId="0" borderId="41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41" xfId="3" applyNumberFormat="1" applyFont="1" applyFill="1" applyBorder="1" applyAlignment="1" applyProtection="1">
      <alignment horizontal="distributed" vertical="center"/>
      <protection locked="0"/>
    </xf>
    <xf numFmtId="38" fontId="4" fillId="0" borderId="44" xfId="3" applyFont="1" applyFill="1" applyBorder="1" applyAlignment="1" applyProtection="1">
      <alignment horizontal="distributed" vertical="center"/>
      <protection locked="0"/>
    </xf>
    <xf numFmtId="38" fontId="4" fillId="0" borderId="44" xfId="3" applyFont="1" applyFill="1" applyBorder="1" applyAlignment="1" applyProtection="1">
      <alignment horizontal="center" vertical="center"/>
      <protection locked="0"/>
    </xf>
    <xf numFmtId="49" fontId="4" fillId="0" borderId="44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44" xfId="3" applyNumberFormat="1" applyFont="1" applyFill="1" applyBorder="1" applyAlignment="1" applyProtection="1">
      <alignment horizontal="distributed" vertical="center"/>
      <protection locked="0"/>
    </xf>
    <xf numFmtId="38" fontId="12" fillId="0" borderId="44" xfId="3" applyFont="1" applyFill="1" applyBorder="1" applyAlignment="1" applyProtection="1">
      <alignment vertical="center" shrinkToFit="1"/>
    </xf>
    <xf numFmtId="38" fontId="12" fillId="0" borderId="44" xfId="3" applyFont="1" applyFill="1" applyBorder="1" applyAlignment="1" applyProtection="1">
      <alignment vertical="center" shrinkToFit="1"/>
      <protection locked="0"/>
    </xf>
    <xf numFmtId="38" fontId="12" fillId="0" borderId="45" xfId="3" applyFont="1" applyFill="1" applyBorder="1" applyAlignment="1" applyProtection="1">
      <alignment vertical="center" shrinkToFit="1"/>
    </xf>
    <xf numFmtId="38" fontId="12" fillId="0" borderId="46" xfId="3" applyFont="1" applyFill="1" applyBorder="1" applyAlignment="1" applyProtection="1">
      <alignment vertical="center" shrinkToFit="1"/>
      <protection locked="0"/>
    </xf>
    <xf numFmtId="38" fontId="15" fillId="0" borderId="0" xfId="1" applyFont="1" applyFill="1" applyBorder="1" applyAlignment="1" applyProtection="1">
      <alignment horizontal="center" vertical="center"/>
    </xf>
    <xf numFmtId="38" fontId="15" fillId="0" borderId="0" xfId="1" applyFont="1" applyFill="1" applyBorder="1" applyAlignment="1" applyProtection="1">
      <alignment vertical="center"/>
      <protection locked="0"/>
    </xf>
    <xf numFmtId="176" fontId="5" fillId="0" borderId="11" xfId="3" applyNumberFormat="1" applyFont="1" applyFill="1" applyBorder="1" applyAlignment="1" applyProtection="1">
      <alignment horizontal="distributed" vertical="center"/>
      <protection locked="0"/>
    </xf>
    <xf numFmtId="176" fontId="4" fillId="0" borderId="41" xfId="3" applyNumberFormat="1" applyFont="1" applyFill="1" applyBorder="1" applyAlignment="1" applyProtection="1">
      <alignment horizontal="center" vertical="center"/>
      <protection locked="0"/>
    </xf>
    <xf numFmtId="176" fontId="4" fillId="0" borderId="41" xfId="3" applyNumberFormat="1" applyFont="1" applyFill="1" applyBorder="1" applyAlignment="1" applyProtection="1">
      <alignment horizontal="left" vertical="center" shrinkToFit="1"/>
      <protection locked="0"/>
    </xf>
    <xf numFmtId="176" fontId="4" fillId="0" borderId="41" xfId="3" applyNumberFormat="1" applyFont="1" applyFill="1" applyBorder="1" applyAlignment="1" applyProtection="1">
      <alignment horizontal="distributed" vertical="center"/>
      <protection locked="0"/>
    </xf>
    <xf numFmtId="176" fontId="16" fillId="0" borderId="41" xfId="3" applyNumberFormat="1" applyFont="1" applyFill="1" applyBorder="1" applyAlignment="1" applyProtection="1">
      <alignment vertical="center" shrinkToFit="1"/>
    </xf>
    <xf numFmtId="176" fontId="16" fillId="0" borderId="41" xfId="3" applyNumberFormat="1" applyFont="1" applyFill="1" applyBorder="1" applyAlignment="1" applyProtection="1">
      <alignment vertical="center" shrinkToFit="1"/>
      <protection locked="0"/>
    </xf>
    <xf numFmtId="176" fontId="16" fillId="0" borderId="42" xfId="3" applyNumberFormat="1" applyFont="1" applyFill="1" applyBorder="1" applyAlignment="1" applyProtection="1">
      <alignment vertical="center" shrinkToFit="1"/>
    </xf>
    <xf numFmtId="176" fontId="16" fillId="0" borderId="43" xfId="3" applyNumberFormat="1" applyFont="1" applyFill="1" applyBorder="1" applyAlignment="1" applyProtection="1">
      <alignment vertical="center" shrinkToFit="1"/>
      <protection locked="0"/>
    </xf>
    <xf numFmtId="176" fontId="15" fillId="0" borderId="0" xfId="7" applyNumberFormat="1" applyFont="1" applyFill="1" applyBorder="1" applyAlignment="1" applyProtection="1">
      <alignment horizontal="center" vertical="center"/>
    </xf>
    <xf numFmtId="176" fontId="15" fillId="0" borderId="0" xfId="7" applyNumberFormat="1" applyFont="1" applyFill="1" applyBorder="1" applyAlignment="1" applyProtection="1">
      <alignment vertical="center"/>
      <protection locked="0"/>
    </xf>
    <xf numFmtId="176" fontId="15" fillId="0" borderId="0" xfId="7" applyFont="1" applyFill="1" applyBorder="1" applyAlignment="1" applyProtection="1">
      <alignment vertical="center"/>
      <protection locked="0"/>
    </xf>
    <xf numFmtId="0" fontId="17" fillId="0" borderId="40" xfId="4" applyFont="1" applyFill="1" applyBorder="1" applyAlignment="1" applyProtection="1">
      <alignment horizontal="distributed" vertical="center" wrapText="1"/>
      <protection locked="0"/>
    </xf>
    <xf numFmtId="38" fontId="12" fillId="0" borderId="41" xfId="3" applyFont="1" applyFill="1" applyBorder="1" applyAlignment="1" applyProtection="1">
      <alignment horizontal="right" vertical="center" shrinkToFit="1"/>
      <protection locked="0"/>
    </xf>
    <xf numFmtId="38" fontId="12" fillId="0" borderId="43" xfId="3" applyFont="1" applyFill="1" applyBorder="1" applyAlignment="1" applyProtection="1">
      <alignment horizontal="right" vertical="center" shrinkToFit="1"/>
      <protection locked="0"/>
    </xf>
    <xf numFmtId="38" fontId="9" fillId="0" borderId="2" xfId="3" applyFont="1" applyFill="1" applyBorder="1" applyAlignment="1" applyProtection="1">
      <alignment horizontal="distributed" vertical="center" shrinkToFit="1"/>
    </xf>
    <xf numFmtId="38" fontId="4" fillId="0" borderId="2" xfId="3" applyFont="1" applyFill="1" applyBorder="1" applyAlignment="1" applyProtection="1">
      <alignment horizontal="center" vertical="center"/>
    </xf>
    <xf numFmtId="38" fontId="4" fillId="0" borderId="2" xfId="3" applyFont="1" applyFill="1" applyBorder="1" applyAlignment="1" applyProtection="1">
      <alignment horizontal="left" vertical="center" shrinkToFit="1"/>
    </xf>
    <xf numFmtId="38" fontId="4" fillId="0" borderId="3" xfId="3" applyFont="1" applyFill="1" applyBorder="1" applyAlignment="1" applyProtection="1">
      <alignment horizontal="distributed" vertical="center"/>
      <protection locked="0"/>
    </xf>
    <xf numFmtId="176" fontId="9" fillId="0" borderId="47" xfId="3" applyNumberFormat="1" applyFont="1" applyFill="1" applyBorder="1" applyAlignment="1" applyProtection="1">
      <alignment horizontal="distributed" vertical="center" wrapText="1" shrinkToFit="1"/>
      <protection locked="0"/>
    </xf>
    <xf numFmtId="176" fontId="4" fillId="0" borderId="48" xfId="3" applyNumberFormat="1" applyFont="1" applyFill="1" applyBorder="1" applyAlignment="1" applyProtection="1">
      <alignment horizontal="center" vertical="center"/>
      <protection locked="0"/>
    </xf>
    <xf numFmtId="176" fontId="4" fillId="0" borderId="48" xfId="3" applyNumberFormat="1" applyFont="1" applyFill="1" applyBorder="1" applyAlignment="1" applyProtection="1">
      <alignment horizontal="left" vertical="center" shrinkToFit="1"/>
      <protection locked="0"/>
    </xf>
    <xf numFmtId="176" fontId="4" fillId="0" borderId="48" xfId="3" applyNumberFormat="1" applyFont="1" applyFill="1" applyBorder="1" applyAlignment="1" applyProtection="1">
      <alignment horizontal="distributed" vertical="center"/>
      <protection locked="0"/>
    </xf>
    <xf numFmtId="176" fontId="4" fillId="0" borderId="48" xfId="1" applyNumberFormat="1" applyFont="1" applyFill="1" applyBorder="1" applyAlignment="1" applyProtection="1">
      <alignment vertical="center" shrinkToFit="1"/>
    </xf>
    <xf numFmtId="176" fontId="4" fillId="0" borderId="48" xfId="1" applyNumberFormat="1" applyFont="1" applyFill="1" applyBorder="1" applyAlignment="1" applyProtection="1">
      <alignment vertical="center" shrinkToFit="1"/>
      <protection locked="0"/>
    </xf>
    <xf numFmtId="176" fontId="4" fillId="0" borderId="49" xfId="1" applyNumberFormat="1" applyFont="1" applyFill="1" applyBorder="1" applyAlignment="1" applyProtection="1">
      <alignment vertical="center" shrinkToFit="1"/>
    </xf>
    <xf numFmtId="176" fontId="4" fillId="0" borderId="50" xfId="1" applyNumberFormat="1" applyFont="1" applyFill="1" applyBorder="1" applyAlignment="1" applyProtection="1">
      <alignment vertical="center" shrinkToFit="1"/>
      <protection locked="0"/>
    </xf>
    <xf numFmtId="176" fontId="4" fillId="0" borderId="0" xfId="1" applyNumberFormat="1" applyFont="1" applyFill="1" applyBorder="1" applyAlignment="1" applyProtection="1">
      <alignment horizontal="left" vertical="center"/>
    </xf>
    <xf numFmtId="176" fontId="4" fillId="0" borderId="0" xfId="1" applyNumberFormat="1" applyFont="1" applyFill="1" applyBorder="1" applyAlignment="1">
      <alignment vertical="center"/>
    </xf>
    <xf numFmtId="176" fontId="9" fillId="0" borderId="11" xfId="2" applyNumberFormat="1" applyFont="1" applyFill="1" applyBorder="1" applyAlignment="1" applyProtection="1">
      <alignment horizontal="distributed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1" xfId="2" applyNumberFormat="1" applyFont="1" applyFill="1" applyBorder="1" applyAlignment="1" applyProtection="1">
      <alignment horizontal="left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distributed" vertical="center"/>
      <protection locked="0"/>
    </xf>
    <xf numFmtId="176" fontId="9" fillId="0" borderId="47" xfId="3" applyNumberFormat="1" applyFont="1" applyFill="1" applyBorder="1" applyAlignment="1" applyProtection="1">
      <alignment horizontal="distributed" vertical="center" shrinkToFit="1"/>
      <protection locked="0"/>
    </xf>
    <xf numFmtId="176" fontId="4" fillId="0" borderId="51" xfId="1" applyNumberFormat="1" applyFont="1" applyFill="1" applyBorder="1" applyAlignment="1" applyProtection="1">
      <alignment vertical="center" shrinkToFit="1"/>
    </xf>
    <xf numFmtId="176" fontId="4" fillId="0" borderId="51" xfId="1" applyNumberFormat="1" applyFont="1" applyFill="1" applyBorder="1" applyAlignment="1" applyProtection="1">
      <alignment vertical="center" shrinkToFit="1"/>
      <protection locked="0"/>
    </xf>
    <xf numFmtId="176" fontId="4" fillId="0" borderId="52" xfId="1" applyNumberFormat="1" applyFont="1" applyFill="1" applyBorder="1" applyAlignment="1" applyProtection="1">
      <alignment vertical="center" shrinkToFit="1"/>
    </xf>
    <xf numFmtId="176" fontId="4" fillId="0" borderId="53" xfId="1" applyNumberFormat="1" applyFont="1" applyFill="1" applyBorder="1" applyAlignment="1" applyProtection="1">
      <alignment vertical="center" shrinkToFit="1"/>
      <protection locked="0"/>
    </xf>
    <xf numFmtId="38" fontId="4" fillId="0" borderId="40" xfId="3" applyFont="1" applyFill="1" applyBorder="1" applyAlignment="1" applyProtection="1">
      <alignment horizontal="distributed" vertical="center"/>
    </xf>
    <xf numFmtId="177" fontId="4" fillId="0" borderId="42" xfId="3" applyNumberFormat="1" applyFont="1" applyFill="1" applyBorder="1" applyAlignment="1" applyProtection="1">
      <alignment horizontal="right" vertical="center"/>
    </xf>
    <xf numFmtId="38" fontId="4" fillId="0" borderId="54" xfId="3" applyFont="1" applyFill="1" applyBorder="1" applyAlignment="1" applyProtection="1">
      <alignment horizontal="center" vertical="center"/>
    </xf>
    <xf numFmtId="38" fontId="4" fillId="0" borderId="55" xfId="3" applyFont="1" applyFill="1" applyBorder="1" applyAlignment="1" applyProtection="1">
      <alignment horizontal="distributed" vertical="center"/>
      <protection locked="0"/>
    </xf>
    <xf numFmtId="38" fontId="4" fillId="0" borderId="41" xfId="3" applyFont="1" applyFill="1" applyBorder="1" applyAlignment="1" applyProtection="1">
      <alignment vertical="center" shrinkToFit="1"/>
    </xf>
    <xf numFmtId="38" fontId="4" fillId="0" borderId="42" xfId="3" applyFont="1" applyFill="1" applyBorder="1" applyAlignment="1" applyProtection="1">
      <alignment vertical="center" shrinkToFit="1"/>
    </xf>
    <xf numFmtId="38" fontId="4" fillId="0" borderId="43" xfId="3" applyFont="1" applyFill="1" applyBorder="1" applyAlignment="1" applyProtection="1">
      <alignment vertical="center" shrinkToFit="1"/>
    </xf>
    <xf numFmtId="38" fontId="4" fillId="0" borderId="54" xfId="3" applyFont="1" applyFill="1" applyBorder="1" applyAlignment="1" applyProtection="1">
      <alignment horizontal="left" vertical="center"/>
    </xf>
    <xf numFmtId="38" fontId="4" fillId="0" borderId="28" xfId="3" applyFont="1" applyFill="1" applyBorder="1" applyAlignment="1" applyProtection="1">
      <alignment horizontal="distributed" vertical="center"/>
    </xf>
    <xf numFmtId="177" fontId="4" fillId="0" borderId="56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distributed" vertical="center"/>
      <protection locked="0"/>
    </xf>
    <xf numFmtId="38" fontId="4" fillId="0" borderId="19" xfId="3" applyFont="1" applyFill="1" applyBorder="1" applyAlignment="1" applyProtection="1">
      <alignment vertical="center" shrinkToFit="1"/>
    </xf>
    <xf numFmtId="38" fontId="4" fillId="0" borderId="38" xfId="3" applyFont="1" applyFill="1" applyBorder="1" applyAlignment="1" applyProtection="1">
      <alignment vertical="center" shrinkToFit="1"/>
    </xf>
    <xf numFmtId="38" fontId="4" fillId="0" borderId="39" xfId="3" applyFont="1" applyFill="1" applyBorder="1" applyAlignment="1" applyProtection="1">
      <alignment vertical="center" shrinkToFit="1"/>
    </xf>
    <xf numFmtId="38" fontId="4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center"/>
    </xf>
    <xf numFmtId="38" fontId="4" fillId="0" borderId="0" xfId="1" applyFont="1" applyFill="1" applyAlignment="1">
      <alignment shrinkToFit="1"/>
    </xf>
    <xf numFmtId="38" fontId="4" fillId="0" borderId="0" xfId="1" applyFont="1" applyFill="1" applyAlignment="1" applyProtection="1">
      <alignment horizontal="distributed" vertical="center"/>
      <protection locked="0"/>
    </xf>
    <xf numFmtId="38" fontId="4" fillId="0" borderId="0" xfId="1" applyFont="1" applyFill="1"/>
    <xf numFmtId="38" fontId="4" fillId="0" borderId="0" xfId="1" applyFont="1" applyFill="1" applyBorder="1"/>
    <xf numFmtId="38" fontId="4" fillId="0" borderId="7" xfId="1" applyFont="1" applyFill="1" applyBorder="1"/>
    <xf numFmtId="38" fontId="4" fillId="0" borderId="4" xfId="1" applyFont="1" applyFill="1" applyBorder="1" applyAlignment="1">
      <alignment horizontal="distributed" vertical="center" indent="1"/>
    </xf>
    <xf numFmtId="38" fontId="4" fillId="0" borderId="5" xfId="1" applyFont="1" applyFill="1" applyBorder="1" applyAlignment="1">
      <alignment horizontal="distributed" vertical="center" indent="1"/>
    </xf>
    <xf numFmtId="38" fontId="4" fillId="0" borderId="6" xfId="1" applyFont="1" applyFill="1" applyBorder="1" applyAlignment="1">
      <alignment horizontal="distributed" vertical="center" indent="1"/>
    </xf>
    <xf numFmtId="38" fontId="4" fillId="0" borderId="3" xfId="1" applyFont="1" applyFill="1" applyBorder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  <xf numFmtId="38" fontId="4" fillId="0" borderId="16" xfId="1" applyFont="1" applyFill="1" applyBorder="1" applyAlignment="1" applyProtection="1">
      <alignment horizontal="center" vertical="center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 textRotation="255"/>
    </xf>
    <xf numFmtId="38" fontId="4" fillId="0" borderId="19" xfId="1" applyFont="1" applyFill="1" applyBorder="1" applyAlignment="1" applyProtection="1">
      <alignment horizontal="center" vertical="center" textRotation="255"/>
    </xf>
    <xf numFmtId="38" fontId="4" fillId="0" borderId="12" xfId="1" applyFont="1" applyFill="1" applyBorder="1" applyAlignment="1" applyProtection="1">
      <alignment horizontal="center" vertical="center" textRotation="255" shrinkToFit="1"/>
    </xf>
    <xf numFmtId="0" fontId="8" fillId="0" borderId="19" xfId="0" applyFont="1" applyFill="1" applyBorder="1" applyAlignment="1">
      <alignment horizontal="center" vertical="center" textRotation="255" shrinkToFit="1"/>
    </xf>
    <xf numFmtId="38" fontId="5" fillId="0" borderId="29" xfId="3" applyFont="1" applyFill="1" applyBorder="1" applyAlignment="1">
      <alignment horizontal="center" vertical="center"/>
    </xf>
    <xf numFmtId="38" fontId="4" fillId="0" borderId="30" xfId="3" applyFont="1" applyFill="1" applyBorder="1" applyAlignment="1">
      <alignment horizontal="center" vertical="center"/>
    </xf>
    <xf numFmtId="0" fontId="5" fillId="0" borderId="29" xfId="3" applyNumberFormat="1" applyFont="1" applyFill="1" applyBorder="1" applyAlignment="1">
      <alignment horizontal="center" vertical="center"/>
    </xf>
    <xf numFmtId="0" fontId="5" fillId="0" borderId="30" xfId="3" applyNumberFormat="1" applyFont="1" applyFill="1" applyBorder="1" applyAlignment="1">
      <alignment horizontal="center" vertical="center"/>
    </xf>
    <xf numFmtId="38" fontId="4" fillId="0" borderId="29" xfId="3" applyFont="1" applyFill="1" applyBorder="1" applyAlignment="1" applyProtection="1">
      <alignment horizontal="center" vertical="center"/>
      <protection locked="0"/>
    </xf>
    <xf numFmtId="38" fontId="4" fillId="0" borderId="30" xfId="3" applyFont="1" applyFill="1" applyBorder="1" applyAlignment="1" applyProtection="1">
      <alignment horizontal="center" vertical="center"/>
      <protection locked="0"/>
    </xf>
    <xf numFmtId="0" fontId="4" fillId="0" borderId="29" xfId="2" applyFont="1" applyFill="1" applyBorder="1" applyAlignment="1" applyProtection="1">
      <alignment horizontal="center" vertical="center"/>
      <protection locked="0"/>
    </xf>
    <xf numFmtId="38" fontId="4" fillId="0" borderId="29" xfId="6" applyFont="1" applyFill="1" applyBorder="1" applyAlignment="1" applyProtection="1">
      <alignment horizontal="center" vertical="center"/>
      <protection locked="0"/>
    </xf>
    <xf numFmtId="38" fontId="4" fillId="0" borderId="30" xfId="6" applyFont="1" applyFill="1" applyBorder="1" applyAlignment="1" applyProtection="1">
      <alignment horizontal="center" vertical="center"/>
      <protection locked="0"/>
    </xf>
    <xf numFmtId="38" fontId="5" fillId="0" borderId="29" xfId="3" applyFont="1" applyFill="1" applyBorder="1" applyAlignment="1" applyProtection="1">
      <alignment horizontal="center" vertical="center"/>
      <protection locked="0"/>
    </xf>
  </cellXfs>
  <cellStyles count="8">
    <cellStyle name="Excel Built-in Comma [0]" xfId="7"/>
    <cellStyle name="桁区切り" xfId="1" builtinId="6"/>
    <cellStyle name="桁区切り 2" xfId="6"/>
    <cellStyle name="桁区切り 3" xfId="3"/>
    <cellStyle name="説明文" xfId="2" builtinId="53"/>
    <cellStyle name="標準" xfId="0" builtinId="0"/>
    <cellStyle name="標準_21原稿" xfId="5"/>
    <cellStyle name="標準_中学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4"/>
  <sheetViews>
    <sheetView showGridLines="0" showZeros="0" tabSelected="1" view="pageBreakPreview" zoomScaleNormal="55" zoomScaleSheetLayoutView="100" workbookViewId="0">
      <pane xSplit="2" ySplit="4" topLeftCell="C5" activePane="bottomRight" state="frozen"/>
      <selection activeCell="I154" sqref="I154"/>
      <selection pane="topRight" activeCell="I154" sqref="I154"/>
      <selection pane="bottomLeft" activeCell="I154" sqref="I154"/>
      <selection pane="bottomRight" activeCell="C1" sqref="C1"/>
    </sheetView>
  </sheetViews>
  <sheetFormatPr defaultColWidth="10.7109375" defaultRowHeight="16" customHeight="1" x14ac:dyDescent="0.25"/>
  <cols>
    <col min="1" max="1" width="8.5" style="231" customWidth="1"/>
    <col min="2" max="2" width="16.0703125" style="231" customWidth="1"/>
    <col min="3" max="3" width="7.42578125" style="232" customWidth="1"/>
    <col min="4" max="4" width="14" style="233" customWidth="1"/>
    <col min="5" max="5" width="10.7109375" style="234" customWidth="1"/>
    <col min="6" max="6" width="4.28515625" style="235" customWidth="1"/>
    <col min="7" max="9" width="3.7109375" style="235" customWidth="1"/>
    <col min="10" max="21" width="5.42578125" style="235" customWidth="1"/>
    <col min="22" max="22" width="5.7109375" style="235" customWidth="1"/>
    <col min="23" max="27" width="5.42578125" style="235" customWidth="1"/>
    <col min="28" max="28" width="3.5" style="232" customWidth="1"/>
    <col min="29" max="29" width="2.5703125" style="235" customWidth="1"/>
    <col min="30" max="30" width="2.78515625" style="235" customWidth="1"/>
    <col min="31" max="16384" width="10.7109375" style="235"/>
  </cols>
  <sheetData>
    <row r="1" spans="1:30" s="6" customFormat="1" ht="18.75" customHeight="1" x14ac:dyDescent="0.3">
      <c r="A1" s="1" t="s">
        <v>0</v>
      </c>
      <c r="B1" s="2"/>
      <c r="C1" s="3"/>
      <c r="D1" s="4"/>
      <c r="E1" s="5"/>
      <c r="AA1" s="7" t="str">
        <f>A1</f>
        <v>令和３年度学校一覧　中学校</v>
      </c>
      <c r="AB1" s="3"/>
    </row>
    <row r="2" spans="1:30" s="17" customFormat="1" ht="15" customHeight="1" x14ac:dyDescent="0.25">
      <c r="A2" s="8"/>
      <c r="B2" s="9"/>
      <c r="C2" s="9"/>
      <c r="D2" s="10"/>
      <c r="E2" s="11"/>
      <c r="F2" s="238" t="s">
        <v>1</v>
      </c>
      <c r="G2" s="239"/>
      <c r="H2" s="239"/>
      <c r="I2" s="240"/>
      <c r="J2" s="12"/>
      <c r="K2" s="13" t="s">
        <v>2</v>
      </c>
      <c r="L2" s="13"/>
      <c r="M2" s="13"/>
      <c r="N2" s="14" t="s">
        <v>3</v>
      </c>
      <c r="O2" s="14"/>
      <c r="P2" s="14"/>
      <c r="Q2" s="14" t="s">
        <v>4</v>
      </c>
      <c r="R2" s="14"/>
      <c r="S2" s="14"/>
      <c r="T2" s="14"/>
      <c r="U2" s="15"/>
      <c r="V2" s="241" t="s">
        <v>5</v>
      </c>
      <c r="W2" s="242"/>
      <c r="X2" s="242"/>
      <c r="Y2" s="241" t="s">
        <v>6</v>
      </c>
      <c r="Z2" s="242"/>
      <c r="AA2" s="245"/>
      <c r="AB2" s="16"/>
      <c r="AC2" s="16"/>
      <c r="AD2" s="16"/>
    </row>
    <row r="3" spans="1:30" s="17" customFormat="1" ht="15" customHeight="1" x14ac:dyDescent="0.25">
      <c r="A3" s="18" t="s">
        <v>7</v>
      </c>
      <c r="B3" s="19" t="s">
        <v>8</v>
      </c>
      <c r="C3" s="19" t="s">
        <v>9</v>
      </c>
      <c r="D3" s="20" t="s">
        <v>10</v>
      </c>
      <c r="E3" s="21" t="s">
        <v>11</v>
      </c>
      <c r="F3" s="247" t="s">
        <v>12</v>
      </c>
      <c r="G3" s="249" t="s">
        <v>13</v>
      </c>
      <c r="H3" s="249" t="s">
        <v>14</v>
      </c>
      <c r="I3" s="251" t="s">
        <v>15</v>
      </c>
      <c r="J3" s="22"/>
      <c r="K3" s="23" t="s">
        <v>16</v>
      </c>
      <c r="L3" s="24"/>
      <c r="M3" s="22"/>
      <c r="N3" s="23" t="s">
        <v>17</v>
      </c>
      <c r="O3" s="24"/>
      <c r="P3" s="22"/>
      <c r="Q3" s="23" t="s">
        <v>18</v>
      </c>
      <c r="R3" s="24"/>
      <c r="S3" s="25"/>
      <c r="T3" s="23" t="s">
        <v>19</v>
      </c>
      <c r="U3" s="24"/>
      <c r="V3" s="243"/>
      <c r="W3" s="244"/>
      <c r="X3" s="244"/>
      <c r="Y3" s="243"/>
      <c r="Z3" s="244"/>
      <c r="AA3" s="246"/>
      <c r="AB3" s="16"/>
      <c r="AC3" s="16"/>
      <c r="AD3" s="16"/>
    </row>
    <row r="4" spans="1:30" s="17" customFormat="1" ht="15" customHeight="1" x14ac:dyDescent="0.25">
      <c r="A4" s="18"/>
      <c r="B4" s="26"/>
      <c r="C4" s="26"/>
      <c r="D4" s="27"/>
      <c r="E4" s="21"/>
      <c r="F4" s="248"/>
      <c r="G4" s="250"/>
      <c r="H4" s="250"/>
      <c r="I4" s="252"/>
      <c r="J4" s="28" t="s">
        <v>12</v>
      </c>
      <c r="K4" s="28" t="s">
        <v>20</v>
      </c>
      <c r="L4" s="28" t="s">
        <v>21</v>
      </c>
      <c r="M4" s="19" t="s">
        <v>12</v>
      </c>
      <c r="N4" s="19" t="s">
        <v>20</v>
      </c>
      <c r="O4" s="19" t="s">
        <v>21</v>
      </c>
      <c r="P4" s="19" t="s">
        <v>12</v>
      </c>
      <c r="Q4" s="19" t="s">
        <v>20</v>
      </c>
      <c r="R4" s="19" t="s">
        <v>21</v>
      </c>
      <c r="S4" s="19" t="s">
        <v>12</v>
      </c>
      <c r="T4" s="19" t="s">
        <v>20</v>
      </c>
      <c r="U4" s="19" t="s">
        <v>21</v>
      </c>
      <c r="V4" s="19" t="s">
        <v>12</v>
      </c>
      <c r="W4" s="19" t="s">
        <v>20</v>
      </c>
      <c r="X4" s="19" t="s">
        <v>21</v>
      </c>
      <c r="Y4" s="29" t="s">
        <v>12</v>
      </c>
      <c r="Z4" s="28" t="s">
        <v>20</v>
      </c>
      <c r="AA4" s="30" t="s">
        <v>21</v>
      </c>
      <c r="AB4" s="31"/>
      <c r="AC4" s="16"/>
      <c r="AD4" s="16"/>
    </row>
    <row r="5" spans="1:30" s="44" customFormat="1" ht="26.25" customHeight="1" x14ac:dyDescent="0.25">
      <c r="A5" s="32" t="s">
        <v>22</v>
      </c>
      <c r="B5" s="33" t="s">
        <v>23</v>
      </c>
      <c r="C5" s="34" t="s">
        <v>24</v>
      </c>
      <c r="D5" s="35" t="s">
        <v>25</v>
      </c>
      <c r="E5" s="36" t="s">
        <v>26</v>
      </c>
      <c r="F5" s="37">
        <f>G5+H5+I5</f>
        <v>9</v>
      </c>
      <c r="G5" s="38">
        <v>9</v>
      </c>
      <c r="H5" s="38">
        <v>0</v>
      </c>
      <c r="I5" s="38">
        <v>0</v>
      </c>
      <c r="J5" s="39">
        <v>105</v>
      </c>
      <c r="K5" s="38">
        <v>48</v>
      </c>
      <c r="L5" s="38">
        <v>57</v>
      </c>
      <c r="M5" s="39">
        <f>N5+O5</f>
        <v>104</v>
      </c>
      <c r="N5" s="38">
        <v>51</v>
      </c>
      <c r="O5" s="38">
        <v>53</v>
      </c>
      <c r="P5" s="39">
        <f>Q5+R5</f>
        <v>104</v>
      </c>
      <c r="Q5" s="38">
        <v>52</v>
      </c>
      <c r="R5" s="38">
        <v>52</v>
      </c>
      <c r="S5" s="39">
        <f>T5+U5</f>
        <v>313</v>
      </c>
      <c r="T5" s="39">
        <f>K5+N5+Q5</f>
        <v>151</v>
      </c>
      <c r="U5" s="39">
        <f>L5+O5+R5</f>
        <v>162</v>
      </c>
      <c r="V5" s="39">
        <f>W5+X5</f>
        <v>19</v>
      </c>
      <c r="W5" s="38">
        <v>12</v>
      </c>
      <c r="X5" s="38">
        <v>7</v>
      </c>
      <c r="Y5" s="40">
        <f>Z5+AA5</f>
        <v>2</v>
      </c>
      <c r="Z5" s="38">
        <v>1</v>
      </c>
      <c r="AA5" s="41">
        <v>1</v>
      </c>
      <c r="AB5" s="42"/>
      <c r="AC5" s="43"/>
      <c r="AD5" s="43"/>
    </row>
    <row r="6" spans="1:30" s="44" customFormat="1" ht="26.25" customHeight="1" x14ac:dyDescent="0.25">
      <c r="A6" s="45" t="s">
        <v>27</v>
      </c>
      <c r="B6" s="46" t="s">
        <v>28</v>
      </c>
      <c r="C6" s="47" t="s">
        <v>29</v>
      </c>
      <c r="D6" s="48" t="s">
        <v>30</v>
      </c>
      <c r="E6" s="49" t="s">
        <v>31</v>
      </c>
      <c r="F6" s="50">
        <f>G6+H6+I6</f>
        <v>9</v>
      </c>
      <c r="G6" s="51">
        <v>9</v>
      </c>
      <c r="H6" s="51">
        <v>0</v>
      </c>
      <c r="I6" s="51">
        <v>0</v>
      </c>
      <c r="J6" s="50">
        <v>105</v>
      </c>
      <c r="K6" s="51">
        <v>60</v>
      </c>
      <c r="L6" s="51">
        <v>45</v>
      </c>
      <c r="M6" s="50">
        <f>N6+O6</f>
        <v>105</v>
      </c>
      <c r="N6" s="51">
        <v>48</v>
      </c>
      <c r="O6" s="51">
        <v>57</v>
      </c>
      <c r="P6" s="50">
        <f>Q6+R6</f>
        <v>105</v>
      </c>
      <c r="Q6" s="51">
        <v>54</v>
      </c>
      <c r="R6" s="51">
        <v>51</v>
      </c>
      <c r="S6" s="50">
        <f>T6+U6</f>
        <v>315</v>
      </c>
      <c r="T6" s="50">
        <v>162</v>
      </c>
      <c r="U6" s="50">
        <v>153</v>
      </c>
      <c r="V6" s="50">
        <f>W6+X6</f>
        <v>24</v>
      </c>
      <c r="W6" s="51">
        <v>16</v>
      </c>
      <c r="X6" s="51">
        <v>8</v>
      </c>
      <c r="Y6" s="52">
        <f>Z6+AA6</f>
        <v>3</v>
      </c>
      <c r="Z6" s="51">
        <v>2</v>
      </c>
      <c r="AA6" s="53">
        <v>1</v>
      </c>
      <c r="AB6" s="42"/>
      <c r="AC6" s="43"/>
      <c r="AD6" s="43"/>
    </row>
    <row r="7" spans="1:30" s="44" customFormat="1" ht="18.75" customHeight="1" x14ac:dyDescent="0.25">
      <c r="A7" s="54"/>
      <c r="B7" s="255" t="s">
        <v>32</v>
      </c>
      <c r="C7" s="256"/>
      <c r="D7" s="256"/>
      <c r="E7" s="55"/>
      <c r="F7" s="56">
        <f>SUM(F5:F6)</f>
        <v>18</v>
      </c>
      <c r="G7" s="56">
        <f>SUM(G5:G6)</f>
        <v>18</v>
      </c>
      <c r="H7" s="56"/>
      <c r="I7" s="56"/>
      <c r="J7" s="56">
        <f t="shared" ref="J7:AA7" si="0">SUM(J5:J6)</f>
        <v>210</v>
      </c>
      <c r="K7" s="56">
        <f t="shared" si="0"/>
        <v>108</v>
      </c>
      <c r="L7" s="56">
        <f t="shared" si="0"/>
        <v>102</v>
      </c>
      <c r="M7" s="56">
        <f t="shared" si="0"/>
        <v>209</v>
      </c>
      <c r="N7" s="56">
        <f t="shared" si="0"/>
        <v>99</v>
      </c>
      <c r="O7" s="56">
        <f t="shared" si="0"/>
        <v>110</v>
      </c>
      <c r="P7" s="56">
        <f t="shared" si="0"/>
        <v>209</v>
      </c>
      <c r="Q7" s="56">
        <f t="shared" si="0"/>
        <v>106</v>
      </c>
      <c r="R7" s="56">
        <f t="shared" si="0"/>
        <v>103</v>
      </c>
      <c r="S7" s="56">
        <f t="shared" si="0"/>
        <v>628</v>
      </c>
      <c r="T7" s="56">
        <f t="shared" si="0"/>
        <v>313</v>
      </c>
      <c r="U7" s="56">
        <f t="shared" si="0"/>
        <v>315</v>
      </c>
      <c r="V7" s="56">
        <f>SUM(V5:V6)</f>
        <v>43</v>
      </c>
      <c r="W7" s="56">
        <f t="shared" si="0"/>
        <v>28</v>
      </c>
      <c r="X7" s="56">
        <f t="shared" si="0"/>
        <v>15</v>
      </c>
      <c r="Y7" s="56">
        <f t="shared" si="0"/>
        <v>5</v>
      </c>
      <c r="Z7" s="56">
        <f t="shared" si="0"/>
        <v>3</v>
      </c>
      <c r="AA7" s="57">
        <f t="shared" si="0"/>
        <v>2</v>
      </c>
      <c r="AB7" s="42"/>
      <c r="AC7" s="43"/>
      <c r="AD7" s="43"/>
    </row>
    <row r="8" spans="1:30" s="44" customFormat="1" ht="20.25" customHeight="1" x14ac:dyDescent="0.25">
      <c r="A8" s="58" t="s">
        <v>33</v>
      </c>
      <c r="B8" s="59" t="s">
        <v>34</v>
      </c>
      <c r="C8" s="60" t="s">
        <v>35</v>
      </c>
      <c r="D8" s="61" t="s">
        <v>36</v>
      </c>
      <c r="E8" s="62" t="s">
        <v>37</v>
      </c>
      <c r="F8" s="63">
        <f t="shared" ref="F8:F31" si="1">SUM(G8:I8)</f>
        <v>9</v>
      </c>
      <c r="G8" s="64">
        <v>9</v>
      </c>
      <c r="H8" s="64"/>
      <c r="I8" s="64"/>
      <c r="J8" s="65">
        <f t="shared" ref="J8:J31" si="2">K8+L8</f>
        <v>105</v>
      </c>
      <c r="K8" s="66">
        <v>39</v>
      </c>
      <c r="L8" s="67">
        <v>66</v>
      </c>
      <c r="M8" s="65">
        <f t="shared" ref="M8:M31" si="3">N8+O8</f>
        <v>103</v>
      </c>
      <c r="N8" s="66">
        <v>45</v>
      </c>
      <c r="O8" s="66">
        <v>58</v>
      </c>
      <c r="P8" s="65">
        <f t="shared" ref="P8:P31" si="4">Q8+R8</f>
        <v>102</v>
      </c>
      <c r="Q8" s="66">
        <v>57</v>
      </c>
      <c r="R8" s="66">
        <v>45</v>
      </c>
      <c r="S8" s="65">
        <f t="shared" ref="S8:S31" si="5">T8+U8</f>
        <v>310</v>
      </c>
      <c r="T8" s="65">
        <f t="shared" ref="T8:U31" si="6">K8+N8+Q8</f>
        <v>141</v>
      </c>
      <c r="U8" s="65">
        <f t="shared" si="6"/>
        <v>169</v>
      </c>
      <c r="V8" s="65">
        <f t="shared" ref="V8:V31" si="7">W8+X8</f>
        <v>23</v>
      </c>
      <c r="W8" s="68">
        <v>12</v>
      </c>
      <c r="X8" s="66">
        <v>11</v>
      </c>
      <c r="Y8" s="69">
        <f t="shared" ref="Y8:Y31" si="8">Z8+AA8</f>
        <v>2</v>
      </c>
      <c r="Z8" s="66">
        <v>0</v>
      </c>
      <c r="AA8" s="70">
        <v>2</v>
      </c>
      <c r="AB8" s="42"/>
      <c r="AC8" s="43"/>
      <c r="AD8" s="43"/>
    </row>
    <row r="9" spans="1:30" s="81" customFormat="1" ht="17.25" customHeight="1" x14ac:dyDescent="0.25">
      <c r="A9" s="71" t="s">
        <v>38</v>
      </c>
      <c r="B9" s="72" t="s">
        <v>39</v>
      </c>
      <c r="C9" s="73" t="s">
        <v>40</v>
      </c>
      <c r="D9" s="74" t="s">
        <v>41</v>
      </c>
      <c r="E9" s="72" t="s">
        <v>42</v>
      </c>
      <c r="F9" s="75">
        <f t="shared" si="1"/>
        <v>26</v>
      </c>
      <c r="G9" s="76">
        <v>22</v>
      </c>
      <c r="H9" s="76"/>
      <c r="I9" s="77">
        <v>4</v>
      </c>
      <c r="J9" s="75">
        <f t="shared" si="2"/>
        <v>247</v>
      </c>
      <c r="K9" s="76">
        <v>128</v>
      </c>
      <c r="L9" s="76">
        <v>119</v>
      </c>
      <c r="M9" s="75">
        <f t="shared" si="3"/>
        <v>263</v>
      </c>
      <c r="N9" s="76">
        <v>139</v>
      </c>
      <c r="O9" s="76">
        <v>124</v>
      </c>
      <c r="P9" s="75">
        <f t="shared" si="4"/>
        <v>253</v>
      </c>
      <c r="Q9" s="76">
        <v>127</v>
      </c>
      <c r="R9" s="76">
        <v>126</v>
      </c>
      <c r="S9" s="75">
        <f t="shared" si="5"/>
        <v>763</v>
      </c>
      <c r="T9" s="75">
        <f t="shared" si="6"/>
        <v>394</v>
      </c>
      <c r="U9" s="75">
        <f t="shared" si="6"/>
        <v>369</v>
      </c>
      <c r="V9" s="75">
        <f t="shared" si="7"/>
        <v>58</v>
      </c>
      <c r="W9" s="76">
        <v>24</v>
      </c>
      <c r="X9" s="76">
        <v>34</v>
      </c>
      <c r="Y9" s="78">
        <f t="shared" si="8"/>
        <v>2</v>
      </c>
      <c r="Z9" s="76"/>
      <c r="AA9" s="79">
        <v>2</v>
      </c>
      <c r="AB9" s="42"/>
      <c r="AC9" s="80"/>
      <c r="AD9" s="80"/>
    </row>
    <row r="10" spans="1:30" s="81" customFormat="1" ht="17.25" customHeight="1" x14ac:dyDescent="0.25">
      <c r="A10" s="82"/>
      <c r="B10" s="62" t="s">
        <v>43</v>
      </c>
      <c r="C10" s="83" t="s">
        <v>44</v>
      </c>
      <c r="D10" s="84" t="s">
        <v>45</v>
      </c>
      <c r="E10" s="62" t="s">
        <v>46</v>
      </c>
      <c r="F10" s="85">
        <f t="shared" si="1"/>
        <v>21</v>
      </c>
      <c r="G10" s="86">
        <v>19</v>
      </c>
      <c r="H10" s="86"/>
      <c r="I10" s="86">
        <v>2</v>
      </c>
      <c r="J10" s="85">
        <f t="shared" si="2"/>
        <v>190</v>
      </c>
      <c r="K10" s="86">
        <v>85</v>
      </c>
      <c r="L10" s="86">
        <v>105</v>
      </c>
      <c r="M10" s="85">
        <f t="shared" si="3"/>
        <v>219</v>
      </c>
      <c r="N10" s="86">
        <v>113</v>
      </c>
      <c r="O10" s="86">
        <v>106</v>
      </c>
      <c r="P10" s="85">
        <f t="shared" si="4"/>
        <v>226</v>
      </c>
      <c r="Q10" s="86">
        <v>123</v>
      </c>
      <c r="R10" s="86">
        <v>103</v>
      </c>
      <c r="S10" s="85">
        <f t="shared" si="5"/>
        <v>635</v>
      </c>
      <c r="T10" s="85">
        <f t="shared" si="6"/>
        <v>321</v>
      </c>
      <c r="U10" s="85">
        <f t="shared" si="6"/>
        <v>314</v>
      </c>
      <c r="V10" s="85">
        <f t="shared" si="7"/>
        <v>43</v>
      </c>
      <c r="W10" s="86">
        <v>20</v>
      </c>
      <c r="X10" s="86">
        <v>23</v>
      </c>
      <c r="Y10" s="87">
        <f t="shared" si="8"/>
        <v>4</v>
      </c>
      <c r="Z10" s="86">
        <v>3</v>
      </c>
      <c r="AA10" s="88">
        <v>1</v>
      </c>
      <c r="AB10" s="42"/>
      <c r="AC10" s="80"/>
      <c r="AD10" s="80"/>
    </row>
    <row r="11" spans="1:30" s="81" customFormat="1" ht="17.25" customHeight="1" x14ac:dyDescent="0.25">
      <c r="A11" s="82"/>
      <c r="B11" s="89" t="s">
        <v>47</v>
      </c>
      <c r="C11" s="83" t="s">
        <v>48</v>
      </c>
      <c r="D11" s="84" t="s">
        <v>49</v>
      </c>
      <c r="E11" s="62" t="s">
        <v>50</v>
      </c>
      <c r="F11" s="85">
        <f>SUM(G11:I11)</f>
        <v>2</v>
      </c>
      <c r="G11" s="86">
        <v>1</v>
      </c>
      <c r="H11" s="86">
        <v>1</v>
      </c>
      <c r="I11" s="86"/>
      <c r="J11" s="85">
        <f t="shared" si="2"/>
        <v>0</v>
      </c>
      <c r="K11" s="86"/>
      <c r="L11" s="86"/>
      <c r="M11" s="85">
        <f t="shared" si="3"/>
        <v>4</v>
      </c>
      <c r="N11" s="86">
        <v>3</v>
      </c>
      <c r="O11" s="86">
        <v>1</v>
      </c>
      <c r="P11" s="85">
        <f t="shared" si="4"/>
        <v>4</v>
      </c>
      <c r="Q11" s="86">
        <v>2</v>
      </c>
      <c r="R11" s="86">
        <v>2</v>
      </c>
      <c r="S11" s="85">
        <f t="shared" si="5"/>
        <v>8</v>
      </c>
      <c r="T11" s="85">
        <f t="shared" si="6"/>
        <v>5</v>
      </c>
      <c r="U11" s="85">
        <f t="shared" si="6"/>
        <v>3</v>
      </c>
      <c r="V11" s="85">
        <f t="shared" si="7"/>
        <v>5</v>
      </c>
      <c r="W11" s="86">
        <v>3</v>
      </c>
      <c r="X11" s="86">
        <v>2</v>
      </c>
      <c r="Y11" s="87">
        <f t="shared" si="8"/>
        <v>1</v>
      </c>
      <c r="Z11" s="86"/>
      <c r="AA11" s="88">
        <v>1</v>
      </c>
      <c r="AB11" s="42"/>
      <c r="AC11" s="80"/>
      <c r="AD11" s="80"/>
    </row>
    <row r="12" spans="1:30" s="81" customFormat="1" ht="17.25" customHeight="1" x14ac:dyDescent="0.25">
      <c r="A12" s="82"/>
      <c r="B12" s="62" t="s">
        <v>51</v>
      </c>
      <c r="C12" s="83" t="s">
        <v>52</v>
      </c>
      <c r="D12" s="84" t="s">
        <v>53</v>
      </c>
      <c r="E12" s="62" t="s">
        <v>54</v>
      </c>
      <c r="F12" s="85">
        <f t="shared" si="1"/>
        <v>22</v>
      </c>
      <c r="G12" s="86">
        <v>16</v>
      </c>
      <c r="H12" s="86"/>
      <c r="I12" s="86">
        <v>6</v>
      </c>
      <c r="J12" s="85">
        <f t="shared" si="2"/>
        <v>194</v>
      </c>
      <c r="K12" s="86">
        <v>88</v>
      </c>
      <c r="L12" s="86">
        <v>106</v>
      </c>
      <c r="M12" s="85">
        <f t="shared" si="3"/>
        <v>176</v>
      </c>
      <c r="N12" s="86">
        <v>93</v>
      </c>
      <c r="O12" s="86">
        <v>83</v>
      </c>
      <c r="P12" s="85">
        <f t="shared" si="4"/>
        <v>188</v>
      </c>
      <c r="Q12" s="86">
        <v>88</v>
      </c>
      <c r="R12" s="86">
        <v>100</v>
      </c>
      <c r="S12" s="85">
        <f t="shared" si="5"/>
        <v>558</v>
      </c>
      <c r="T12" s="85">
        <f t="shared" si="6"/>
        <v>269</v>
      </c>
      <c r="U12" s="85">
        <f t="shared" si="6"/>
        <v>289</v>
      </c>
      <c r="V12" s="85">
        <f t="shared" si="7"/>
        <v>43</v>
      </c>
      <c r="W12" s="86">
        <v>23</v>
      </c>
      <c r="X12" s="86">
        <v>20</v>
      </c>
      <c r="Y12" s="87">
        <f t="shared" si="8"/>
        <v>3</v>
      </c>
      <c r="Z12" s="86">
        <v>0</v>
      </c>
      <c r="AA12" s="88">
        <v>3</v>
      </c>
      <c r="AB12" s="42"/>
      <c r="AC12" s="80"/>
      <c r="AD12" s="80"/>
    </row>
    <row r="13" spans="1:30" s="81" customFormat="1" ht="17.25" customHeight="1" x14ac:dyDescent="0.25">
      <c r="A13" s="82"/>
      <c r="B13" s="62" t="s">
        <v>55</v>
      </c>
      <c r="C13" s="90" t="s">
        <v>56</v>
      </c>
      <c r="D13" s="91" t="s">
        <v>57</v>
      </c>
      <c r="E13" s="92" t="s">
        <v>58</v>
      </c>
      <c r="F13" s="93">
        <f t="shared" si="1"/>
        <v>12</v>
      </c>
      <c r="G13" s="94">
        <v>9</v>
      </c>
      <c r="H13" s="94"/>
      <c r="I13" s="94">
        <v>3</v>
      </c>
      <c r="J13" s="93">
        <f t="shared" si="2"/>
        <v>107</v>
      </c>
      <c r="K13" s="94">
        <v>54</v>
      </c>
      <c r="L13" s="94">
        <v>53</v>
      </c>
      <c r="M13" s="93">
        <f t="shared" si="3"/>
        <v>100</v>
      </c>
      <c r="N13" s="94">
        <v>53</v>
      </c>
      <c r="O13" s="94">
        <v>47</v>
      </c>
      <c r="P13" s="93">
        <f t="shared" si="4"/>
        <v>99</v>
      </c>
      <c r="Q13" s="94">
        <v>47</v>
      </c>
      <c r="R13" s="94">
        <v>52</v>
      </c>
      <c r="S13" s="93">
        <f t="shared" si="5"/>
        <v>306</v>
      </c>
      <c r="T13" s="93">
        <f t="shared" si="6"/>
        <v>154</v>
      </c>
      <c r="U13" s="93">
        <f t="shared" si="6"/>
        <v>152</v>
      </c>
      <c r="V13" s="93">
        <f t="shared" si="7"/>
        <v>27</v>
      </c>
      <c r="W13" s="94">
        <v>13</v>
      </c>
      <c r="X13" s="94">
        <v>14</v>
      </c>
      <c r="Y13" s="95">
        <f t="shared" si="8"/>
        <v>2</v>
      </c>
      <c r="Z13" s="94">
        <v>1</v>
      </c>
      <c r="AA13" s="96">
        <v>1</v>
      </c>
      <c r="AB13" s="42"/>
      <c r="AC13" s="80"/>
      <c r="AD13" s="80"/>
    </row>
    <row r="14" spans="1:30" s="81" customFormat="1" ht="17.25" customHeight="1" x14ac:dyDescent="0.25">
      <c r="A14" s="82"/>
      <c r="B14" s="97" t="s">
        <v>59</v>
      </c>
      <c r="C14" s="83" t="s">
        <v>60</v>
      </c>
      <c r="D14" s="84" t="s">
        <v>61</v>
      </c>
      <c r="E14" s="62" t="s">
        <v>62</v>
      </c>
      <c r="F14" s="85">
        <f t="shared" si="1"/>
        <v>17</v>
      </c>
      <c r="G14" s="86">
        <v>13</v>
      </c>
      <c r="H14" s="86"/>
      <c r="I14" s="98">
        <v>4</v>
      </c>
      <c r="J14" s="85">
        <f t="shared" si="2"/>
        <v>130</v>
      </c>
      <c r="K14" s="86">
        <v>62</v>
      </c>
      <c r="L14" s="86">
        <v>68</v>
      </c>
      <c r="M14" s="85">
        <f t="shared" si="3"/>
        <v>158</v>
      </c>
      <c r="N14" s="86">
        <v>74</v>
      </c>
      <c r="O14" s="86">
        <v>84</v>
      </c>
      <c r="P14" s="85">
        <f t="shared" si="4"/>
        <v>158</v>
      </c>
      <c r="Q14" s="86">
        <v>80</v>
      </c>
      <c r="R14" s="86">
        <v>78</v>
      </c>
      <c r="S14" s="85">
        <f t="shared" si="5"/>
        <v>446</v>
      </c>
      <c r="T14" s="85">
        <f t="shared" si="6"/>
        <v>216</v>
      </c>
      <c r="U14" s="85">
        <f t="shared" si="6"/>
        <v>230</v>
      </c>
      <c r="V14" s="85">
        <f t="shared" si="7"/>
        <v>32</v>
      </c>
      <c r="W14" s="86">
        <v>20</v>
      </c>
      <c r="X14" s="86">
        <v>12</v>
      </c>
      <c r="Y14" s="87">
        <f t="shared" si="8"/>
        <v>2</v>
      </c>
      <c r="Z14" s="86"/>
      <c r="AA14" s="88">
        <v>2</v>
      </c>
      <c r="AB14" s="42"/>
      <c r="AC14" s="80"/>
      <c r="AD14" s="80"/>
    </row>
    <row r="15" spans="1:30" s="80" customFormat="1" ht="17.25" customHeight="1" x14ac:dyDescent="0.25">
      <c r="A15" s="82"/>
      <c r="B15" s="62" t="s">
        <v>63</v>
      </c>
      <c r="C15" s="83" t="s">
        <v>64</v>
      </c>
      <c r="D15" s="84" t="s">
        <v>65</v>
      </c>
      <c r="E15" s="62" t="s">
        <v>66</v>
      </c>
      <c r="F15" s="85">
        <f t="shared" si="1"/>
        <v>24</v>
      </c>
      <c r="G15" s="86">
        <v>20</v>
      </c>
      <c r="H15" s="86"/>
      <c r="I15" s="86">
        <v>4</v>
      </c>
      <c r="J15" s="85">
        <f t="shared" si="2"/>
        <v>249</v>
      </c>
      <c r="K15" s="86">
        <v>122</v>
      </c>
      <c r="L15" s="86">
        <v>127</v>
      </c>
      <c r="M15" s="85">
        <f t="shared" si="3"/>
        <v>203</v>
      </c>
      <c r="N15" s="86">
        <v>102</v>
      </c>
      <c r="O15" s="86">
        <v>101</v>
      </c>
      <c r="P15" s="85">
        <f t="shared" si="4"/>
        <v>225</v>
      </c>
      <c r="Q15" s="86">
        <v>116</v>
      </c>
      <c r="R15" s="86">
        <v>109</v>
      </c>
      <c r="S15" s="85">
        <f t="shared" si="5"/>
        <v>677</v>
      </c>
      <c r="T15" s="85">
        <f t="shared" si="6"/>
        <v>340</v>
      </c>
      <c r="U15" s="85">
        <f t="shared" si="6"/>
        <v>337</v>
      </c>
      <c r="V15" s="85">
        <f t="shared" si="7"/>
        <v>44</v>
      </c>
      <c r="W15" s="86">
        <v>20</v>
      </c>
      <c r="X15" s="86">
        <v>24</v>
      </c>
      <c r="Y15" s="87">
        <f t="shared" si="8"/>
        <v>2</v>
      </c>
      <c r="Z15" s="86">
        <v>1</v>
      </c>
      <c r="AA15" s="88">
        <v>1</v>
      </c>
      <c r="AB15" s="42"/>
    </row>
    <row r="16" spans="1:30" s="81" customFormat="1" ht="17.25" customHeight="1" x14ac:dyDescent="0.25">
      <c r="A16" s="82"/>
      <c r="B16" s="62" t="s">
        <v>67</v>
      </c>
      <c r="C16" s="83" t="s">
        <v>68</v>
      </c>
      <c r="D16" s="84" t="s">
        <v>69</v>
      </c>
      <c r="E16" s="62" t="s">
        <v>70</v>
      </c>
      <c r="F16" s="85">
        <f t="shared" si="1"/>
        <v>38</v>
      </c>
      <c r="G16" s="86">
        <v>31</v>
      </c>
      <c r="H16" s="86"/>
      <c r="I16" s="86">
        <v>7</v>
      </c>
      <c r="J16" s="85">
        <f t="shared" si="2"/>
        <v>389</v>
      </c>
      <c r="K16" s="86">
        <v>231</v>
      </c>
      <c r="L16" s="86">
        <v>158</v>
      </c>
      <c r="M16" s="85">
        <f t="shared" si="3"/>
        <v>361</v>
      </c>
      <c r="N16" s="86">
        <v>194</v>
      </c>
      <c r="O16" s="86">
        <v>167</v>
      </c>
      <c r="P16" s="85">
        <f t="shared" si="4"/>
        <v>334</v>
      </c>
      <c r="Q16" s="86">
        <v>174</v>
      </c>
      <c r="R16" s="86">
        <v>160</v>
      </c>
      <c r="S16" s="85">
        <f t="shared" si="5"/>
        <v>1084</v>
      </c>
      <c r="T16" s="85">
        <f t="shared" si="6"/>
        <v>599</v>
      </c>
      <c r="U16" s="85">
        <f t="shared" si="6"/>
        <v>485</v>
      </c>
      <c r="V16" s="85">
        <f t="shared" si="7"/>
        <v>69</v>
      </c>
      <c r="W16" s="86">
        <v>33</v>
      </c>
      <c r="X16" s="86">
        <v>36</v>
      </c>
      <c r="Y16" s="87">
        <f t="shared" si="8"/>
        <v>3</v>
      </c>
      <c r="Z16" s="86">
        <v>0</v>
      </c>
      <c r="AA16" s="88">
        <v>3</v>
      </c>
      <c r="AB16" s="42"/>
      <c r="AC16" s="80"/>
      <c r="AD16" s="80"/>
    </row>
    <row r="17" spans="1:30" s="81" customFormat="1" ht="17.25" customHeight="1" x14ac:dyDescent="0.25">
      <c r="A17" s="82"/>
      <c r="B17" s="62" t="s">
        <v>71</v>
      </c>
      <c r="C17" s="83" t="s">
        <v>72</v>
      </c>
      <c r="D17" s="84" t="s">
        <v>73</v>
      </c>
      <c r="E17" s="62" t="s">
        <v>74</v>
      </c>
      <c r="F17" s="85">
        <f t="shared" si="1"/>
        <v>23</v>
      </c>
      <c r="G17" s="86">
        <v>20</v>
      </c>
      <c r="H17" s="86"/>
      <c r="I17" s="86">
        <v>3</v>
      </c>
      <c r="J17" s="85">
        <f t="shared" si="2"/>
        <v>226</v>
      </c>
      <c r="K17" s="86">
        <v>127</v>
      </c>
      <c r="L17" s="86">
        <v>99</v>
      </c>
      <c r="M17" s="85">
        <f t="shared" si="3"/>
        <v>232</v>
      </c>
      <c r="N17" s="86">
        <v>123</v>
      </c>
      <c r="O17" s="86">
        <v>109</v>
      </c>
      <c r="P17" s="85">
        <f t="shared" si="4"/>
        <v>214</v>
      </c>
      <c r="Q17" s="86">
        <v>112</v>
      </c>
      <c r="R17" s="86">
        <v>102</v>
      </c>
      <c r="S17" s="85">
        <f t="shared" si="5"/>
        <v>672</v>
      </c>
      <c r="T17" s="85">
        <f t="shared" si="6"/>
        <v>362</v>
      </c>
      <c r="U17" s="85">
        <f t="shared" si="6"/>
        <v>310</v>
      </c>
      <c r="V17" s="85">
        <f t="shared" si="7"/>
        <v>46</v>
      </c>
      <c r="W17" s="86">
        <v>23</v>
      </c>
      <c r="X17" s="86">
        <v>23</v>
      </c>
      <c r="Y17" s="87">
        <f t="shared" si="8"/>
        <v>2</v>
      </c>
      <c r="Z17" s="86"/>
      <c r="AA17" s="88">
        <v>2</v>
      </c>
      <c r="AB17" s="42"/>
      <c r="AC17" s="80"/>
      <c r="AD17" s="80"/>
    </row>
    <row r="18" spans="1:30" s="81" customFormat="1" ht="17.25" customHeight="1" x14ac:dyDescent="0.25">
      <c r="A18" s="82"/>
      <c r="B18" s="62" t="s">
        <v>75</v>
      </c>
      <c r="C18" s="90" t="s">
        <v>76</v>
      </c>
      <c r="D18" s="91" t="s">
        <v>77</v>
      </c>
      <c r="E18" s="92" t="s">
        <v>78</v>
      </c>
      <c r="F18" s="93">
        <f t="shared" si="1"/>
        <v>15</v>
      </c>
      <c r="G18" s="94">
        <v>12</v>
      </c>
      <c r="H18" s="94"/>
      <c r="I18" s="94">
        <v>3</v>
      </c>
      <c r="J18" s="93">
        <f t="shared" si="2"/>
        <v>108</v>
      </c>
      <c r="K18" s="94">
        <v>54</v>
      </c>
      <c r="L18" s="94">
        <v>54</v>
      </c>
      <c r="M18" s="93">
        <f t="shared" si="3"/>
        <v>110</v>
      </c>
      <c r="N18" s="94">
        <v>52</v>
      </c>
      <c r="O18" s="94">
        <v>58</v>
      </c>
      <c r="P18" s="93">
        <f t="shared" si="4"/>
        <v>115</v>
      </c>
      <c r="Q18" s="94">
        <v>64</v>
      </c>
      <c r="R18" s="94">
        <v>51</v>
      </c>
      <c r="S18" s="93">
        <f t="shared" si="5"/>
        <v>333</v>
      </c>
      <c r="T18" s="93">
        <f t="shared" si="6"/>
        <v>170</v>
      </c>
      <c r="U18" s="93">
        <f t="shared" si="6"/>
        <v>163</v>
      </c>
      <c r="V18" s="93">
        <f t="shared" si="7"/>
        <v>31</v>
      </c>
      <c r="W18" s="94">
        <v>17</v>
      </c>
      <c r="X18" s="94">
        <v>14</v>
      </c>
      <c r="Y18" s="95">
        <f t="shared" si="8"/>
        <v>2</v>
      </c>
      <c r="Z18" s="94">
        <v>2</v>
      </c>
      <c r="AA18" s="96"/>
      <c r="AB18" s="42"/>
      <c r="AC18" s="80"/>
      <c r="AD18" s="80"/>
    </row>
    <row r="19" spans="1:30" s="81" customFormat="1" ht="17.25" customHeight="1" x14ac:dyDescent="0.25">
      <c r="A19" s="82"/>
      <c r="B19" s="97" t="s">
        <v>79</v>
      </c>
      <c r="C19" s="83" t="s">
        <v>80</v>
      </c>
      <c r="D19" s="84" t="s">
        <v>81</v>
      </c>
      <c r="E19" s="62" t="s">
        <v>82</v>
      </c>
      <c r="F19" s="85">
        <f t="shared" si="1"/>
        <v>28</v>
      </c>
      <c r="G19" s="86">
        <v>23</v>
      </c>
      <c r="H19" s="86"/>
      <c r="I19" s="86">
        <v>5</v>
      </c>
      <c r="J19" s="85">
        <f t="shared" si="2"/>
        <v>269</v>
      </c>
      <c r="K19" s="86">
        <v>130</v>
      </c>
      <c r="L19" s="86">
        <v>139</v>
      </c>
      <c r="M19" s="85">
        <f t="shared" si="3"/>
        <v>284</v>
      </c>
      <c r="N19" s="86">
        <v>126</v>
      </c>
      <c r="O19" s="86">
        <v>158</v>
      </c>
      <c r="P19" s="85">
        <f t="shared" si="4"/>
        <v>268</v>
      </c>
      <c r="Q19" s="86">
        <v>134</v>
      </c>
      <c r="R19" s="86">
        <v>134</v>
      </c>
      <c r="S19" s="85">
        <f t="shared" si="5"/>
        <v>821</v>
      </c>
      <c r="T19" s="85">
        <f t="shared" si="6"/>
        <v>390</v>
      </c>
      <c r="U19" s="85">
        <f t="shared" si="6"/>
        <v>431</v>
      </c>
      <c r="V19" s="85">
        <f t="shared" si="7"/>
        <v>53</v>
      </c>
      <c r="W19" s="86">
        <v>29</v>
      </c>
      <c r="X19" s="86">
        <v>24</v>
      </c>
      <c r="Y19" s="87">
        <f t="shared" si="8"/>
        <v>3</v>
      </c>
      <c r="Z19" s="86"/>
      <c r="AA19" s="88">
        <v>3</v>
      </c>
      <c r="AB19" s="42"/>
      <c r="AC19" s="80"/>
      <c r="AD19" s="80"/>
    </row>
    <row r="20" spans="1:30" s="81" customFormat="1" ht="17.25" customHeight="1" x14ac:dyDescent="0.25">
      <c r="A20" s="82"/>
      <c r="B20" s="62" t="s">
        <v>83</v>
      </c>
      <c r="C20" s="83" t="s">
        <v>84</v>
      </c>
      <c r="D20" s="84" t="s">
        <v>85</v>
      </c>
      <c r="E20" s="62" t="s">
        <v>86</v>
      </c>
      <c r="F20" s="85">
        <f t="shared" si="1"/>
        <v>7</v>
      </c>
      <c r="G20" s="86">
        <v>3</v>
      </c>
      <c r="H20" s="86"/>
      <c r="I20" s="86">
        <v>4</v>
      </c>
      <c r="J20" s="85">
        <f t="shared" si="2"/>
        <v>27</v>
      </c>
      <c r="K20" s="86">
        <v>16</v>
      </c>
      <c r="L20" s="86">
        <v>11</v>
      </c>
      <c r="M20" s="85">
        <f t="shared" si="3"/>
        <v>39</v>
      </c>
      <c r="N20" s="86">
        <v>22</v>
      </c>
      <c r="O20" s="86">
        <v>17</v>
      </c>
      <c r="P20" s="85">
        <f t="shared" si="4"/>
        <v>35</v>
      </c>
      <c r="Q20" s="86">
        <v>15</v>
      </c>
      <c r="R20" s="86">
        <v>20</v>
      </c>
      <c r="S20" s="85">
        <f t="shared" si="5"/>
        <v>101</v>
      </c>
      <c r="T20" s="85">
        <f t="shared" si="6"/>
        <v>53</v>
      </c>
      <c r="U20" s="85">
        <f t="shared" si="6"/>
        <v>48</v>
      </c>
      <c r="V20" s="85">
        <f t="shared" si="7"/>
        <v>17</v>
      </c>
      <c r="W20" s="86">
        <v>12</v>
      </c>
      <c r="X20" s="86">
        <v>5</v>
      </c>
      <c r="Y20" s="87">
        <f t="shared" si="8"/>
        <v>3</v>
      </c>
      <c r="Z20" s="86">
        <v>1</v>
      </c>
      <c r="AA20" s="88">
        <v>2</v>
      </c>
      <c r="AB20" s="42"/>
      <c r="AC20" s="80"/>
      <c r="AD20" s="80"/>
    </row>
    <row r="21" spans="1:30" s="81" customFormat="1" ht="17.25" customHeight="1" x14ac:dyDescent="0.25">
      <c r="A21" s="82"/>
      <c r="B21" s="62" t="s">
        <v>87</v>
      </c>
      <c r="C21" s="83" t="s">
        <v>88</v>
      </c>
      <c r="D21" s="84" t="s">
        <v>89</v>
      </c>
      <c r="E21" s="62" t="s">
        <v>90</v>
      </c>
      <c r="F21" s="85">
        <f t="shared" si="1"/>
        <v>1</v>
      </c>
      <c r="G21" s="86">
        <v>1</v>
      </c>
      <c r="H21" s="86">
        <v>0</v>
      </c>
      <c r="I21" s="86"/>
      <c r="J21" s="85">
        <f t="shared" si="2"/>
        <v>0</v>
      </c>
      <c r="K21" s="86"/>
      <c r="L21" s="86">
        <v>0</v>
      </c>
      <c r="M21" s="85">
        <f t="shared" si="3"/>
        <v>2</v>
      </c>
      <c r="N21" s="86">
        <v>2</v>
      </c>
      <c r="O21" s="86">
        <v>0</v>
      </c>
      <c r="P21" s="85">
        <f t="shared" si="4"/>
        <v>0</v>
      </c>
      <c r="Q21" s="86">
        <v>0</v>
      </c>
      <c r="R21" s="86"/>
      <c r="S21" s="85">
        <f t="shared" si="5"/>
        <v>2</v>
      </c>
      <c r="T21" s="85">
        <f t="shared" si="6"/>
        <v>2</v>
      </c>
      <c r="U21" s="85">
        <f t="shared" si="6"/>
        <v>0</v>
      </c>
      <c r="V21" s="85">
        <f t="shared" si="7"/>
        <v>3</v>
      </c>
      <c r="W21" s="86">
        <v>2</v>
      </c>
      <c r="X21" s="86">
        <v>1</v>
      </c>
      <c r="Y21" s="87">
        <f t="shared" si="8"/>
        <v>0</v>
      </c>
      <c r="Z21" s="86"/>
      <c r="AA21" s="88"/>
      <c r="AB21" s="42"/>
      <c r="AC21" s="80"/>
      <c r="AD21" s="80"/>
    </row>
    <row r="22" spans="1:30" s="81" customFormat="1" ht="17.25" customHeight="1" x14ac:dyDescent="0.25">
      <c r="A22" s="82"/>
      <c r="B22" s="62" t="s">
        <v>91</v>
      </c>
      <c r="C22" s="83" t="s">
        <v>92</v>
      </c>
      <c r="D22" s="84" t="s">
        <v>93</v>
      </c>
      <c r="E22" s="99" t="s">
        <v>94</v>
      </c>
      <c r="F22" s="85">
        <f t="shared" si="1"/>
        <v>21</v>
      </c>
      <c r="G22" s="86">
        <v>16</v>
      </c>
      <c r="H22" s="86"/>
      <c r="I22" s="86">
        <v>5</v>
      </c>
      <c r="J22" s="85">
        <f t="shared" si="2"/>
        <v>181</v>
      </c>
      <c r="K22" s="86">
        <v>92</v>
      </c>
      <c r="L22" s="86">
        <v>89</v>
      </c>
      <c r="M22" s="85">
        <f t="shared" si="3"/>
        <v>177</v>
      </c>
      <c r="N22" s="86">
        <v>94</v>
      </c>
      <c r="O22" s="86">
        <v>83</v>
      </c>
      <c r="P22" s="85">
        <f t="shared" si="4"/>
        <v>184</v>
      </c>
      <c r="Q22" s="86">
        <v>93</v>
      </c>
      <c r="R22" s="86">
        <v>91</v>
      </c>
      <c r="S22" s="85">
        <f t="shared" si="5"/>
        <v>542</v>
      </c>
      <c r="T22" s="85">
        <f t="shared" si="6"/>
        <v>279</v>
      </c>
      <c r="U22" s="85">
        <f t="shared" si="6"/>
        <v>263</v>
      </c>
      <c r="V22" s="85">
        <f t="shared" si="7"/>
        <v>43</v>
      </c>
      <c r="W22" s="86">
        <v>19</v>
      </c>
      <c r="X22" s="86">
        <v>24</v>
      </c>
      <c r="Y22" s="87">
        <f t="shared" si="8"/>
        <v>5</v>
      </c>
      <c r="Z22" s="86">
        <v>2</v>
      </c>
      <c r="AA22" s="88">
        <v>3</v>
      </c>
      <c r="AB22" s="42"/>
      <c r="AC22" s="80"/>
      <c r="AD22" s="80"/>
    </row>
    <row r="23" spans="1:30" s="81" customFormat="1" ht="17.25" customHeight="1" x14ac:dyDescent="0.25">
      <c r="A23" s="82"/>
      <c r="B23" s="92" t="s">
        <v>95</v>
      </c>
      <c r="C23" s="90" t="s">
        <v>96</v>
      </c>
      <c r="D23" s="91" t="s">
        <v>97</v>
      </c>
      <c r="E23" s="92" t="s">
        <v>98</v>
      </c>
      <c r="F23" s="93">
        <f t="shared" si="1"/>
        <v>23</v>
      </c>
      <c r="G23" s="94">
        <v>20</v>
      </c>
      <c r="H23" s="94"/>
      <c r="I23" s="94">
        <v>3</v>
      </c>
      <c r="J23" s="93">
        <f t="shared" si="2"/>
        <v>238</v>
      </c>
      <c r="K23" s="94">
        <v>124</v>
      </c>
      <c r="L23" s="94">
        <v>114</v>
      </c>
      <c r="M23" s="93">
        <f t="shared" si="3"/>
        <v>232</v>
      </c>
      <c r="N23" s="94">
        <v>118</v>
      </c>
      <c r="O23" s="94">
        <v>114</v>
      </c>
      <c r="P23" s="93">
        <f t="shared" si="4"/>
        <v>222</v>
      </c>
      <c r="Q23" s="94">
        <v>98</v>
      </c>
      <c r="R23" s="94">
        <v>124</v>
      </c>
      <c r="S23" s="93">
        <f t="shared" si="5"/>
        <v>692</v>
      </c>
      <c r="T23" s="93">
        <f t="shared" si="6"/>
        <v>340</v>
      </c>
      <c r="U23" s="93">
        <f t="shared" si="6"/>
        <v>352</v>
      </c>
      <c r="V23" s="93">
        <f t="shared" si="7"/>
        <v>45</v>
      </c>
      <c r="W23" s="94">
        <v>24</v>
      </c>
      <c r="X23" s="94">
        <v>21</v>
      </c>
      <c r="Y23" s="95">
        <f t="shared" si="8"/>
        <v>3</v>
      </c>
      <c r="Z23" s="94">
        <v>1</v>
      </c>
      <c r="AA23" s="96">
        <v>2</v>
      </c>
      <c r="AB23" s="42"/>
      <c r="AC23" s="80"/>
      <c r="AD23" s="80"/>
    </row>
    <row r="24" spans="1:30" s="81" customFormat="1" ht="17.25" customHeight="1" x14ac:dyDescent="0.25">
      <c r="A24" s="82"/>
      <c r="B24" s="62" t="s">
        <v>99</v>
      </c>
      <c r="C24" s="83" t="s">
        <v>100</v>
      </c>
      <c r="D24" s="84" t="s">
        <v>101</v>
      </c>
      <c r="E24" s="62" t="s">
        <v>102</v>
      </c>
      <c r="F24" s="85">
        <f t="shared" si="1"/>
        <v>22</v>
      </c>
      <c r="G24" s="86">
        <v>18</v>
      </c>
      <c r="H24" s="86"/>
      <c r="I24" s="86">
        <v>4</v>
      </c>
      <c r="J24" s="85">
        <f t="shared" si="2"/>
        <v>183</v>
      </c>
      <c r="K24" s="86">
        <v>94</v>
      </c>
      <c r="L24" s="86">
        <v>89</v>
      </c>
      <c r="M24" s="85">
        <f t="shared" si="3"/>
        <v>186</v>
      </c>
      <c r="N24" s="86">
        <v>107</v>
      </c>
      <c r="O24" s="86">
        <v>79</v>
      </c>
      <c r="P24" s="85">
        <f t="shared" si="4"/>
        <v>198</v>
      </c>
      <c r="Q24" s="86">
        <v>104</v>
      </c>
      <c r="R24" s="86">
        <v>94</v>
      </c>
      <c r="S24" s="85">
        <f t="shared" si="5"/>
        <v>567</v>
      </c>
      <c r="T24" s="85">
        <f t="shared" si="6"/>
        <v>305</v>
      </c>
      <c r="U24" s="85">
        <f t="shared" si="6"/>
        <v>262</v>
      </c>
      <c r="V24" s="85">
        <f t="shared" si="7"/>
        <v>39</v>
      </c>
      <c r="W24" s="86">
        <v>23</v>
      </c>
      <c r="X24" s="86">
        <v>16</v>
      </c>
      <c r="Y24" s="87">
        <f t="shared" si="8"/>
        <v>2</v>
      </c>
      <c r="Z24" s="86"/>
      <c r="AA24" s="88">
        <v>2</v>
      </c>
      <c r="AB24" s="42"/>
      <c r="AC24" s="80"/>
      <c r="AD24" s="80"/>
    </row>
    <row r="25" spans="1:30" s="81" customFormat="1" ht="17.25" customHeight="1" x14ac:dyDescent="0.25">
      <c r="A25" s="82"/>
      <c r="B25" s="62" t="s">
        <v>103</v>
      </c>
      <c r="C25" s="83" t="s">
        <v>104</v>
      </c>
      <c r="D25" s="84" t="s">
        <v>105</v>
      </c>
      <c r="E25" s="62" t="s">
        <v>106</v>
      </c>
      <c r="F25" s="85">
        <f t="shared" si="1"/>
        <v>27</v>
      </c>
      <c r="G25" s="86">
        <v>21</v>
      </c>
      <c r="H25" s="86"/>
      <c r="I25" s="86">
        <v>6</v>
      </c>
      <c r="J25" s="85">
        <f t="shared" si="2"/>
        <v>246</v>
      </c>
      <c r="K25" s="86">
        <v>119</v>
      </c>
      <c r="L25" s="86">
        <v>127</v>
      </c>
      <c r="M25" s="85">
        <f t="shared" si="3"/>
        <v>258</v>
      </c>
      <c r="N25" s="86">
        <v>119</v>
      </c>
      <c r="O25" s="86">
        <v>139</v>
      </c>
      <c r="P25" s="85">
        <f t="shared" si="4"/>
        <v>241</v>
      </c>
      <c r="Q25" s="86">
        <v>115</v>
      </c>
      <c r="R25" s="86">
        <v>126</v>
      </c>
      <c r="S25" s="85">
        <f t="shared" si="5"/>
        <v>745</v>
      </c>
      <c r="T25" s="85">
        <f t="shared" si="6"/>
        <v>353</v>
      </c>
      <c r="U25" s="85">
        <f t="shared" si="6"/>
        <v>392</v>
      </c>
      <c r="V25" s="85">
        <f t="shared" si="7"/>
        <v>49</v>
      </c>
      <c r="W25" s="86">
        <v>25</v>
      </c>
      <c r="X25" s="86">
        <v>24</v>
      </c>
      <c r="Y25" s="87">
        <f t="shared" si="8"/>
        <v>2</v>
      </c>
      <c r="Z25" s="86">
        <v>0</v>
      </c>
      <c r="AA25" s="88">
        <v>2</v>
      </c>
      <c r="AB25" s="42"/>
      <c r="AC25" s="80"/>
      <c r="AD25" s="80"/>
    </row>
    <row r="26" spans="1:30" s="81" customFormat="1" ht="17.25" customHeight="1" x14ac:dyDescent="0.25">
      <c r="A26" s="100"/>
      <c r="B26" s="62" t="s">
        <v>107</v>
      </c>
      <c r="C26" s="83" t="s">
        <v>108</v>
      </c>
      <c r="D26" s="84" t="s">
        <v>109</v>
      </c>
      <c r="E26" s="62" t="s">
        <v>110</v>
      </c>
      <c r="F26" s="85">
        <f t="shared" si="1"/>
        <v>16</v>
      </c>
      <c r="G26" s="86">
        <v>13</v>
      </c>
      <c r="H26" s="86"/>
      <c r="I26" s="86">
        <v>3</v>
      </c>
      <c r="J26" s="85">
        <f t="shared" si="2"/>
        <v>152</v>
      </c>
      <c r="K26" s="86">
        <v>91</v>
      </c>
      <c r="L26" s="86">
        <v>61</v>
      </c>
      <c r="M26" s="85">
        <f t="shared" si="3"/>
        <v>142</v>
      </c>
      <c r="N26" s="86">
        <v>69</v>
      </c>
      <c r="O26" s="86">
        <v>73</v>
      </c>
      <c r="P26" s="85">
        <f t="shared" si="4"/>
        <v>130</v>
      </c>
      <c r="Q26" s="86">
        <v>67</v>
      </c>
      <c r="R26" s="86">
        <v>63</v>
      </c>
      <c r="S26" s="85">
        <f t="shared" si="5"/>
        <v>424</v>
      </c>
      <c r="T26" s="85">
        <f t="shared" si="6"/>
        <v>227</v>
      </c>
      <c r="U26" s="85">
        <f t="shared" si="6"/>
        <v>197</v>
      </c>
      <c r="V26" s="85">
        <f t="shared" si="7"/>
        <v>34</v>
      </c>
      <c r="W26" s="86">
        <v>17</v>
      </c>
      <c r="X26" s="86">
        <v>17</v>
      </c>
      <c r="Y26" s="87">
        <f t="shared" si="8"/>
        <v>1</v>
      </c>
      <c r="Z26" s="86">
        <v>0</v>
      </c>
      <c r="AA26" s="88">
        <v>1</v>
      </c>
      <c r="AB26" s="42"/>
      <c r="AC26" s="80"/>
      <c r="AD26" s="80"/>
    </row>
    <row r="27" spans="1:30" s="81" customFormat="1" ht="17.25" customHeight="1" x14ac:dyDescent="0.25">
      <c r="A27" s="100"/>
      <c r="B27" s="62" t="s">
        <v>111</v>
      </c>
      <c r="C27" s="83" t="s">
        <v>112</v>
      </c>
      <c r="D27" s="84" t="s">
        <v>113</v>
      </c>
      <c r="E27" s="62" t="s">
        <v>114</v>
      </c>
      <c r="F27" s="85">
        <f t="shared" si="1"/>
        <v>5</v>
      </c>
      <c r="G27" s="86">
        <v>3</v>
      </c>
      <c r="H27" s="86"/>
      <c r="I27" s="86">
        <v>2</v>
      </c>
      <c r="J27" s="85">
        <f t="shared" si="2"/>
        <v>17</v>
      </c>
      <c r="K27" s="86">
        <v>10</v>
      </c>
      <c r="L27" s="86">
        <v>7</v>
      </c>
      <c r="M27" s="85">
        <f t="shared" si="3"/>
        <v>26</v>
      </c>
      <c r="N27" s="86">
        <v>13</v>
      </c>
      <c r="O27" s="86">
        <v>13</v>
      </c>
      <c r="P27" s="85">
        <f t="shared" si="4"/>
        <v>22</v>
      </c>
      <c r="Q27" s="86">
        <v>8</v>
      </c>
      <c r="R27" s="86">
        <v>14</v>
      </c>
      <c r="S27" s="85">
        <f t="shared" si="5"/>
        <v>65</v>
      </c>
      <c r="T27" s="85">
        <f t="shared" si="6"/>
        <v>31</v>
      </c>
      <c r="U27" s="85">
        <f t="shared" si="6"/>
        <v>34</v>
      </c>
      <c r="V27" s="85">
        <f t="shared" si="7"/>
        <v>14</v>
      </c>
      <c r="W27" s="86">
        <v>8</v>
      </c>
      <c r="X27" s="86">
        <v>6</v>
      </c>
      <c r="Y27" s="87">
        <f t="shared" si="8"/>
        <v>2</v>
      </c>
      <c r="Z27" s="86">
        <v>1</v>
      </c>
      <c r="AA27" s="88">
        <v>1</v>
      </c>
      <c r="AB27" s="42"/>
      <c r="AC27" s="80"/>
      <c r="AD27" s="80"/>
    </row>
    <row r="28" spans="1:30" s="80" customFormat="1" ht="17.25" customHeight="1" x14ac:dyDescent="0.25">
      <c r="A28" s="100"/>
      <c r="B28" s="62" t="s">
        <v>115</v>
      </c>
      <c r="C28" s="90" t="s">
        <v>116</v>
      </c>
      <c r="D28" s="91" t="s">
        <v>117</v>
      </c>
      <c r="E28" s="92" t="s">
        <v>118</v>
      </c>
      <c r="F28" s="93">
        <f t="shared" si="1"/>
        <v>5</v>
      </c>
      <c r="G28" s="94">
        <v>3</v>
      </c>
      <c r="H28" s="94"/>
      <c r="I28" s="94">
        <v>2</v>
      </c>
      <c r="J28" s="93">
        <f t="shared" si="2"/>
        <v>15</v>
      </c>
      <c r="K28" s="94">
        <v>9</v>
      </c>
      <c r="L28" s="94">
        <v>6</v>
      </c>
      <c r="M28" s="93">
        <f t="shared" si="3"/>
        <v>12</v>
      </c>
      <c r="N28" s="94">
        <v>6</v>
      </c>
      <c r="O28" s="94">
        <v>6</v>
      </c>
      <c r="P28" s="93">
        <f t="shared" si="4"/>
        <v>20</v>
      </c>
      <c r="Q28" s="94">
        <v>6</v>
      </c>
      <c r="R28" s="94">
        <v>14</v>
      </c>
      <c r="S28" s="93">
        <f t="shared" si="5"/>
        <v>47</v>
      </c>
      <c r="T28" s="93">
        <f t="shared" si="6"/>
        <v>21</v>
      </c>
      <c r="U28" s="93">
        <f t="shared" si="6"/>
        <v>26</v>
      </c>
      <c r="V28" s="93">
        <f t="shared" si="7"/>
        <v>14</v>
      </c>
      <c r="W28" s="94">
        <v>9</v>
      </c>
      <c r="X28" s="94">
        <v>5</v>
      </c>
      <c r="Y28" s="95">
        <f t="shared" si="8"/>
        <v>6</v>
      </c>
      <c r="Z28" s="94">
        <v>1</v>
      </c>
      <c r="AA28" s="96">
        <v>5</v>
      </c>
      <c r="AB28" s="42"/>
    </row>
    <row r="29" spans="1:30" s="80" customFormat="1" ht="17.25" customHeight="1" x14ac:dyDescent="0.25">
      <c r="A29" s="100"/>
      <c r="B29" s="97" t="s">
        <v>119</v>
      </c>
      <c r="C29" s="83" t="s">
        <v>120</v>
      </c>
      <c r="D29" s="84" t="s">
        <v>121</v>
      </c>
      <c r="E29" s="62" t="s">
        <v>122</v>
      </c>
      <c r="F29" s="85">
        <f t="shared" si="1"/>
        <v>19</v>
      </c>
      <c r="G29" s="86">
        <v>16</v>
      </c>
      <c r="H29" s="86"/>
      <c r="I29" s="98">
        <v>3</v>
      </c>
      <c r="J29" s="85">
        <f t="shared" si="2"/>
        <v>180</v>
      </c>
      <c r="K29" s="86">
        <v>97</v>
      </c>
      <c r="L29" s="86">
        <v>83</v>
      </c>
      <c r="M29" s="85">
        <f t="shared" si="3"/>
        <v>194</v>
      </c>
      <c r="N29" s="86">
        <v>116</v>
      </c>
      <c r="O29" s="86">
        <v>78</v>
      </c>
      <c r="P29" s="85">
        <f t="shared" si="4"/>
        <v>190</v>
      </c>
      <c r="Q29" s="86">
        <v>104</v>
      </c>
      <c r="R29" s="86">
        <v>86</v>
      </c>
      <c r="S29" s="85">
        <f t="shared" si="5"/>
        <v>564</v>
      </c>
      <c r="T29" s="85">
        <f t="shared" si="6"/>
        <v>317</v>
      </c>
      <c r="U29" s="85">
        <f t="shared" si="6"/>
        <v>247</v>
      </c>
      <c r="V29" s="85">
        <f t="shared" si="7"/>
        <v>42</v>
      </c>
      <c r="W29" s="86">
        <v>22</v>
      </c>
      <c r="X29" s="86">
        <v>20</v>
      </c>
      <c r="Y29" s="87">
        <f t="shared" si="8"/>
        <v>8</v>
      </c>
      <c r="Z29" s="86">
        <v>4</v>
      </c>
      <c r="AA29" s="88">
        <v>4</v>
      </c>
      <c r="AB29" s="42"/>
    </row>
    <row r="30" spans="1:30" s="81" customFormat="1" ht="17.25" customHeight="1" x14ac:dyDescent="0.25">
      <c r="A30" s="100" t="s">
        <v>123</v>
      </c>
      <c r="B30" s="101" t="s">
        <v>124</v>
      </c>
      <c r="C30" s="83" t="s">
        <v>125</v>
      </c>
      <c r="D30" s="84" t="s">
        <v>126</v>
      </c>
      <c r="E30" s="62" t="s">
        <v>127</v>
      </c>
      <c r="F30" s="85">
        <f t="shared" si="1"/>
        <v>7</v>
      </c>
      <c r="G30" s="86">
        <v>6</v>
      </c>
      <c r="H30" s="86"/>
      <c r="I30" s="86">
        <v>1</v>
      </c>
      <c r="J30" s="85">
        <f t="shared" si="2"/>
        <v>59</v>
      </c>
      <c r="K30" s="86">
        <v>39</v>
      </c>
      <c r="L30" s="86">
        <v>20</v>
      </c>
      <c r="M30" s="85">
        <f t="shared" si="3"/>
        <v>62</v>
      </c>
      <c r="N30" s="86">
        <v>32</v>
      </c>
      <c r="O30" s="86">
        <v>30</v>
      </c>
      <c r="P30" s="85">
        <f t="shared" si="4"/>
        <v>57</v>
      </c>
      <c r="Q30" s="86">
        <v>28</v>
      </c>
      <c r="R30" s="86">
        <v>29</v>
      </c>
      <c r="S30" s="85">
        <f t="shared" si="5"/>
        <v>178</v>
      </c>
      <c r="T30" s="85">
        <f t="shared" si="6"/>
        <v>99</v>
      </c>
      <c r="U30" s="85">
        <f t="shared" si="6"/>
        <v>79</v>
      </c>
      <c r="V30" s="85">
        <f t="shared" si="7"/>
        <v>19</v>
      </c>
      <c r="W30" s="86">
        <v>7</v>
      </c>
      <c r="X30" s="86">
        <v>12</v>
      </c>
      <c r="Y30" s="87">
        <f t="shared" si="8"/>
        <v>4</v>
      </c>
      <c r="Z30" s="86">
        <v>1</v>
      </c>
      <c r="AA30" s="88">
        <v>3</v>
      </c>
      <c r="AB30" s="42"/>
      <c r="AC30" s="80"/>
      <c r="AD30" s="80"/>
    </row>
    <row r="31" spans="1:30" s="80" customFormat="1" ht="17.25" customHeight="1" x14ac:dyDescent="0.25">
      <c r="A31" s="100" t="s">
        <v>128</v>
      </c>
      <c r="B31" s="62" t="s">
        <v>129</v>
      </c>
      <c r="C31" s="83" t="s">
        <v>130</v>
      </c>
      <c r="D31" s="84" t="s">
        <v>131</v>
      </c>
      <c r="E31" s="62" t="s">
        <v>132</v>
      </c>
      <c r="F31" s="85">
        <f t="shared" si="1"/>
        <v>24</v>
      </c>
      <c r="G31" s="86">
        <v>20</v>
      </c>
      <c r="H31" s="86"/>
      <c r="I31" s="86">
        <v>4</v>
      </c>
      <c r="J31" s="85">
        <f t="shared" si="2"/>
        <v>225</v>
      </c>
      <c r="K31" s="86">
        <v>120</v>
      </c>
      <c r="L31" s="86">
        <v>105</v>
      </c>
      <c r="M31" s="85">
        <f t="shared" si="3"/>
        <v>217</v>
      </c>
      <c r="N31" s="86">
        <v>120</v>
      </c>
      <c r="O31" s="86">
        <v>97</v>
      </c>
      <c r="P31" s="85">
        <f t="shared" si="4"/>
        <v>215</v>
      </c>
      <c r="Q31" s="86">
        <v>108</v>
      </c>
      <c r="R31" s="86">
        <v>107</v>
      </c>
      <c r="S31" s="85">
        <f t="shared" si="5"/>
        <v>657</v>
      </c>
      <c r="T31" s="85">
        <f t="shared" si="6"/>
        <v>348</v>
      </c>
      <c r="U31" s="85">
        <f t="shared" si="6"/>
        <v>309</v>
      </c>
      <c r="V31" s="85">
        <f t="shared" si="7"/>
        <v>47</v>
      </c>
      <c r="W31" s="86">
        <v>25</v>
      </c>
      <c r="X31" s="86">
        <v>22</v>
      </c>
      <c r="Y31" s="87">
        <f t="shared" si="8"/>
        <v>5</v>
      </c>
      <c r="Z31" s="86">
        <v>4</v>
      </c>
      <c r="AA31" s="88">
        <v>1</v>
      </c>
      <c r="AB31" s="42"/>
    </row>
    <row r="32" spans="1:30" s="44" customFormat="1" ht="18.75" customHeight="1" x14ac:dyDescent="0.25">
      <c r="A32" s="102"/>
      <c r="B32" s="257" t="s">
        <v>133</v>
      </c>
      <c r="C32" s="258"/>
      <c r="D32" s="258"/>
      <c r="E32" s="103"/>
      <c r="F32" s="104">
        <f t="shared" ref="F32:AA32" si="9">SUM(F9:F31)</f>
        <v>405</v>
      </c>
      <c r="G32" s="104">
        <f>SUM(G9:G31)</f>
        <v>326</v>
      </c>
      <c r="H32" s="104">
        <f>SUM(H9:H31)</f>
        <v>1</v>
      </c>
      <c r="I32" s="104">
        <f t="shared" si="9"/>
        <v>78</v>
      </c>
      <c r="J32" s="104">
        <f t="shared" si="9"/>
        <v>3632</v>
      </c>
      <c r="K32" s="104">
        <f t="shared" si="9"/>
        <v>1892</v>
      </c>
      <c r="L32" s="104">
        <f t="shared" si="9"/>
        <v>1740</v>
      </c>
      <c r="M32" s="104">
        <f t="shared" si="9"/>
        <v>3657</v>
      </c>
      <c r="N32" s="104">
        <f t="shared" si="9"/>
        <v>1890</v>
      </c>
      <c r="O32" s="104">
        <f t="shared" si="9"/>
        <v>1767</v>
      </c>
      <c r="P32" s="104">
        <f t="shared" si="9"/>
        <v>3598</v>
      </c>
      <c r="Q32" s="104">
        <f t="shared" si="9"/>
        <v>1813</v>
      </c>
      <c r="R32" s="104">
        <f t="shared" si="9"/>
        <v>1785</v>
      </c>
      <c r="S32" s="104">
        <f t="shared" si="9"/>
        <v>10887</v>
      </c>
      <c r="T32" s="104">
        <f t="shared" si="9"/>
        <v>5595</v>
      </c>
      <c r="U32" s="104">
        <f t="shared" si="9"/>
        <v>5292</v>
      </c>
      <c r="V32" s="104">
        <f t="shared" si="9"/>
        <v>817</v>
      </c>
      <c r="W32" s="104">
        <f t="shared" si="9"/>
        <v>418</v>
      </c>
      <c r="X32" s="104">
        <f t="shared" si="9"/>
        <v>399</v>
      </c>
      <c r="Y32" s="105">
        <f t="shared" si="9"/>
        <v>67</v>
      </c>
      <c r="Z32" s="104">
        <f t="shared" si="9"/>
        <v>22</v>
      </c>
      <c r="AA32" s="106">
        <f t="shared" si="9"/>
        <v>45</v>
      </c>
      <c r="AB32" s="42"/>
      <c r="AC32" s="43"/>
      <c r="AD32" s="43"/>
    </row>
    <row r="33" spans="1:30" s="81" customFormat="1" ht="17.25" customHeight="1" x14ac:dyDescent="0.25">
      <c r="A33" s="71" t="s">
        <v>134</v>
      </c>
      <c r="B33" s="107" t="s">
        <v>135</v>
      </c>
      <c r="C33" s="73" t="s">
        <v>136</v>
      </c>
      <c r="D33" s="74" t="s">
        <v>137</v>
      </c>
      <c r="E33" s="72" t="s">
        <v>138</v>
      </c>
      <c r="F33" s="75">
        <f t="shared" ref="F33:F40" si="10">G33+H33+I33</f>
        <v>23</v>
      </c>
      <c r="G33" s="76">
        <v>19</v>
      </c>
      <c r="H33" s="76">
        <v>0</v>
      </c>
      <c r="I33" s="76">
        <v>4</v>
      </c>
      <c r="J33" s="75">
        <f>K33+L33</f>
        <v>214</v>
      </c>
      <c r="K33" s="76">
        <v>113</v>
      </c>
      <c r="L33" s="76">
        <v>101</v>
      </c>
      <c r="M33" s="75">
        <f>N33+O33</f>
        <v>207</v>
      </c>
      <c r="N33" s="76">
        <v>108</v>
      </c>
      <c r="O33" s="76">
        <v>99</v>
      </c>
      <c r="P33" s="75">
        <f>Q33+R33</f>
        <v>236</v>
      </c>
      <c r="Q33" s="76">
        <v>107</v>
      </c>
      <c r="R33" s="76">
        <v>129</v>
      </c>
      <c r="S33" s="75">
        <f>T33+U33</f>
        <v>657</v>
      </c>
      <c r="T33" s="75">
        <f t="shared" ref="T33:U35" si="11">K33+N33+Q33</f>
        <v>328</v>
      </c>
      <c r="U33" s="75">
        <f t="shared" si="11"/>
        <v>329</v>
      </c>
      <c r="V33" s="75">
        <f>W33+X33</f>
        <v>48</v>
      </c>
      <c r="W33" s="76">
        <v>25</v>
      </c>
      <c r="X33" s="76">
        <v>23</v>
      </c>
      <c r="Y33" s="78">
        <f>Z33+AA33</f>
        <v>3</v>
      </c>
      <c r="Z33" s="76">
        <v>2</v>
      </c>
      <c r="AA33" s="79">
        <v>1</v>
      </c>
      <c r="AB33" s="42"/>
      <c r="AC33" s="80"/>
      <c r="AD33" s="80"/>
    </row>
    <row r="34" spans="1:30" s="81" customFormat="1" ht="17.25" customHeight="1" x14ac:dyDescent="0.25">
      <c r="A34" s="82"/>
      <c r="B34" s="108" t="s">
        <v>139</v>
      </c>
      <c r="C34" s="83" t="s">
        <v>140</v>
      </c>
      <c r="D34" s="84" t="s">
        <v>141</v>
      </c>
      <c r="E34" s="62" t="s">
        <v>142</v>
      </c>
      <c r="F34" s="85">
        <f t="shared" si="10"/>
        <v>26</v>
      </c>
      <c r="G34" s="86">
        <v>23</v>
      </c>
      <c r="H34" s="86">
        <v>0</v>
      </c>
      <c r="I34" s="86">
        <v>3</v>
      </c>
      <c r="J34" s="85">
        <f>K34+L34</f>
        <v>273</v>
      </c>
      <c r="K34" s="86">
        <v>140</v>
      </c>
      <c r="L34" s="86">
        <v>133</v>
      </c>
      <c r="M34" s="85">
        <f>N34+O34</f>
        <v>257</v>
      </c>
      <c r="N34" s="86">
        <v>129</v>
      </c>
      <c r="O34" s="86">
        <v>128</v>
      </c>
      <c r="P34" s="85">
        <f>Q34+R34</f>
        <v>235</v>
      </c>
      <c r="Q34" s="86">
        <v>123</v>
      </c>
      <c r="R34" s="86">
        <v>112</v>
      </c>
      <c r="S34" s="85">
        <f>T34+U34</f>
        <v>765</v>
      </c>
      <c r="T34" s="85">
        <f t="shared" si="11"/>
        <v>392</v>
      </c>
      <c r="U34" s="85">
        <f t="shared" si="11"/>
        <v>373</v>
      </c>
      <c r="V34" s="85">
        <f>W34+X34</f>
        <v>44</v>
      </c>
      <c r="W34" s="86">
        <v>18</v>
      </c>
      <c r="X34" s="86">
        <v>26</v>
      </c>
      <c r="Y34" s="87">
        <f>Z34+AA34</f>
        <v>3</v>
      </c>
      <c r="Z34" s="86">
        <v>3</v>
      </c>
      <c r="AA34" s="88">
        <v>0</v>
      </c>
      <c r="AB34" s="42"/>
      <c r="AC34" s="80"/>
      <c r="AD34" s="80"/>
    </row>
    <row r="35" spans="1:30" s="81" customFormat="1" ht="17.25" customHeight="1" x14ac:dyDescent="0.25">
      <c r="A35" s="82"/>
      <c r="B35" s="108" t="s">
        <v>143</v>
      </c>
      <c r="C35" s="83" t="s">
        <v>144</v>
      </c>
      <c r="D35" s="84" t="s">
        <v>362</v>
      </c>
      <c r="E35" s="62" t="s">
        <v>145</v>
      </c>
      <c r="F35" s="85">
        <f t="shared" si="10"/>
        <v>3</v>
      </c>
      <c r="G35" s="86">
        <v>3</v>
      </c>
      <c r="H35" s="86">
        <v>0</v>
      </c>
      <c r="I35" s="86">
        <v>0</v>
      </c>
      <c r="J35" s="85">
        <f>K35+L35</f>
        <v>1</v>
      </c>
      <c r="K35" s="86">
        <v>0</v>
      </c>
      <c r="L35" s="86">
        <v>1</v>
      </c>
      <c r="M35" s="85">
        <f>N35+O35</f>
        <v>3</v>
      </c>
      <c r="N35" s="86">
        <v>1</v>
      </c>
      <c r="O35" s="86">
        <v>2</v>
      </c>
      <c r="P35" s="85">
        <f>Q35+R35</f>
        <v>3</v>
      </c>
      <c r="Q35" s="86">
        <v>2</v>
      </c>
      <c r="R35" s="86">
        <v>1</v>
      </c>
      <c r="S35" s="85">
        <f>T35+U35</f>
        <v>7</v>
      </c>
      <c r="T35" s="85">
        <f t="shared" si="11"/>
        <v>3</v>
      </c>
      <c r="U35" s="85">
        <f t="shared" si="11"/>
        <v>4</v>
      </c>
      <c r="V35" s="85">
        <f>W35+X35</f>
        <v>8</v>
      </c>
      <c r="W35" s="86">
        <v>5</v>
      </c>
      <c r="X35" s="86">
        <v>3</v>
      </c>
      <c r="Y35" s="87">
        <f>Z35+AA35</f>
        <v>0</v>
      </c>
      <c r="Z35" s="86">
        <v>0</v>
      </c>
      <c r="AA35" s="88">
        <v>0</v>
      </c>
      <c r="AB35" s="42"/>
      <c r="AC35" s="80"/>
      <c r="AD35" s="80"/>
    </row>
    <row r="36" spans="1:30" s="81" customFormat="1" ht="17.25" customHeight="1" x14ac:dyDescent="0.25">
      <c r="A36" s="82"/>
      <c r="B36" s="108" t="s">
        <v>146</v>
      </c>
      <c r="C36" s="83" t="s">
        <v>147</v>
      </c>
      <c r="D36" s="84" t="s">
        <v>148</v>
      </c>
      <c r="E36" s="99" t="s">
        <v>149</v>
      </c>
      <c r="F36" s="85">
        <f t="shared" si="10"/>
        <v>0</v>
      </c>
      <c r="G36" s="86">
        <v>0</v>
      </c>
      <c r="H36" s="86">
        <v>0</v>
      </c>
      <c r="I36" s="86">
        <v>0</v>
      </c>
      <c r="J36" s="85">
        <f>K36+L36</f>
        <v>0</v>
      </c>
      <c r="K36" s="86">
        <v>0</v>
      </c>
      <c r="L36" s="86">
        <v>0</v>
      </c>
      <c r="M36" s="85">
        <f>N36+O36</f>
        <v>0</v>
      </c>
      <c r="N36" s="86">
        <v>0</v>
      </c>
      <c r="O36" s="86">
        <v>0</v>
      </c>
      <c r="P36" s="85">
        <f>Q36+R36</f>
        <v>0</v>
      </c>
      <c r="Q36" s="86">
        <v>0</v>
      </c>
      <c r="R36" s="86">
        <v>0</v>
      </c>
      <c r="S36" s="85">
        <f>T36+U36</f>
        <v>0</v>
      </c>
      <c r="T36" s="86"/>
      <c r="U36" s="86"/>
      <c r="V36" s="85">
        <f>W36+X36</f>
        <v>0</v>
      </c>
      <c r="W36" s="86">
        <v>0</v>
      </c>
      <c r="X36" s="86">
        <v>0</v>
      </c>
      <c r="Y36" s="87">
        <f>Z36+AA36</f>
        <v>0</v>
      </c>
      <c r="Z36" s="86">
        <v>0</v>
      </c>
      <c r="AA36" s="88">
        <v>0</v>
      </c>
      <c r="AB36" s="42"/>
      <c r="AC36" s="80"/>
      <c r="AD36" s="80"/>
    </row>
    <row r="37" spans="1:30" s="81" customFormat="1" ht="17.25" customHeight="1" x14ac:dyDescent="0.25">
      <c r="A37" s="82"/>
      <c r="B37" s="110" t="s">
        <v>150</v>
      </c>
      <c r="C37" s="90" t="s">
        <v>151</v>
      </c>
      <c r="D37" s="91" t="s">
        <v>152</v>
      </c>
      <c r="E37" s="111" t="s">
        <v>153</v>
      </c>
      <c r="F37" s="93">
        <f t="shared" si="10"/>
        <v>1</v>
      </c>
      <c r="G37" s="94">
        <v>1</v>
      </c>
      <c r="H37" s="112">
        <v>0</v>
      </c>
      <c r="I37" s="112">
        <v>0</v>
      </c>
      <c r="J37" s="93">
        <f t="shared" ref="J37:J60" si="12">K37+L37</f>
        <v>0</v>
      </c>
      <c r="K37" s="112">
        <v>0</v>
      </c>
      <c r="L37" s="112">
        <v>0</v>
      </c>
      <c r="M37" s="93">
        <f t="shared" ref="M37:M60" si="13">N37+O37</f>
        <v>1</v>
      </c>
      <c r="N37" s="94">
        <v>0</v>
      </c>
      <c r="O37" s="112">
        <v>1</v>
      </c>
      <c r="P37" s="93">
        <f t="shared" ref="P37:P60" si="14">Q37+R37</f>
        <v>0</v>
      </c>
      <c r="Q37" s="112">
        <v>0</v>
      </c>
      <c r="R37" s="112">
        <v>0</v>
      </c>
      <c r="S37" s="93">
        <f t="shared" ref="S37:S60" si="15">T37+U37</f>
        <v>1</v>
      </c>
      <c r="T37" s="93">
        <f t="shared" ref="T37:U52" si="16">K37+N37+Q37</f>
        <v>0</v>
      </c>
      <c r="U37" s="93">
        <f t="shared" si="16"/>
        <v>1</v>
      </c>
      <c r="V37" s="93">
        <f t="shared" ref="V37:V60" si="17">W37+X37</f>
        <v>5</v>
      </c>
      <c r="W37" s="112">
        <v>3</v>
      </c>
      <c r="X37" s="112">
        <v>2</v>
      </c>
      <c r="Y37" s="93">
        <f t="shared" ref="Y37:Y55" si="18">Z37+AA37</f>
        <v>0</v>
      </c>
      <c r="Z37" s="112">
        <v>0</v>
      </c>
      <c r="AA37" s="113">
        <v>0</v>
      </c>
      <c r="AB37" s="42"/>
      <c r="AC37" s="80"/>
      <c r="AD37" s="80"/>
    </row>
    <row r="38" spans="1:30" s="81" customFormat="1" ht="17.25" customHeight="1" x14ac:dyDescent="0.25">
      <c r="A38" s="82"/>
      <c r="B38" s="108" t="s">
        <v>154</v>
      </c>
      <c r="C38" s="83" t="s">
        <v>155</v>
      </c>
      <c r="D38" s="84" t="s">
        <v>156</v>
      </c>
      <c r="E38" s="62" t="s">
        <v>157</v>
      </c>
      <c r="F38" s="85">
        <f t="shared" si="10"/>
        <v>24</v>
      </c>
      <c r="G38" s="86">
        <v>21</v>
      </c>
      <c r="H38" s="86">
        <v>0</v>
      </c>
      <c r="I38" s="86">
        <v>3</v>
      </c>
      <c r="J38" s="85">
        <f t="shared" si="12"/>
        <v>244</v>
      </c>
      <c r="K38" s="86">
        <v>128</v>
      </c>
      <c r="L38" s="86">
        <v>116</v>
      </c>
      <c r="M38" s="85">
        <f t="shared" si="13"/>
        <v>218</v>
      </c>
      <c r="N38" s="86">
        <v>125</v>
      </c>
      <c r="O38" s="86">
        <v>93</v>
      </c>
      <c r="P38" s="85">
        <f t="shared" si="14"/>
        <v>213</v>
      </c>
      <c r="Q38" s="86">
        <v>102</v>
      </c>
      <c r="R38" s="86">
        <v>111</v>
      </c>
      <c r="S38" s="85">
        <f t="shared" si="15"/>
        <v>675</v>
      </c>
      <c r="T38" s="85">
        <f t="shared" si="16"/>
        <v>355</v>
      </c>
      <c r="U38" s="85">
        <f t="shared" si="16"/>
        <v>320</v>
      </c>
      <c r="V38" s="85">
        <f t="shared" si="17"/>
        <v>48</v>
      </c>
      <c r="W38" s="86">
        <v>22</v>
      </c>
      <c r="X38" s="86">
        <v>26</v>
      </c>
      <c r="Y38" s="87">
        <f t="shared" si="18"/>
        <v>3</v>
      </c>
      <c r="Z38" s="86">
        <v>1</v>
      </c>
      <c r="AA38" s="88">
        <v>2</v>
      </c>
      <c r="AB38" s="42"/>
      <c r="AC38" s="80"/>
      <c r="AD38" s="80"/>
    </row>
    <row r="39" spans="1:30" s="81" customFormat="1" ht="17.25" customHeight="1" x14ac:dyDescent="0.25">
      <c r="A39" s="114" t="s">
        <v>158</v>
      </c>
      <c r="B39" s="108" t="s">
        <v>159</v>
      </c>
      <c r="C39" s="83" t="s">
        <v>160</v>
      </c>
      <c r="D39" s="84" t="s">
        <v>161</v>
      </c>
      <c r="E39" s="62" t="s">
        <v>162</v>
      </c>
      <c r="F39" s="85">
        <f t="shared" si="10"/>
        <v>12</v>
      </c>
      <c r="G39" s="86">
        <v>10</v>
      </c>
      <c r="H39" s="86">
        <v>0</v>
      </c>
      <c r="I39" s="86">
        <v>2</v>
      </c>
      <c r="J39" s="85">
        <f t="shared" si="12"/>
        <v>92</v>
      </c>
      <c r="K39" s="86">
        <v>54</v>
      </c>
      <c r="L39" s="86">
        <v>38</v>
      </c>
      <c r="M39" s="85">
        <f t="shared" si="13"/>
        <v>111</v>
      </c>
      <c r="N39" s="86">
        <v>54</v>
      </c>
      <c r="O39" s="86">
        <v>57</v>
      </c>
      <c r="P39" s="85">
        <f t="shared" si="14"/>
        <v>100</v>
      </c>
      <c r="Q39" s="86">
        <v>56</v>
      </c>
      <c r="R39" s="86">
        <v>44</v>
      </c>
      <c r="S39" s="85">
        <f t="shared" si="15"/>
        <v>303</v>
      </c>
      <c r="T39" s="85">
        <f t="shared" si="16"/>
        <v>164</v>
      </c>
      <c r="U39" s="85">
        <f t="shared" si="16"/>
        <v>139</v>
      </c>
      <c r="V39" s="85">
        <f t="shared" si="17"/>
        <v>27</v>
      </c>
      <c r="W39" s="86">
        <v>10</v>
      </c>
      <c r="X39" s="86">
        <v>17</v>
      </c>
      <c r="Y39" s="87">
        <f t="shared" si="18"/>
        <v>1</v>
      </c>
      <c r="Z39" s="86">
        <v>0</v>
      </c>
      <c r="AA39" s="88">
        <v>1</v>
      </c>
      <c r="AB39" s="42"/>
      <c r="AC39" s="80"/>
      <c r="AD39" s="80"/>
    </row>
    <row r="40" spans="1:30" s="81" customFormat="1" ht="17.25" customHeight="1" x14ac:dyDescent="0.25">
      <c r="A40" s="115" t="s">
        <v>163</v>
      </c>
      <c r="B40" s="116" t="s">
        <v>164</v>
      </c>
      <c r="C40" s="90" t="s">
        <v>165</v>
      </c>
      <c r="D40" s="91" t="s">
        <v>166</v>
      </c>
      <c r="E40" s="92" t="s">
        <v>167</v>
      </c>
      <c r="F40" s="93">
        <f t="shared" si="10"/>
        <v>17</v>
      </c>
      <c r="G40" s="94">
        <v>15</v>
      </c>
      <c r="H40" s="94">
        <v>0</v>
      </c>
      <c r="I40" s="94">
        <v>2</v>
      </c>
      <c r="J40" s="93">
        <f t="shared" si="12"/>
        <v>162</v>
      </c>
      <c r="K40" s="94">
        <v>75</v>
      </c>
      <c r="L40" s="94">
        <v>87</v>
      </c>
      <c r="M40" s="93">
        <f t="shared" si="13"/>
        <v>176</v>
      </c>
      <c r="N40" s="94">
        <v>94</v>
      </c>
      <c r="O40" s="94">
        <v>82</v>
      </c>
      <c r="P40" s="93">
        <f t="shared" si="14"/>
        <v>154</v>
      </c>
      <c r="Q40" s="94">
        <v>88</v>
      </c>
      <c r="R40" s="94">
        <v>66</v>
      </c>
      <c r="S40" s="93">
        <f t="shared" si="15"/>
        <v>492</v>
      </c>
      <c r="T40" s="93">
        <f t="shared" si="16"/>
        <v>257</v>
      </c>
      <c r="U40" s="93">
        <f t="shared" si="16"/>
        <v>235</v>
      </c>
      <c r="V40" s="93">
        <f t="shared" si="17"/>
        <v>36</v>
      </c>
      <c r="W40" s="94">
        <v>14</v>
      </c>
      <c r="X40" s="94">
        <v>22</v>
      </c>
      <c r="Y40" s="95">
        <f t="shared" si="18"/>
        <v>1</v>
      </c>
      <c r="Z40" s="94">
        <v>0</v>
      </c>
      <c r="AA40" s="96">
        <v>1</v>
      </c>
      <c r="AB40" s="42"/>
      <c r="AC40" s="80"/>
      <c r="AD40" s="80"/>
    </row>
    <row r="41" spans="1:30" s="44" customFormat="1" ht="18.75" customHeight="1" x14ac:dyDescent="0.25">
      <c r="A41" s="102"/>
      <c r="B41" s="257" t="s">
        <v>168</v>
      </c>
      <c r="C41" s="258"/>
      <c r="D41" s="258"/>
      <c r="E41" s="117"/>
      <c r="F41" s="104">
        <f>SUM(G41:I41)</f>
        <v>106</v>
      </c>
      <c r="G41" s="118">
        <f>SUM(G33:G40)</f>
        <v>92</v>
      </c>
      <c r="H41" s="118">
        <f>SUM(H33:H40)</f>
        <v>0</v>
      </c>
      <c r="I41" s="118">
        <f>SUM(I33:I40)</f>
        <v>14</v>
      </c>
      <c r="J41" s="104">
        <f t="shared" si="12"/>
        <v>986</v>
      </c>
      <c r="K41" s="104">
        <f>SUM(K33:K40)</f>
        <v>510</v>
      </c>
      <c r="L41" s="104">
        <f>SUM(L33:L40)</f>
        <v>476</v>
      </c>
      <c r="M41" s="104">
        <f t="shared" si="13"/>
        <v>973</v>
      </c>
      <c r="N41" s="104">
        <f>SUM(N33:N40)</f>
        <v>511</v>
      </c>
      <c r="O41" s="104">
        <f>SUM(O33:O40)</f>
        <v>462</v>
      </c>
      <c r="P41" s="104">
        <f t="shared" si="14"/>
        <v>941</v>
      </c>
      <c r="Q41" s="104">
        <f>SUM(Q33:Q40)</f>
        <v>478</v>
      </c>
      <c r="R41" s="104">
        <f>SUM(R33:R40)</f>
        <v>463</v>
      </c>
      <c r="S41" s="104">
        <f t="shared" si="15"/>
        <v>2900</v>
      </c>
      <c r="T41" s="104">
        <f>K41+N41+Q41</f>
        <v>1499</v>
      </c>
      <c r="U41" s="104">
        <f t="shared" si="16"/>
        <v>1401</v>
      </c>
      <c r="V41" s="104">
        <f t="shared" si="17"/>
        <v>216</v>
      </c>
      <c r="W41" s="104">
        <f>SUM(W33:W40)</f>
        <v>97</v>
      </c>
      <c r="X41" s="104">
        <f>SUM(X33:X40)</f>
        <v>119</v>
      </c>
      <c r="Y41" s="105">
        <f t="shared" si="18"/>
        <v>11</v>
      </c>
      <c r="Z41" s="104">
        <f>SUM(Z33:Z40)</f>
        <v>6</v>
      </c>
      <c r="AA41" s="106">
        <f>SUM(AA33:AA40)</f>
        <v>5</v>
      </c>
      <c r="AB41" s="42"/>
      <c r="AC41" s="43"/>
      <c r="AD41" s="43"/>
    </row>
    <row r="42" spans="1:30" s="81" customFormat="1" ht="17.25" customHeight="1" x14ac:dyDescent="0.25">
      <c r="A42" s="71" t="s">
        <v>169</v>
      </c>
      <c r="B42" s="72" t="s">
        <v>170</v>
      </c>
      <c r="C42" s="73" t="s">
        <v>171</v>
      </c>
      <c r="D42" s="74" t="s">
        <v>172</v>
      </c>
      <c r="E42" s="72" t="s">
        <v>173</v>
      </c>
      <c r="F42" s="75">
        <f>G42+H42+I42</f>
        <v>15</v>
      </c>
      <c r="G42" s="76">
        <v>13</v>
      </c>
      <c r="H42" s="77">
        <v>0</v>
      </c>
      <c r="I42" s="76">
        <v>2</v>
      </c>
      <c r="J42" s="75">
        <f t="shared" si="12"/>
        <v>155</v>
      </c>
      <c r="K42" s="76">
        <v>82</v>
      </c>
      <c r="L42" s="76">
        <v>73</v>
      </c>
      <c r="M42" s="75">
        <f t="shared" si="13"/>
        <v>130</v>
      </c>
      <c r="N42" s="76">
        <v>63</v>
      </c>
      <c r="O42" s="76">
        <v>67</v>
      </c>
      <c r="P42" s="75">
        <f t="shared" si="14"/>
        <v>140</v>
      </c>
      <c r="Q42" s="76">
        <v>75</v>
      </c>
      <c r="R42" s="76">
        <v>65</v>
      </c>
      <c r="S42" s="75">
        <f t="shared" si="15"/>
        <v>425</v>
      </c>
      <c r="T42" s="75">
        <f t="shared" si="16"/>
        <v>220</v>
      </c>
      <c r="U42" s="75">
        <f t="shared" si="16"/>
        <v>205</v>
      </c>
      <c r="V42" s="75">
        <f t="shared" si="17"/>
        <v>32</v>
      </c>
      <c r="W42" s="76">
        <v>14</v>
      </c>
      <c r="X42" s="76">
        <v>18</v>
      </c>
      <c r="Y42" s="78">
        <f t="shared" si="18"/>
        <v>4</v>
      </c>
      <c r="Z42" s="76">
        <v>2</v>
      </c>
      <c r="AA42" s="79">
        <v>2</v>
      </c>
      <c r="AB42" s="42"/>
      <c r="AC42" s="80"/>
      <c r="AD42" s="80"/>
    </row>
    <row r="43" spans="1:30" s="81" customFormat="1" ht="17.25" customHeight="1" x14ac:dyDescent="0.25">
      <c r="A43" s="82"/>
      <c r="B43" s="62" t="s">
        <v>174</v>
      </c>
      <c r="C43" s="83" t="s">
        <v>175</v>
      </c>
      <c r="D43" s="84" t="s">
        <v>176</v>
      </c>
      <c r="E43" s="62" t="s">
        <v>177</v>
      </c>
      <c r="F43" s="85">
        <f>G43+H43+I43</f>
        <v>12</v>
      </c>
      <c r="G43" s="86">
        <v>9</v>
      </c>
      <c r="H43" s="98">
        <v>0</v>
      </c>
      <c r="I43" s="86">
        <v>3</v>
      </c>
      <c r="J43" s="85">
        <f t="shared" si="12"/>
        <v>90</v>
      </c>
      <c r="K43" s="86">
        <v>44</v>
      </c>
      <c r="L43" s="86">
        <v>46</v>
      </c>
      <c r="M43" s="85">
        <f t="shared" si="13"/>
        <v>83</v>
      </c>
      <c r="N43" s="86">
        <v>45</v>
      </c>
      <c r="O43" s="86">
        <v>38</v>
      </c>
      <c r="P43" s="85">
        <f t="shared" si="14"/>
        <v>83</v>
      </c>
      <c r="Q43" s="86">
        <v>44</v>
      </c>
      <c r="R43" s="86">
        <v>39</v>
      </c>
      <c r="S43" s="85">
        <f t="shared" si="15"/>
        <v>256</v>
      </c>
      <c r="T43" s="85">
        <f t="shared" si="16"/>
        <v>133</v>
      </c>
      <c r="U43" s="85">
        <f t="shared" si="16"/>
        <v>123</v>
      </c>
      <c r="V43" s="85">
        <f t="shared" si="17"/>
        <v>26</v>
      </c>
      <c r="W43" s="86">
        <v>13</v>
      </c>
      <c r="X43" s="86">
        <v>13</v>
      </c>
      <c r="Y43" s="87">
        <f t="shared" si="18"/>
        <v>2</v>
      </c>
      <c r="Z43" s="86"/>
      <c r="AA43" s="88">
        <v>2</v>
      </c>
      <c r="AB43" s="42"/>
      <c r="AC43" s="80"/>
      <c r="AD43" s="80"/>
    </row>
    <row r="44" spans="1:30" s="81" customFormat="1" ht="17.25" customHeight="1" x14ac:dyDescent="0.25">
      <c r="A44" s="82"/>
      <c r="B44" s="62" t="s">
        <v>178</v>
      </c>
      <c r="C44" s="83" t="s">
        <v>179</v>
      </c>
      <c r="D44" s="84" t="s">
        <v>180</v>
      </c>
      <c r="E44" s="62" t="s">
        <v>181</v>
      </c>
      <c r="F44" s="85">
        <f>G44+H44+I44</f>
        <v>16</v>
      </c>
      <c r="G44" s="86">
        <v>14</v>
      </c>
      <c r="H44" s="98">
        <v>0</v>
      </c>
      <c r="I44" s="86">
        <v>2</v>
      </c>
      <c r="J44" s="85">
        <f t="shared" si="12"/>
        <v>136</v>
      </c>
      <c r="K44" s="86">
        <v>69</v>
      </c>
      <c r="L44" s="86">
        <v>67</v>
      </c>
      <c r="M44" s="85">
        <f t="shared" si="13"/>
        <v>147</v>
      </c>
      <c r="N44" s="86">
        <v>82</v>
      </c>
      <c r="O44" s="86">
        <v>65</v>
      </c>
      <c r="P44" s="85">
        <f t="shared" si="14"/>
        <v>149</v>
      </c>
      <c r="Q44" s="86">
        <v>63</v>
      </c>
      <c r="R44" s="86">
        <v>86</v>
      </c>
      <c r="S44" s="85">
        <f t="shared" si="15"/>
        <v>432</v>
      </c>
      <c r="T44" s="85">
        <f t="shared" si="16"/>
        <v>214</v>
      </c>
      <c r="U44" s="85">
        <f t="shared" si="16"/>
        <v>218</v>
      </c>
      <c r="V44" s="85">
        <f t="shared" si="17"/>
        <v>33</v>
      </c>
      <c r="W44" s="86">
        <v>15</v>
      </c>
      <c r="X44" s="86">
        <v>18</v>
      </c>
      <c r="Y44" s="87">
        <f t="shared" si="18"/>
        <v>4</v>
      </c>
      <c r="Z44" s="86">
        <v>1</v>
      </c>
      <c r="AA44" s="88">
        <v>3</v>
      </c>
      <c r="AB44" s="42"/>
      <c r="AC44" s="80"/>
      <c r="AD44" s="80"/>
    </row>
    <row r="45" spans="1:30" s="81" customFormat="1" ht="17.25" customHeight="1" x14ac:dyDescent="0.25">
      <c r="A45" s="100" t="s">
        <v>182</v>
      </c>
      <c r="B45" s="62" t="s">
        <v>183</v>
      </c>
      <c r="C45" s="83" t="s">
        <v>184</v>
      </c>
      <c r="D45" s="84" t="s">
        <v>185</v>
      </c>
      <c r="E45" s="62" t="s">
        <v>186</v>
      </c>
      <c r="F45" s="85">
        <f>G45+H45+I45</f>
        <v>3</v>
      </c>
      <c r="G45" s="86">
        <v>3</v>
      </c>
      <c r="H45" s="86"/>
      <c r="I45" s="86">
        <v>0</v>
      </c>
      <c r="J45" s="85">
        <f t="shared" si="12"/>
        <v>3</v>
      </c>
      <c r="K45" s="86">
        <v>2</v>
      </c>
      <c r="L45" s="86">
        <v>1</v>
      </c>
      <c r="M45" s="85">
        <f t="shared" si="13"/>
        <v>3</v>
      </c>
      <c r="N45" s="86">
        <v>2</v>
      </c>
      <c r="O45" s="86">
        <v>1</v>
      </c>
      <c r="P45" s="85">
        <f t="shared" si="14"/>
        <v>3</v>
      </c>
      <c r="Q45" s="86">
        <v>2</v>
      </c>
      <c r="R45" s="86">
        <v>1</v>
      </c>
      <c r="S45" s="85">
        <f t="shared" si="15"/>
        <v>9</v>
      </c>
      <c r="T45" s="85">
        <f t="shared" si="16"/>
        <v>6</v>
      </c>
      <c r="U45" s="85">
        <f t="shared" si="16"/>
        <v>3</v>
      </c>
      <c r="V45" s="85">
        <f t="shared" si="17"/>
        <v>8</v>
      </c>
      <c r="W45" s="86">
        <v>3</v>
      </c>
      <c r="X45" s="86">
        <v>5</v>
      </c>
      <c r="Y45" s="87">
        <f t="shared" si="18"/>
        <v>1</v>
      </c>
      <c r="Z45" s="86">
        <v>0</v>
      </c>
      <c r="AA45" s="88">
        <v>1</v>
      </c>
      <c r="AB45" s="42"/>
      <c r="AC45" s="80"/>
      <c r="AD45" s="80"/>
    </row>
    <row r="46" spans="1:30" s="81" customFormat="1" ht="17.25" customHeight="1" x14ac:dyDescent="0.25">
      <c r="A46" s="100" t="s">
        <v>187</v>
      </c>
      <c r="B46" s="62" t="s">
        <v>188</v>
      </c>
      <c r="C46" s="83" t="s">
        <v>189</v>
      </c>
      <c r="D46" s="84" t="s">
        <v>190</v>
      </c>
      <c r="E46" s="62" t="s">
        <v>191</v>
      </c>
      <c r="F46" s="85">
        <f>G46+H46+I46</f>
        <v>0</v>
      </c>
      <c r="G46" s="86"/>
      <c r="H46" s="98">
        <v>0</v>
      </c>
      <c r="I46" s="98">
        <v>0</v>
      </c>
      <c r="J46" s="85">
        <f t="shared" si="12"/>
        <v>0</v>
      </c>
      <c r="K46" s="86">
        <v>0</v>
      </c>
      <c r="L46" s="86">
        <v>0</v>
      </c>
      <c r="M46" s="85">
        <f t="shared" si="13"/>
        <v>0</v>
      </c>
      <c r="N46" s="86">
        <v>0</v>
      </c>
      <c r="O46" s="86"/>
      <c r="P46" s="85">
        <f t="shared" si="14"/>
        <v>0</v>
      </c>
      <c r="Q46" s="86">
        <v>0</v>
      </c>
      <c r="R46" s="86"/>
      <c r="S46" s="85">
        <f t="shared" si="15"/>
        <v>0</v>
      </c>
      <c r="T46" s="85">
        <f t="shared" si="16"/>
        <v>0</v>
      </c>
      <c r="U46" s="85">
        <f t="shared" si="16"/>
        <v>0</v>
      </c>
      <c r="V46" s="85">
        <f t="shared" si="17"/>
        <v>0</v>
      </c>
      <c r="W46" s="86"/>
      <c r="X46" s="86"/>
      <c r="Y46" s="87">
        <f t="shared" si="18"/>
        <v>0</v>
      </c>
      <c r="Z46" s="86">
        <v>0</v>
      </c>
      <c r="AA46" s="88"/>
      <c r="AB46" s="42"/>
      <c r="AC46" s="80"/>
      <c r="AD46" s="80"/>
    </row>
    <row r="47" spans="1:30" s="44" customFormat="1" ht="18.75" customHeight="1" x14ac:dyDescent="0.25">
      <c r="A47" s="102"/>
      <c r="B47" s="257" t="s">
        <v>168</v>
      </c>
      <c r="C47" s="258"/>
      <c r="D47" s="258"/>
      <c r="E47" s="119"/>
      <c r="F47" s="104">
        <f>SUM(G47:I47)</f>
        <v>46</v>
      </c>
      <c r="G47" s="104">
        <f>SUM(G42:G46)</f>
        <v>39</v>
      </c>
      <c r="H47" s="104">
        <f>SUM(H42:H46)</f>
        <v>0</v>
      </c>
      <c r="I47" s="104">
        <f>SUM(I42:I46)</f>
        <v>7</v>
      </c>
      <c r="J47" s="104">
        <f t="shared" si="12"/>
        <v>384</v>
      </c>
      <c r="K47" s="104">
        <f>SUM(K42:K46)</f>
        <v>197</v>
      </c>
      <c r="L47" s="104">
        <f>SUM(L42:L46)</f>
        <v>187</v>
      </c>
      <c r="M47" s="104">
        <f t="shared" si="13"/>
        <v>363</v>
      </c>
      <c r="N47" s="104">
        <f>SUM(N42:N46)</f>
        <v>192</v>
      </c>
      <c r="O47" s="104">
        <f>SUM(O42:O46)</f>
        <v>171</v>
      </c>
      <c r="P47" s="104">
        <f t="shared" si="14"/>
        <v>375</v>
      </c>
      <c r="Q47" s="104">
        <f>SUM(Q42:Q46)</f>
        <v>184</v>
      </c>
      <c r="R47" s="104">
        <f>SUM(R42:R46)</f>
        <v>191</v>
      </c>
      <c r="S47" s="104">
        <f t="shared" si="15"/>
        <v>1122</v>
      </c>
      <c r="T47" s="104">
        <f t="shared" si="16"/>
        <v>573</v>
      </c>
      <c r="U47" s="104">
        <f t="shared" si="16"/>
        <v>549</v>
      </c>
      <c r="V47" s="104">
        <f t="shared" si="17"/>
        <v>99</v>
      </c>
      <c r="W47" s="104">
        <f>SUM(W42:W46)</f>
        <v>45</v>
      </c>
      <c r="X47" s="104">
        <f>SUM(X42:X46)</f>
        <v>54</v>
      </c>
      <c r="Y47" s="105">
        <f t="shared" si="18"/>
        <v>11</v>
      </c>
      <c r="Z47" s="104">
        <f>SUM(Z42:Z46)</f>
        <v>3</v>
      </c>
      <c r="AA47" s="106">
        <f>SUM(AA42:AA46)</f>
        <v>8</v>
      </c>
      <c r="AB47" s="42"/>
      <c r="AC47" s="43"/>
      <c r="AD47" s="43"/>
    </row>
    <row r="48" spans="1:30" s="81" customFormat="1" ht="17" customHeight="1" x14ac:dyDescent="0.25">
      <c r="A48" s="120" t="s">
        <v>192</v>
      </c>
      <c r="B48" s="62" t="s">
        <v>135</v>
      </c>
      <c r="C48" s="83" t="s">
        <v>193</v>
      </c>
      <c r="D48" s="84" t="s">
        <v>194</v>
      </c>
      <c r="E48" s="62" t="s">
        <v>195</v>
      </c>
      <c r="F48" s="85">
        <f>G48+H48+I48</f>
        <v>19</v>
      </c>
      <c r="G48" s="86">
        <v>14</v>
      </c>
      <c r="H48" s="86">
        <v>0</v>
      </c>
      <c r="I48" s="86">
        <v>5</v>
      </c>
      <c r="J48" s="85">
        <f t="shared" si="12"/>
        <v>136</v>
      </c>
      <c r="K48" s="86">
        <v>73</v>
      </c>
      <c r="L48" s="86">
        <v>63</v>
      </c>
      <c r="M48" s="85">
        <f t="shared" si="13"/>
        <v>149</v>
      </c>
      <c r="N48" s="86">
        <v>69</v>
      </c>
      <c r="O48" s="86">
        <v>80</v>
      </c>
      <c r="P48" s="85">
        <f t="shared" si="14"/>
        <v>144</v>
      </c>
      <c r="Q48" s="86">
        <v>84</v>
      </c>
      <c r="R48" s="86">
        <v>60</v>
      </c>
      <c r="S48" s="85">
        <f t="shared" si="15"/>
        <v>429</v>
      </c>
      <c r="T48" s="85">
        <f t="shared" si="16"/>
        <v>226</v>
      </c>
      <c r="U48" s="85">
        <f t="shared" si="16"/>
        <v>203</v>
      </c>
      <c r="V48" s="85">
        <f t="shared" si="17"/>
        <v>36</v>
      </c>
      <c r="W48" s="86">
        <v>18</v>
      </c>
      <c r="X48" s="86">
        <v>18</v>
      </c>
      <c r="Y48" s="87">
        <f t="shared" si="18"/>
        <v>1</v>
      </c>
      <c r="Z48" s="86">
        <v>1</v>
      </c>
      <c r="AA48" s="88"/>
      <c r="AB48" s="42"/>
      <c r="AC48" s="80"/>
      <c r="AD48" s="80"/>
    </row>
    <row r="49" spans="1:30" s="81" customFormat="1" ht="17" customHeight="1" x14ac:dyDescent="0.25">
      <c r="A49" s="121" t="s">
        <v>196</v>
      </c>
      <c r="B49" s="92" t="s">
        <v>139</v>
      </c>
      <c r="C49" s="90" t="s">
        <v>197</v>
      </c>
      <c r="D49" s="91" t="s">
        <v>198</v>
      </c>
      <c r="E49" s="92" t="s">
        <v>199</v>
      </c>
      <c r="F49" s="93">
        <f>G49+H49+I49</f>
        <v>12</v>
      </c>
      <c r="G49" s="94">
        <v>9</v>
      </c>
      <c r="H49" s="94">
        <v>0</v>
      </c>
      <c r="I49" s="94">
        <v>3</v>
      </c>
      <c r="J49" s="93">
        <f t="shared" si="12"/>
        <v>100</v>
      </c>
      <c r="K49" s="94">
        <v>51</v>
      </c>
      <c r="L49" s="94">
        <v>49</v>
      </c>
      <c r="M49" s="93">
        <f t="shared" si="13"/>
        <v>97</v>
      </c>
      <c r="N49" s="94">
        <v>56</v>
      </c>
      <c r="O49" s="94">
        <v>41</v>
      </c>
      <c r="P49" s="85">
        <f t="shared" si="14"/>
        <v>81</v>
      </c>
      <c r="Q49" s="86">
        <v>35</v>
      </c>
      <c r="R49" s="86">
        <v>46</v>
      </c>
      <c r="S49" s="85">
        <f t="shared" si="15"/>
        <v>278</v>
      </c>
      <c r="T49" s="85">
        <f t="shared" si="16"/>
        <v>142</v>
      </c>
      <c r="U49" s="85">
        <f t="shared" si="16"/>
        <v>136</v>
      </c>
      <c r="V49" s="85">
        <f t="shared" si="17"/>
        <v>29</v>
      </c>
      <c r="W49" s="86">
        <v>16</v>
      </c>
      <c r="X49" s="86">
        <v>13</v>
      </c>
      <c r="Y49" s="87">
        <f t="shared" si="18"/>
        <v>1</v>
      </c>
      <c r="Z49" s="86">
        <v>0</v>
      </c>
      <c r="AA49" s="88">
        <v>1</v>
      </c>
      <c r="AB49" s="42"/>
      <c r="AC49" s="80"/>
      <c r="AD49" s="80"/>
    </row>
    <row r="50" spans="1:30" s="44" customFormat="1" ht="17" customHeight="1" x14ac:dyDescent="0.25">
      <c r="A50" s="122"/>
      <c r="B50" s="259" t="s">
        <v>12</v>
      </c>
      <c r="C50" s="259"/>
      <c r="D50" s="259"/>
      <c r="E50" s="123"/>
      <c r="F50" s="124">
        <f>SUM(G50:I50)</f>
        <v>31</v>
      </c>
      <c r="G50" s="125">
        <f>G48+G49</f>
        <v>23</v>
      </c>
      <c r="H50" s="125">
        <f>H48+H49</f>
        <v>0</v>
      </c>
      <c r="I50" s="125">
        <f>I48+I49</f>
        <v>8</v>
      </c>
      <c r="J50" s="125">
        <f t="shared" si="12"/>
        <v>236</v>
      </c>
      <c r="K50" s="125">
        <f>K48+K49</f>
        <v>124</v>
      </c>
      <c r="L50" s="125">
        <f>L48+L49</f>
        <v>112</v>
      </c>
      <c r="M50" s="125">
        <f t="shared" si="13"/>
        <v>246</v>
      </c>
      <c r="N50" s="125">
        <f>N48+N49</f>
        <v>125</v>
      </c>
      <c r="O50" s="125">
        <f>O48+O49</f>
        <v>121</v>
      </c>
      <c r="P50" s="124">
        <f t="shared" si="14"/>
        <v>225</v>
      </c>
      <c r="Q50" s="124">
        <f>Q48+Q49</f>
        <v>119</v>
      </c>
      <c r="R50" s="124">
        <f>R48+R49</f>
        <v>106</v>
      </c>
      <c r="S50" s="124">
        <f t="shared" si="15"/>
        <v>707</v>
      </c>
      <c r="T50" s="124">
        <f t="shared" si="16"/>
        <v>368</v>
      </c>
      <c r="U50" s="124">
        <f t="shared" si="16"/>
        <v>339</v>
      </c>
      <c r="V50" s="124">
        <f t="shared" si="17"/>
        <v>65</v>
      </c>
      <c r="W50" s="124">
        <f>W48+W49</f>
        <v>34</v>
      </c>
      <c r="X50" s="124">
        <f>X48+X49</f>
        <v>31</v>
      </c>
      <c r="Y50" s="126">
        <f t="shared" si="18"/>
        <v>2</v>
      </c>
      <c r="Z50" s="124">
        <f>Z48+Z49</f>
        <v>1</v>
      </c>
      <c r="AA50" s="127">
        <f>AA48+AA49</f>
        <v>1</v>
      </c>
      <c r="AB50" s="42"/>
      <c r="AC50" s="43"/>
      <c r="AD50" s="43"/>
    </row>
    <row r="51" spans="1:30" s="81" customFormat="1" ht="17.25" customHeight="1" x14ac:dyDescent="0.25">
      <c r="A51" s="71" t="s">
        <v>200</v>
      </c>
      <c r="B51" s="72" t="s">
        <v>201</v>
      </c>
      <c r="C51" s="73" t="s">
        <v>202</v>
      </c>
      <c r="D51" s="74" t="s">
        <v>203</v>
      </c>
      <c r="E51" s="72" t="s">
        <v>204</v>
      </c>
      <c r="F51" s="75">
        <f>G51+H51+I51</f>
        <v>12</v>
      </c>
      <c r="G51" s="76">
        <v>9</v>
      </c>
      <c r="H51" s="76">
        <v>0</v>
      </c>
      <c r="I51" s="76">
        <v>3</v>
      </c>
      <c r="J51" s="75">
        <f t="shared" si="12"/>
        <v>105</v>
      </c>
      <c r="K51" s="76">
        <v>59</v>
      </c>
      <c r="L51" s="76">
        <v>46</v>
      </c>
      <c r="M51" s="75">
        <f t="shared" si="13"/>
        <v>88</v>
      </c>
      <c r="N51" s="76">
        <v>52</v>
      </c>
      <c r="O51" s="76">
        <v>36</v>
      </c>
      <c r="P51" s="75">
        <f t="shared" si="14"/>
        <v>92</v>
      </c>
      <c r="Q51" s="76">
        <v>49</v>
      </c>
      <c r="R51" s="76">
        <v>43</v>
      </c>
      <c r="S51" s="75">
        <f t="shared" si="15"/>
        <v>285</v>
      </c>
      <c r="T51" s="75">
        <f t="shared" si="16"/>
        <v>160</v>
      </c>
      <c r="U51" s="75">
        <f t="shared" si="16"/>
        <v>125</v>
      </c>
      <c r="V51" s="75">
        <f t="shared" si="17"/>
        <v>30</v>
      </c>
      <c r="W51" s="76">
        <v>18</v>
      </c>
      <c r="X51" s="76">
        <v>12</v>
      </c>
      <c r="Y51" s="78">
        <f t="shared" si="18"/>
        <v>5</v>
      </c>
      <c r="Z51" s="76">
        <v>1</v>
      </c>
      <c r="AA51" s="79">
        <v>4</v>
      </c>
      <c r="AB51" s="42"/>
      <c r="AC51" s="80"/>
      <c r="AD51" s="80"/>
    </row>
    <row r="52" spans="1:30" s="81" customFormat="1" ht="17.25" customHeight="1" x14ac:dyDescent="0.25">
      <c r="A52" s="82"/>
      <c r="B52" s="62" t="s">
        <v>205</v>
      </c>
      <c r="C52" s="83" t="s">
        <v>206</v>
      </c>
      <c r="D52" s="84" t="s">
        <v>207</v>
      </c>
      <c r="E52" s="62" t="s">
        <v>208</v>
      </c>
      <c r="F52" s="85">
        <f>G52+H52+I52</f>
        <v>18</v>
      </c>
      <c r="G52" s="86">
        <v>15</v>
      </c>
      <c r="H52" s="86">
        <v>0</v>
      </c>
      <c r="I52" s="86">
        <v>3</v>
      </c>
      <c r="J52" s="85">
        <f t="shared" si="12"/>
        <v>168</v>
      </c>
      <c r="K52" s="86">
        <v>89</v>
      </c>
      <c r="L52" s="86">
        <v>79</v>
      </c>
      <c r="M52" s="85">
        <f t="shared" si="13"/>
        <v>165</v>
      </c>
      <c r="N52" s="86">
        <v>88</v>
      </c>
      <c r="O52" s="86">
        <v>77</v>
      </c>
      <c r="P52" s="85">
        <f t="shared" si="14"/>
        <v>182</v>
      </c>
      <c r="Q52" s="86">
        <v>91</v>
      </c>
      <c r="R52" s="86">
        <v>91</v>
      </c>
      <c r="S52" s="85">
        <f t="shared" si="15"/>
        <v>515</v>
      </c>
      <c r="T52" s="85">
        <f t="shared" si="16"/>
        <v>268</v>
      </c>
      <c r="U52" s="85">
        <f t="shared" si="16"/>
        <v>247</v>
      </c>
      <c r="V52" s="85">
        <f t="shared" si="17"/>
        <v>36</v>
      </c>
      <c r="W52" s="86">
        <v>16</v>
      </c>
      <c r="X52" s="86">
        <v>20</v>
      </c>
      <c r="Y52" s="87">
        <f t="shared" si="18"/>
        <v>5</v>
      </c>
      <c r="Z52" s="86">
        <v>0</v>
      </c>
      <c r="AA52" s="88">
        <v>5</v>
      </c>
      <c r="AB52" s="42"/>
      <c r="AC52" s="80"/>
      <c r="AD52" s="80"/>
    </row>
    <row r="53" spans="1:30" s="81" customFormat="1" ht="17.25" customHeight="1" x14ac:dyDescent="0.25">
      <c r="A53" s="100"/>
      <c r="B53" s="62" t="s">
        <v>209</v>
      </c>
      <c r="C53" s="83" t="s">
        <v>210</v>
      </c>
      <c r="D53" s="84" t="s">
        <v>211</v>
      </c>
      <c r="E53" s="62" t="s">
        <v>212</v>
      </c>
      <c r="F53" s="85">
        <f>G53+H53+I53</f>
        <v>4</v>
      </c>
      <c r="G53" s="86">
        <v>3</v>
      </c>
      <c r="H53" s="86">
        <v>0</v>
      </c>
      <c r="I53" s="86">
        <v>1</v>
      </c>
      <c r="J53" s="85">
        <f t="shared" si="12"/>
        <v>2</v>
      </c>
      <c r="K53" s="86">
        <v>1</v>
      </c>
      <c r="L53" s="86">
        <v>1</v>
      </c>
      <c r="M53" s="85">
        <f t="shared" si="13"/>
        <v>1</v>
      </c>
      <c r="N53" s="86">
        <v>0</v>
      </c>
      <c r="O53" s="86">
        <v>1</v>
      </c>
      <c r="P53" s="85">
        <f t="shared" si="14"/>
        <v>2</v>
      </c>
      <c r="Q53" s="86">
        <v>0</v>
      </c>
      <c r="R53" s="86">
        <v>2</v>
      </c>
      <c r="S53" s="85">
        <f t="shared" si="15"/>
        <v>5</v>
      </c>
      <c r="T53" s="85">
        <f t="shared" ref="T53:U55" si="19">K53+N53+Q53</f>
        <v>1</v>
      </c>
      <c r="U53" s="85">
        <f t="shared" si="19"/>
        <v>4</v>
      </c>
      <c r="V53" s="85">
        <f t="shared" si="17"/>
        <v>6</v>
      </c>
      <c r="W53" s="86">
        <v>3</v>
      </c>
      <c r="X53" s="86">
        <v>3</v>
      </c>
      <c r="Y53" s="87">
        <f t="shared" si="18"/>
        <v>2</v>
      </c>
      <c r="Z53" s="86">
        <v>1</v>
      </c>
      <c r="AA53" s="88">
        <v>1</v>
      </c>
      <c r="AB53" s="42"/>
      <c r="AC53" s="80"/>
      <c r="AD53" s="80"/>
    </row>
    <row r="54" spans="1:30" s="80" customFormat="1" ht="17.25" customHeight="1" x14ac:dyDescent="0.25">
      <c r="A54" s="100"/>
      <c r="B54" s="62" t="s">
        <v>213</v>
      </c>
      <c r="C54" s="83" t="s">
        <v>214</v>
      </c>
      <c r="D54" s="84" t="s">
        <v>215</v>
      </c>
      <c r="E54" s="62" t="s">
        <v>216</v>
      </c>
      <c r="F54" s="85">
        <f>SUM(G54:I54)</f>
        <v>13</v>
      </c>
      <c r="G54" s="86">
        <v>9</v>
      </c>
      <c r="H54" s="86">
        <v>0</v>
      </c>
      <c r="I54" s="86">
        <v>4</v>
      </c>
      <c r="J54" s="85">
        <f t="shared" si="12"/>
        <v>92</v>
      </c>
      <c r="K54" s="86">
        <v>37</v>
      </c>
      <c r="L54" s="86">
        <v>55</v>
      </c>
      <c r="M54" s="85">
        <f t="shared" si="13"/>
        <v>88</v>
      </c>
      <c r="N54" s="86">
        <v>44</v>
      </c>
      <c r="O54" s="86">
        <v>44</v>
      </c>
      <c r="P54" s="85">
        <f t="shared" si="14"/>
        <v>93</v>
      </c>
      <c r="Q54" s="86">
        <v>49</v>
      </c>
      <c r="R54" s="86">
        <v>44</v>
      </c>
      <c r="S54" s="85">
        <f t="shared" si="15"/>
        <v>273</v>
      </c>
      <c r="T54" s="85">
        <f t="shared" si="19"/>
        <v>130</v>
      </c>
      <c r="U54" s="85">
        <f t="shared" si="19"/>
        <v>143</v>
      </c>
      <c r="V54" s="85">
        <f t="shared" si="17"/>
        <v>27</v>
      </c>
      <c r="W54" s="86">
        <v>8</v>
      </c>
      <c r="X54" s="86">
        <v>19</v>
      </c>
      <c r="Y54" s="87">
        <f t="shared" si="18"/>
        <v>5</v>
      </c>
      <c r="Z54" s="86">
        <v>1</v>
      </c>
      <c r="AA54" s="88">
        <v>4</v>
      </c>
      <c r="AB54" s="42"/>
    </row>
    <row r="55" spans="1:30" s="80" customFormat="1" ht="17.25" customHeight="1" x14ac:dyDescent="0.25">
      <c r="A55" s="100" t="s">
        <v>182</v>
      </c>
      <c r="B55" s="62" t="s">
        <v>217</v>
      </c>
      <c r="C55" s="83" t="s">
        <v>218</v>
      </c>
      <c r="D55" s="84" t="s">
        <v>219</v>
      </c>
      <c r="E55" s="62" t="s">
        <v>220</v>
      </c>
      <c r="F55" s="85">
        <f>SUM(G55:I55)</f>
        <v>8</v>
      </c>
      <c r="G55" s="86">
        <v>6</v>
      </c>
      <c r="H55" s="86">
        <v>0</v>
      </c>
      <c r="I55" s="86">
        <v>2</v>
      </c>
      <c r="J55" s="85">
        <f t="shared" si="12"/>
        <v>58</v>
      </c>
      <c r="K55" s="86">
        <v>38</v>
      </c>
      <c r="L55" s="86">
        <v>20</v>
      </c>
      <c r="M55" s="85">
        <f t="shared" si="13"/>
        <v>56</v>
      </c>
      <c r="N55" s="86">
        <v>30</v>
      </c>
      <c r="O55" s="86">
        <v>26</v>
      </c>
      <c r="P55" s="85">
        <f t="shared" si="14"/>
        <v>62</v>
      </c>
      <c r="Q55" s="86">
        <v>28</v>
      </c>
      <c r="R55" s="86">
        <v>34</v>
      </c>
      <c r="S55" s="85">
        <f t="shared" si="15"/>
        <v>176</v>
      </c>
      <c r="T55" s="85">
        <f t="shared" si="19"/>
        <v>96</v>
      </c>
      <c r="U55" s="85">
        <f t="shared" si="19"/>
        <v>80</v>
      </c>
      <c r="V55" s="85">
        <f t="shared" si="17"/>
        <v>18</v>
      </c>
      <c r="W55" s="86">
        <v>7</v>
      </c>
      <c r="X55" s="86">
        <v>11</v>
      </c>
      <c r="Y55" s="87">
        <f t="shared" si="18"/>
        <v>4</v>
      </c>
      <c r="Z55" s="86">
        <v>0</v>
      </c>
      <c r="AA55" s="88">
        <v>4</v>
      </c>
      <c r="AB55" s="42"/>
    </row>
    <row r="56" spans="1:30" s="44" customFormat="1" ht="18.75" customHeight="1" x14ac:dyDescent="0.25">
      <c r="A56" s="128"/>
      <c r="B56" s="257" t="s">
        <v>168</v>
      </c>
      <c r="C56" s="258"/>
      <c r="D56" s="258"/>
      <c r="E56" s="119"/>
      <c r="F56" s="104">
        <f>SUM(G56:I56)</f>
        <v>55</v>
      </c>
      <c r="G56" s="104">
        <f>SUM(G51:G55)</f>
        <v>42</v>
      </c>
      <c r="H56" s="104">
        <f>SUM(H51:H55)</f>
        <v>0</v>
      </c>
      <c r="I56" s="104">
        <f>SUM(I51:I55)</f>
        <v>13</v>
      </c>
      <c r="J56" s="104">
        <f t="shared" si="12"/>
        <v>425</v>
      </c>
      <c r="K56" s="104">
        <f>SUM(K51:K55)</f>
        <v>224</v>
      </c>
      <c r="L56" s="104">
        <f>SUM(L51:L55)</f>
        <v>201</v>
      </c>
      <c r="M56" s="104">
        <f t="shared" si="13"/>
        <v>398</v>
      </c>
      <c r="N56" s="104">
        <f>SUM(N51:N55)</f>
        <v>214</v>
      </c>
      <c r="O56" s="104">
        <f>SUM(O51:O55)</f>
        <v>184</v>
      </c>
      <c r="P56" s="104">
        <f t="shared" si="14"/>
        <v>431</v>
      </c>
      <c r="Q56" s="104">
        <f>SUM(Q51:Q55)</f>
        <v>217</v>
      </c>
      <c r="R56" s="104">
        <f>SUM(R51:R55)</f>
        <v>214</v>
      </c>
      <c r="S56" s="104">
        <f t="shared" si="15"/>
        <v>1254</v>
      </c>
      <c r="T56" s="104">
        <f>SUM(T51:T55)</f>
        <v>655</v>
      </c>
      <c r="U56" s="104">
        <f>SUM(U51:U55)</f>
        <v>599</v>
      </c>
      <c r="V56" s="104">
        <f t="shared" si="17"/>
        <v>117</v>
      </c>
      <c r="W56" s="104">
        <f>SUM(W51:W55)</f>
        <v>52</v>
      </c>
      <c r="X56" s="104">
        <f>SUM(X51:X55)</f>
        <v>65</v>
      </c>
      <c r="Y56" s="105">
        <f>SUM(Y51:Y55)</f>
        <v>21</v>
      </c>
      <c r="Z56" s="104">
        <f>SUM(Z51:Z55)</f>
        <v>3</v>
      </c>
      <c r="AA56" s="106">
        <f>SUM(AA51:AA55)</f>
        <v>18</v>
      </c>
      <c r="AB56" s="42"/>
      <c r="AC56" s="43"/>
      <c r="AD56" s="43"/>
    </row>
    <row r="57" spans="1:30" s="81" customFormat="1" ht="17.25" customHeight="1" x14ac:dyDescent="0.25">
      <c r="A57" s="71" t="s">
        <v>221</v>
      </c>
      <c r="B57" s="129" t="s">
        <v>222</v>
      </c>
      <c r="C57" s="73" t="s">
        <v>223</v>
      </c>
      <c r="D57" s="74" t="s">
        <v>224</v>
      </c>
      <c r="E57" s="129" t="s">
        <v>225</v>
      </c>
      <c r="F57" s="75">
        <f>G57+H57+I57</f>
        <v>14</v>
      </c>
      <c r="G57" s="76">
        <v>12</v>
      </c>
      <c r="H57" s="76">
        <v>0</v>
      </c>
      <c r="I57" s="76">
        <v>2</v>
      </c>
      <c r="J57" s="75">
        <f t="shared" si="12"/>
        <v>139</v>
      </c>
      <c r="K57" s="76">
        <v>75</v>
      </c>
      <c r="L57" s="76">
        <v>64</v>
      </c>
      <c r="M57" s="75">
        <f t="shared" si="13"/>
        <v>135</v>
      </c>
      <c r="N57" s="76">
        <v>66</v>
      </c>
      <c r="O57" s="76">
        <v>69</v>
      </c>
      <c r="P57" s="75">
        <f t="shared" si="14"/>
        <v>120</v>
      </c>
      <c r="Q57" s="76">
        <v>66</v>
      </c>
      <c r="R57" s="76">
        <v>54</v>
      </c>
      <c r="S57" s="75">
        <f t="shared" si="15"/>
        <v>394</v>
      </c>
      <c r="T57" s="75">
        <f t="shared" ref="T57:U59" si="20">K57+N57+Q57</f>
        <v>207</v>
      </c>
      <c r="U57" s="75">
        <f t="shared" si="20"/>
        <v>187</v>
      </c>
      <c r="V57" s="75">
        <f t="shared" si="17"/>
        <v>29</v>
      </c>
      <c r="W57" s="76">
        <v>16</v>
      </c>
      <c r="X57" s="76">
        <v>13</v>
      </c>
      <c r="Y57" s="78">
        <f t="shared" ref="Y57:Y60" si="21">Z57+AA57</f>
        <v>3</v>
      </c>
      <c r="Z57" s="76">
        <v>0</v>
      </c>
      <c r="AA57" s="79">
        <v>3</v>
      </c>
      <c r="AB57" s="42"/>
      <c r="AC57" s="80"/>
      <c r="AD57" s="80"/>
    </row>
    <row r="58" spans="1:30" s="81" customFormat="1" ht="17.25" customHeight="1" x14ac:dyDescent="0.25">
      <c r="A58" s="130"/>
      <c r="B58" s="62" t="s">
        <v>226</v>
      </c>
      <c r="C58" s="83" t="s">
        <v>227</v>
      </c>
      <c r="D58" s="84" t="s">
        <v>228</v>
      </c>
      <c r="E58" s="62" t="s">
        <v>229</v>
      </c>
      <c r="F58" s="85">
        <f>G58+H58+I58</f>
        <v>15</v>
      </c>
      <c r="G58" s="86">
        <v>12</v>
      </c>
      <c r="H58" s="86">
        <v>0</v>
      </c>
      <c r="I58" s="86">
        <v>3</v>
      </c>
      <c r="J58" s="85">
        <f t="shared" si="12"/>
        <v>122</v>
      </c>
      <c r="K58" s="86">
        <v>59</v>
      </c>
      <c r="L58" s="86">
        <v>63</v>
      </c>
      <c r="M58" s="85">
        <f>N58+O58</f>
        <v>117</v>
      </c>
      <c r="N58" s="86">
        <v>60</v>
      </c>
      <c r="O58" s="86">
        <v>57</v>
      </c>
      <c r="P58" s="85">
        <f t="shared" si="14"/>
        <v>135</v>
      </c>
      <c r="Q58" s="86">
        <v>72</v>
      </c>
      <c r="R58" s="86">
        <v>63</v>
      </c>
      <c r="S58" s="85">
        <f t="shared" si="15"/>
        <v>374</v>
      </c>
      <c r="T58" s="85">
        <f t="shared" si="20"/>
        <v>191</v>
      </c>
      <c r="U58" s="85">
        <f t="shared" si="20"/>
        <v>183</v>
      </c>
      <c r="V58" s="85">
        <f t="shared" si="17"/>
        <v>28</v>
      </c>
      <c r="W58" s="86">
        <v>16</v>
      </c>
      <c r="X58" s="86">
        <v>12</v>
      </c>
      <c r="Y58" s="87">
        <f t="shared" si="21"/>
        <v>1</v>
      </c>
      <c r="Z58" s="86">
        <v>1</v>
      </c>
      <c r="AA58" s="88">
        <v>0</v>
      </c>
      <c r="AB58" s="42"/>
      <c r="AC58" s="80"/>
      <c r="AD58" s="80"/>
    </row>
    <row r="59" spans="1:30" s="81" customFormat="1" ht="17.25" customHeight="1" x14ac:dyDescent="0.25">
      <c r="A59" s="100" t="s">
        <v>230</v>
      </c>
      <c r="B59" s="92" t="s">
        <v>231</v>
      </c>
      <c r="C59" s="90" t="s">
        <v>232</v>
      </c>
      <c r="D59" s="91" t="s">
        <v>233</v>
      </c>
      <c r="E59" s="92" t="s">
        <v>234</v>
      </c>
      <c r="F59" s="93">
        <f>G59+H59+I59</f>
        <v>12</v>
      </c>
      <c r="G59" s="94">
        <v>10</v>
      </c>
      <c r="H59" s="94">
        <v>0</v>
      </c>
      <c r="I59" s="94">
        <v>2</v>
      </c>
      <c r="J59" s="93">
        <f t="shared" si="12"/>
        <v>110</v>
      </c>
      <c r="K59" s="94">
        <v>47</v>
      </c>
      <c r="L59" s="94">
        <v>63</v>
      </c>
      <c r="M59" s="93">
        <f t="shared" si="13"/>
        <v>94</v>
      </c>
      <c r="N59" s="94">
        <v>43</v>
      </c>
      <c r="O59" s="94">
        <v>51</v>
      </c>
      <c r="P59" s="93">
        <f t="shared" si="14"/>
        <v>96</v>
      </c>
      <c r="Q59" s="94">
        <v>60</v>
      </c>
      <c r="R59" s="94">
        <v>36</v>
      </c>
      <c r="S59" s="93">
        <f t="shared" si="15"/>
        <v>300</v>
      </c>
      <c r="T59" s="93">
        <f t="shared" si="20"/>
        <v>150</v>
      </c>
      <c r="U59" s="93">
        <f t="shared" si="20"/>
        <v>150</v>
      </c>
      <c r="V59" s="93">
        <f t="shared" si="17"/>
        <v>26</v>
      </c>
      <c r="W59" s="94">
        <v>14</v>
      </c>
      <c r="X59" s="94">
        <v>12</v>
      </c>
      <c r="Y59" s="87">
        <f t="shared" si="21"/>
        <v>1</v>
      </c>
      <c r="Z59" s="94">
        <v>0</v>
      </c>
      <c r="AA59" s="96">
        <v>1</v>
      </c>
      <c r="AB59" s="42"/>
      <c r="AC59" s="80"/>
      <c r="AD59" s="80"/>
    </row>
    <row r="60" spans="1:30" s="44" customFormat="1" ht="18.75" customHeight="1" x14ac:dyDescent="0.25">
      <c r="A60" s="131"/>
      <c r="B60" s="257" t="s">
        <v>168</v>
      </c>
      <c r="C60" s="258"/>
      <c r="D60" s="258"/>
      <c r="E60" s="117"/>
      <c r="F60" s="104">
        <f>SUM(G60:I60)</f>
        <v>41</v>
      </c>
      <c r="G60" s="104">
        <f>SUM(G57:G59)</f>
        <v>34</v>
      </c>
      <c r="H60" s="104">
        <f>SUM(H57:H59)</f>
        <v>0</v>
      </c>
      <c r="I60" s="104">
        <f>SUM(I57:I59)</f>
        <v>7</v>
      </c>
      <c r="J60" s="104">
        <f t="shared" si="12"/>
        <v>371</v>
      </c>
      <c r="K60" s="104">
        <f>SUM(K57:K59)</f>
        <v>181</v>
      </c>
      <c r="L60" s="104">
        <f>SUM(L57:L59)</f>
        <v>190</v>
      </c>
      <c r="M60" s="104">
        <f t="shared" si="13"/>
        <v>346</v>
      </c>
      <c r="N60" s="104">
        <f>SUM(N57:N59)</f>
        <v>169</v>
      </c>
      <c r="O60" s="104">
        <f>SUM(O57:O59)</f>
        <v>177</v>
      </c>
      <c r="P60" s="104">
        <f t="shared" si="14"/>
        <v>351</v>
      </c>
      <c r="Q60" s="104">
        <f>SUM(Q57:Q59)</f>
        <v>198</v>
      </c>
      <c r="R60" s="104">
        <f>SUM(R57:R59)</f>
        <v>153</v>
      </c>
      <c r="S60" s="104">
        <f t="shared" si="15"/>
        <v>1068</v>
      </c>
      <c r="T60" s="104">
        <f>SUM(T57:T59)</f>
        <v>548</v>
      </c>
      <c r="U60" s="104">
        <f>SUM(U57:U59)</f>
        <v>520</v>
      </c>
      <c r="V60" s="105">
        <f t="shared" si="17"/>
        <v>83</v>
      </c>
      <c r="W60" s="104">
        <f>SUM(W57:W59)</f>
        <v>46</v>
      </c>
      <c r="X60" s="104">
        <f>SUM(X57:X59)</f>
        <v>37</v>
      </c>
      <c r="Y60" s="105">
        <f t="shared" si="21"/>
        <v>5</v>
      </c>
      <c r="Z60" s="104">
        <f>SUM(Z57:Z59)</f>
        <v>1</v>
      </c>
      <c r="AA60" s="106">
        <f>SUM(AA57:AA59)</f>
        <v>4</v>
      </c>
      <c r="AB60" s="42"/>
      <c r="AC60" s="43"/>
      <c r="AD60" s="43"/>
    </row>
    <row r="61" spans="1:30" s="81" customFormat="1" ht="17.25" customHeight="1" x14ac:dyDescent="0.25">
      <c r="A61" s="71" t="s">
        <v>235</v>
      </c>
      <c r="B61" s="132" t="s">
        <v>236</v>
      </c>
      <c r="C61" s="133" t="s">
        <v>237</v>
      </c>
      <c r="D61" s="74" t="s">
        <v>238</v>
      </c>
      <c r="E61" s="132" t="s">
        <v>239</v>
      </c>
      <c r="F61" s="134">
        <f>G61+H61+I61</f>
        <v>8</v>
      </c>
      <c r="G61" s="135">
        <v>6</v>
      </c>
      <c r="H61" s="135">
        <v>0</v>
      </c>
      <c r="I61" s="135">
        <v>2</v>
      </c>
      <c r="J61" s="134">
        <f>K61+L61</f>
        <v>40</v>
      </c>
      <c r="K61" s="135">
        <v>26</v>
      </c>
      <c r="L61" s="135">
        <v>14</v>
      </c>
      <c r="M61" s="134">
        <f>N61+O61</f>
        <v>30</v>
      </c>
      <c r="N61" s="135">
        <v>11</v>
      </c>
      <c r="O61" s="135">
        <v>19</v>
      </c>
      <c r="P61" s="134">
        <f>Q61+R61</f>
        <v>46</v>
      </c>
      <c r="Q61" s="135">
        <v>23</v>
      </c>
      <c r="R61" s="135">
        <v>23</v>
      </c>
      <c r="S61" s="134">
        <f>T61+U61</f>
        <v>116</v>
      </c>
      <c r="T61" s="134">
        <f t="shared" ref="T61:U63" si="22">K61+N61+Q61</f>
        <v>60</v>
      </c>
      <c r="U61" s="134">
        <f t="shared" si="22"/>
        <v>56</v>
      </c>
      <c r="V61" s="134">
        <f>W61+X61</f>
        <v>16</v>
      </c>
      <c r="W61" s="135">
        <v>8</v>
      </c>
      <c r="X61" s="135">
        <v>8</v>
      </c>
      <c r="Y61" s="136">
        <f>Z61+AA61</f>
        <v>3</v>
      </c>
      <c r="Z61" s="135">
        <v>1</v>
      </c>
      <c r="AA61" s="137">
        <v>2</v>
      </c>
      <c r="AB61" s="42"/>
      <c r="AC61" s="80"/>
      <c r="AD61" s="80"/>
    </row>
    <row r="62" spans="1:30" s="81" customFormat="1" ht="17.25" customHeight="1" x14ac:dyDescent="0.25">
      <c r="A62" s="130"/>
      <c r="B62" s="138" t="s">
        <v>240</v>
      </c>
      <c r="C62" s="139" t="s">
        <v>241</v>
      </c>
      <c r="D62" s="109" t="s">
        <v>242</v>
      </c>
      <c r="E62" s="138" t="s">
        <v>243</v>
      </c>
      <c r="F62" s="140">
        <f>G62+H62+I62</f>
        <v>8</v>
      </c>
      <c r="G62" s="141">
        <v>6</v>
      </c>
      <c r="H62" s="141">
        <v>0</v>
      </c>
      <c r="I62" s="141">
        <v>2</v>
      </c>
      <c r="J62" s="140">
        <f>K62+L62</f>
        <v>53</v>
      </c>
      <c r="K62" s="141">
        <v>24</v>
      </c>
      <c r="L62" s="141">
        <v>29</v>
      </c>
      <c r="M62" s="140">
        <f>N62+O62</f>
        <v>64</v>
      </c>
      <c r="N62" s="141">
        <v>28</v>
      </c>
      <c r="O62" s="141">
        <v>36</v>
      </c>
      <c r="P62" s="140">
        <f>Q62+R62</f>
        <v>57</v>
      </c>
      <c r="Q62" s="141">
        <v>27</v>
      </c>
      <c r="R62" s="141">
        <v>30</v>
      </c>
      <c r="S62" s="140">
        <f>T62+U62</f>
        <v>174</v>
      </c>
      <c r="T62" s="140">
        <f t="shared" si="22"/>
        <v>79</v>
      </c>
      <c r="U62" s="140">
        <f t="shared" si="22"/>
        <v>95</v>
      </c>
      <c r="V62" s="140">
        <f>W62+X62</f>
        <v>21</v>
      </c>
      <c r="W62" s="141">
        <v>7</v>
      </c>
      <c r="X62" s="141">
        <v>14</v>
      </c>
      <c r="Y62" s="142">
        <f>Z62+AA62</f>
        <v>2</v>
      </c>
      <c r="Z62" s="141">
        <v>0</v>
      </c>
      <c r="AA62" s="143">
        <v>2</v>
      </c>
      <c r="AB62" s="42"/>
      <c r="AC62" s="80"/>
      <c r="AD62" s="80"/>
    </row>
    <row r="63" spans="1:30" s="81" customFormat="1" ht="17.25" customHeight="1" x14ac:dyDescent="0.25">
      <c r="A63" s="100" t="s">
        <v>230</v>
      </c>
      <c r="B63" s="138" t="s">
        <v>244</v>
      </c>
      <c r="C63" s="139" t="s">
        <v>245</v>
      </c>
      <c r="D63" s="84" t="s">
        <v>246</v>
      </c>
      <c r="E63" s="138" t="s">
        <v>247</v>
      </c>
      <c r="F63" s="140">
        <f>G63+H63+I63</f>
        <v>11</v>
      </c>
      <c r="G63" s="141">
        <v>9</v>
      </c>
      <c r="H63" s="141">
        <v>0</v>
      </c>
      <c r="I63" s="141">
        <v>2</v>
      </c>
      <c r="J63" s="140">
        <f>K63+L63</f>
        <v>92</v>
      </c>
      <c r="K63" s="141">
        <v>42</v>
      </c>
      <c r="L63" s="141">
        <v>50</v>
      </c>
      <c r="M63" s="140">
        <f>N63+O63</f>
        <v>90</v>
      </c>
      <c r="N63" s="141">
        <v>45</v>
      </c>
      <c r="O63" s="141">
        <v>45</v>
      </c>
      <c r="P63" s="140">
        <f>Q63+R63</f>
        <v>89</v>
      </c>
      <c r="Q63" s="141">
        <v>44</v>
      </c>
      <c r="R63" s="141">
        <v>45</v>
      </c>
      <c r="S63" s="140">
        <f>T63+U63</f>
        <v>271</v>
      </c>
      <c r="T63" s="140">
        <f t="shared" si="22"/>
        <v>131</v>
      </c>
      <c r="U63" s="140">
        <f t="shared" si="22"/>
        <v>140</v>
      </c>
      <c r="V63" s="140">
        <f>W63+X63</f>
        <v>25</v>
      </c>
      <c r="W63" s="141">
        <v>10</v>
      </c>
      <c r="X63" s="141">
        <v>15</v>
      </c>
      <c r="Y63" s="142">
        <f>Z63+AA63</f>
        <v>3</v>
      </c>
      <c r="Z63" s="141">
        <v>1</v>
      </c>
      <c r="AA63" s="143">
        <v>2</v>
      </c>
      <c r="AB63" s="42"/>
      <c r="AC63" s="80"/>
      <c r="AD63" s="80"/>
    </row>
    <row r="64" spans="1:30" s="44" customFormat="1" ht="18.75" customHeight="1" x14ac:dyDescent="0.25">
      <c r="A64" s="144"/>
      <c r="B64" s="260" t="s">
        <v>168</v>
      </c>
      <c r="C64" s="261"/>
      <c r="D64" s="261"/>
      <c r="E64" s="145"/>
      <c r="F64" s="146">
        <f>SUM(G64:I64)</f>
        <v>27</v>
      </c>
      <c r="G64" s="146">
        <f>SUM(G61:G63)</f>
        <v>21</v>
      </c>
      <c r="H64" s="146">
        <f>SUM(H61:H63)</f>
        <v>0</v>
      </c>
      <c r="I64" s="146">
        <f>SUM(I61:I63)</f>
        <v>6</v>
      </c>
      <c r="J64" s="146">
        <f>K64+L64</f>
        <v>185</v>
      </c>
      <c r="K64" s="146">
        <f>SUM(K61:K63)</f>
        <v>92</v>
      </c>
      <c r="L64" s="146">
        <f>SUM(L61:L63)</f>
        <v>93</v>
      </c>
      <c r="M64" s="146">
        <f>N64+O64</f>
        <v>184</v>
      </c>
      <c r="N64" s="146">
        <f>SUM(N61:N63)</f>
        <v>84</v>
      </c>
      <c r="O64" s="146">
        <f>SUM(O61:O63)</f>
        <v>100</v>
      </c>
      <c r="P64" s="146">
        <f>Q64+R64</f>
        <v>192</v>
      </c>
      <c r="Q64" s="146">
        <f>SUM(Q61:Q63)</f>
        <v>94</v>
      </c>
      <c r="R64" s="146">
        <f>SUM(R61:R63)</f>
        <v>98</v>
      </c>
      <c r="S64" s="146">
        <f>T64+U64</f>
        <v>561</v>
      </c>
      <c r="T64" s="146">
        <f t="shared" ref="T64:AA64" si="23">SUM(T61:T63)</f>
        <v>270</v>
      </c>
      <c r="U64" s="146">
        <f t="shared" si="23"/>
        <v>291</v>
      </c>
      <c r="V64" s="146">
        <f t="shared" si="23"/>
        <v>62</v>
      </c>
      <c r="W64" s="146">
        <f t="shared" si="23"/>
        <v>25</v>
      </c>
      <c r="X64" s="146">
        <f t="shared" si="23"/>
        <v>37</v>
      </c>
      <c r="Y64" s="147">
        <f t="shared" si="23"/>
        <v>8</v>
      </c>
      <c r="Z64" s="146">
        <f t="shared" si="23"/>
        <v>2</v>
      </c>
      <c r="AA64" s="106">
        <f t="shared" si="23"/>
        <v>6</v>
      </c>
      <c r="AB64" s="42"/>
      <c r="AC64" s="43"/>
      <c r="AD64" s="43"/>
    </row>
    <row r="65" spans="1:30" s="81" customFormat="1" ht="17.25" customHeight="1" x14ac:dyDescent="0.25">
      <c r="A65" s="71" t="s">
        <v>248</v>
      </c>
      <c r="B65" s="72" t="s">
        <v>249</v>
      </c>
      <c r="C65" s="73" t="s">
        <v>250</v>
      </c>
      <c r="D65" s="74" t="s">
        <v>251</v>
      </c>
      <c r="E65" s="72" t="s">
        <v>252</v>
      </c>
      <c r="F65" s="75">
        <f t="shared" ref="F65:F71" si="24">SUM(G65:I65)</f>
        <v>14</v>
      </c>
      <c r="G65" s="76">
        <v>11</v>
      </c>
      <c r="H65" s="76">
        <v>0</v>
      </c>
      <c r="I65" s="76">
        <v>3</v>
      </c>
      <c r="J65" s="75">
        <f t="shared" ref="J65:J81" si="25">K65+L65</f>
        <v>124</v>
      </c>
      <c r="K65" s="76">
        <v>67</v>
      </c>
      <c r="L65" s="76">
        <v>57</v>
      </c>
      <c r="M65" s="75">
        <f t="shared" ref="M65:M81" si="26">N65+O65</f>
        <v>122</v>
      </c>
      <c r="N65" s="76">
        <v>53</v>
      </c>
      <c r="O65" s="76">
        <v>69</v>
      </c>
      <c r="P65" s="75">
        <f t="shared" ref="P65:P81" si="27">Q65+R65</f>
        <v>90</v>
      </c>
      <c r="Q65" s="76">
        <v>48</v>
      </c>
      <c r="R65" s="76">
        <v>42</v>
      </c>
      <c r="S65" s="75">
        <f t="shared" ref="S65:S81" si="28">T65+U65</f>
        <v>336</v>
      </c>
      <c r="T65" s="75">
        <f t="shared" ref="T65:U68" si="29">K65+N65+Q65</f>
        <v>168</v>
      </c>
      <c r="U65" s="75">
        <f t="shared" si="29"/>
        <v>168</v>
      </c>
      <c r="V65" s="75">
        <f t="shared" ref="V65:V70" si="30">W65+X65</f>
        <v>29</v>
      </c>
      <c r="W65" s="76">
        <v>16</v>
      </c>
      <c r="X65" s="76">
        <v>13</v>
      </c>
      <c r="Y65" s="78">
        <f t="shared" ref="Y65:Y70" si="31">Z65+AA65</f>
        <v>6</v>
      </c>
      <c r="Z65" s="76">
        <v>1</v>
      </c>
      <c r="AA65" s="79">
        <v>5</v>
      </c>
      <c r="AB65" s="42"/>
      <c r="AC65" s="80"/>
      <c r="AD65" s="80"/>
    </row>
    <row r="66" spans="1:30" s="81" customFormat="1" ht="17.25" customHeight="1" x14ac:dyDescent="0.25">
      <c r="A66" s="100"/>
      <c r="B66" s="62" t="s">
        <v>253</v>
      </c>
      <c r="C66" s="83" t="s">
        <v>254</v>
      </c>
      <c r="D66" s="84" t="s">
        <v>255</v>
      </c>
      <c r="E66" s="62" t="s">
        <v>256</v>
      </c>
      <c r="F66" s="85">
        <f t="shared" si="24"/>
        <v>13</v>
      </c>
      <c r="G66" s="86">
        <v>9</v>
      </c>
      <c r="H66" s="86">
        <v>0</v>
      </c>
      <c r="I66" s="86">
        <v>4</v>
      </c>
      <c r="J66" s="85">
        <f t="shared" si="25"/>
        <v>84</v>
      </c>
      <c r="K66" s="86">
        <v>33</v>
      </c>
      <c r="L66" s="86">
        <v>51</v>
      </c>
      <c r="M66" s="85">
        <f t="shared" si="26"/>
        <v>80</v>
      </c>
      <c r="N66" s="86">
        <v>34</v>
      </c>
      <c r="O66" s="86">
        <v>46</v>
      </c>
      <c r="P66" s="85">
        <f t="shared" si="27"/>
        <v>73</v>
      </c>
      <c r="Q66" s="86">
        <v>41</v>
      </c>
      <c r="R66" s="86">
        <v>32</v>
      </c>
      <c r="S66" s="85">
        <f t="shared" si="28"/>
        <v>237</v>
      </c>
      <c r="T66" s="85">
        <f t="shared" si="29"/>
        <v>108</v>
      </c>
      <c r="U66" s="85">
        <f t="shared" si="29"/>
        <v>129</v>
      </c>
      <c r="V66" s="85">
        <f t="shared" si="30"/>
        <v>23</v>
      </c>
      <c r="W66" s="86">
        <v>10</v>
      </c>
      <c r="X66" s="86">
        <v>13</v>
      </c>
      <c r="Y66" s="87">
        <f t="shared" si="31"/>
        <v>7</v>
      </c>
      <c r="Z66" s="86">
        <v>2</v>
      </c>
      <c r="AA66" s="88">
        <v>5</v>
      </c>
      <c r="AB66" s="42"/>
      <c r="AC66" s="80"/>
      <c r="AD66" s="80"/>
    </row>
    <row r="67" spans="1:30" s="80" customFormat="1" ht="17.25" customHeight="1" x14ac:dyDescent="0.25">
      <c r="A67" s="130"/>
      <c r="B67" s="62" t="s">
        <v>257</v>
      </c>
      <c r="C67" s="83" t="s">
        <v>258</v>
      </c>
      <c r="D67" s="84" t="s">
        <v>259</v>
      </c>
      <c r="E67" s="62" t="s">
        <v>260</v>
      </c>
      <c r="F67" s="85">
        <f t="shared" si="24"/>
        <v>12</v>
      </c>
      <c r="G67" s="86">
        <v>9</v>
      </c>
      <c r="H67" s="86">
        <v>0</v>
      </c>
      <c r="I67" s="86">
        <v>3</v>
      </c>
      <c r="J67" s="85">
        <f t="shared" si="25"/>
        <v>84</v>
      </c>
      <c r="K67" s="86">
        <v>43</v>
      </c>
      <c r="L67" s="86">
        <v>41</v>
      </c>
      <c r="M67" s="85">
        <f t="shared" si="26"/>
        <v>81</v>
      </c>
      <c r="N67" s="86">
        <v>32</v>
      </c>
      <c r="O67" s="86">
        <v>49</v>
      </c>
      <c r="P67" s="85">
        <f t="shared" si="27"/>
        <v>100</v>
      </c>
      <c r="Q67" s="86">
        <v>48</v>
      </c>
      <c r="R67" s="86">
        <v>52</v>
      </c>
      <c r="S67" s="85">
        <f t="shared" si="28"/>
        <v>265</v>
      </c>
      <c r="T67" s="85">
        <f t="shared" si="29"/>
        <v>123</v>
      </c>
      <c r="U67" s="85">
        <f t="shared" si="29"/>
        <v>142</v>
      </c>
      <c r="V67" s="85">
        <f t="shared" si="30"/>
        <v>27</v>
      </c>
      <c r="W67" s="86">
        <v>13</v>
      </c>
      <c r="X67" s="86">
        <v>14</v>
      </c>
      <c r="Y67" s="87">
        <f t="shared" si="31"/>
        <v>8</v>
      </c>
      <c r="Z67" s="86">
        <v>1</v>
      </c>
      <c r="AA67" s="88">
        <v>7</v>
      </c>
      <c r="AB67" s="42"/>
    </row>
    <row r="68" spans="1:30" s="80" customFormat="1" ht="17.25" customHeight="1" x14ac:dyDescent="0.25">
      <c r="A68" s="130"/>
      <c r="B68" s="62" t="s">
        <v>261</v>
      </c>
      <c r="C68" s="83" t="s">
        <v>262</v>
      </c>
      <c r="D68" s="84" t="s">
        <v>263</v>
      </c>
      <c r="E68" s="62" t="s">
        <v>264</v>
      </c>
      <c r="F68" s="85">
        <f t="shared" si="24"/>
        <v>12</v>
      </c>
      <c r="G68" s="86">
        <v>10</v>
      </c>
      <c r="H68" s="86">
        <v>0</v>
      </c>
      <c r="I68" s="86">
        <v>2</v>
      </c>
      <c r="J68" s="85">
        <f t="shared" si="25"/>
        <v>96</v>
      </c>
      <c r="K68" s="86">
        <v>42</v>
      </c>
      <c r="L68" s="86">
        <v>54</v>
      </c>
      <c r="M68" s="85">
        <f t="shared" si="26"/>
        <v>65</v>
      </c>
      <c r="N68" s="86">
        <v>34</v>
      </c>
      <c r="O68" s="86">
        <v>31</v>
      </c>
      <c r="P68" s="85">
        <f t="shared" si="27"/>
        <v>103</v>
      </c>
      <c r="Q68" s="86">
        <v>51</v>
      </c>
      <c r="R68" s="86">
        <v>52</v>
      </c>
      <c r="S68" s="85">
        <f t="shared" si="28"/>
        <v>264</v>
      </c>
      <c r="T68" s="85">
        <f t="shared" si="29"/>
        <v>127</v>
      </c>
      <c r="U68" s="85">
        <f t="shared" si="29"/>
        <v>137</v>
      </c>
      <c r="V68" s="85">
        <f t="shared" si="30"/>
        <v>23</v>
      </c>
      <c r="W68" s="86">
        <v>12</v>
      </c>
      <c r="X68" s="86">
        <v>11</v>
      </c>
      <c r="Y68" s="87">
        <f t="shared" si="31"/>
        <v>17</v>
      </c>
      <c r="Z68" s="86">
        <v>1</v>
      </c>
      <c r="AA68" s="88">
        <v>16</v>
      </c>
      <c r="AB68" s="42"/>
    </row>
    <row r="69" spans="1:30" s="80" customFormat="1" ht="17.25" customHeight="1" x14ac:dyDescent="0.25">
      <c r="A69" s="148"/>
      <c r="B69" s="92" t="s">
        <v>265</v>
      </c>
      <c r="C69" s="90" t="s">
        <v>266</v>
      </c>
      <c r="D69" s="91" t="s">
        <v>267</v>
      </c>
      <c r="E69" s="92" t="s">
        <v>268</v>
      </c>
      <c r="F69" s="93">
        <f t="shared" si="24"/>
        <v>7</v>
      </c>
      <c r="G69" s="94">
        <v>5</v>
      </c>
      <c r="H69" s="94">
        <v>0</v>
      </c>
      <c r="I69" s="94">
        <v>2</v>
      </c>
      <c r="J69" s="93">
        <f t="shared" si="25"/>
        <v>31</v>
      </c>
      <c r="K69" s="94">
        <v>14</v>
      </c>
      <c r="L69" s="94">
        <v>17</v>
      </c>
      <c r="M69" s="93">
        <f t="shared" si="26"/>
        <v>39</v>
      </c>
      <c r="N69" s="94">
        <v>18</v>
      </c>
      <c r="O69" s="94">
        <v>21</v>
      </c>
      <c r="P69" s="93">
        <f t="shared" si="27"/>
        <v>56</v>
      </c>
      <c r="Q69" s="94">
        <v>31</v>
      </c>
      <c r="R69" s="94">
        <v>25</v>
      </c>
      <c r="S69" s="93">
        <f t="shared" si="28"/>
        <v>126</v>
      </c>
      <c r="T69" s="93">
        <f>K69+N69+Q69</f>
        <v>63</v>
      </c>
      <c r="U69" s="93">
        <f>L69+O69+R69</f>
        <v>63</v>
      </c>
      <c r="V69" s="93">
        <f t="shared" si="30"/>
        <v>17</v>
      </c>
      <c r="W69" s="94">
        <v>10</v>
      </c>
      <c r="X69" s="94">
        <v>7</v>
      </c>
      <c r="Y69" s="95">
        <f t="shared" si="31"/>
        <v>6</v>
      </c>
      <c r="Z69" s="94">
        <v>2</v>
      </c>
      <c r="AA69" s="96">
        <v>4</v>
      </c>
      <c r="AB69" s="42"/>
    </row>
    <row r="70" spans="1:30" s="80" customFormat="1" ht="17.25" customHeight="1" x14ac:dyDescent="0.25">
      <c r="A70" s="100" t="s">
        <v>269</v>
      </c>
      <c r="B70" s="92" t="s">
        <v>270</v>
      </c>
      <c r="C70" s="90" t="s">
        <v>271</v>
      </c>
      <c r="D70" s="91" t="s">
        <v>272</v>
      </c>
      <c r="E70" s="92" t="s">
        <v>273</v>
      </c>
      <c r="F70" s="93">
        <f t="shared" si="24"/>
        <v>4</v>
      </c>
      <c r="G70" s="94">
        <v>3</v>
      </c>
      <c r="H70" s="94">
        <v>0</v>
      </c>
      <c r="I70" s="94">
        <v>1</v>
      </c>
      <c r="J70" s="93">
        <f t="shared" si="25"/>
        <v>36</v>
      </c>
      <c r="K70" s="94">
        <v>16</v>
      </c>
      <c r="L70" s="94">
        <v>20</v>
      </c>
      <c r="M70" s="93">
        <f t="shared" si="26"/>
        <v>24</v>
      </c>
      <c r="N70" s="94">
        <v>15</v>
      </c>
      <c r="O70" s="94">
        <v>9</v>
      </c>
      <c r="P70" s="93">
        <f t="shared" si="27"/>
        <v>32</v>
      </c>
      <c r="Q70" s="94">
        <v>20</v>
      </c>
      <c r="R70" s="94">
        <v>12</v>
      </c>
      <c r="S70" s="93">
        <f t="shared" si="28"/>
        <v>92</v>
      </c>
      <c r="T70" s="93">
        <f>K70+N70+Q70</f>
        <v>51</v>
      </c>
      <c r="U70" s="93">
        <f>L70+O70+R70</f>
        <v>41</v>
      </c>
      <c r="V70" s="93">
        <f t="shared" si="30"/>
        <v>12</v>
      </c>
      <c r="W70" s="94">
        <v>5</v>
      </c>
      <c r="X70" s="94">
        <v>7</v>
      </c>
      <c r="Y70" s="95">
        <f t="shared" si="31"/>
        <v>4</v>
      </c>
      <c r="Z70" s="94">
        <v>0</v>
      </c>
      <c r="AA70" s="96">
        <v>4</v>
      </c>
      <c r="AB70" s="42"/>
    </row>
    <row r="71" spans="1:30" s="44" customFormat="1" ht="18.75" customHeight="1" x14ac:dyDescent="0.25">
      <c r="A71" s="102"/>
      <c r="B71" s="257" t="s">
        <v>168</v>
      </c>
      <c r="C71" s="258"/>
      <c r="D71" s="258"/>
      <c r="E71" s="117"/>
      <c r="F71" s="104">
        <f t="shared" si="24"/>
        <v>62</v>
      </c>
      <c r="G71" s="104">
        <f>SUM(G65:G70)</f>
        <v>47</v>
      </c>
      <c r="H71" s="104">
        <f>SUM(H65:H70)</f>
        <v>0</v>
      </c>
      <c r="I71" s="104">
        <f>SUM(I65:I70)</f>
        <v>15</v>
      </c>
      <c r="J71" s="104">
        <f t="shared" si="25"/>
        <v>455</v>
      </c>
      <c r="K71" s="104">
        <f>SUM(K65:K70)</f>
        <v>215</v>
      </c>
      <c r="L71" s="104">
        <f>SUM(L65:L70)</f>
        <v>240</v>
      </c>
      <c r="M71" s="104">
        <f t="shared" si="26"/>
        <v>411</v>
      </c>
      <c r="N71" s="104">
        <f>SUM(N65:N70)</f>
        <v>186</v>
      </c>
      <c r="O71" s="104">
        <f>SUM(O65:O70)</f>
        <v>225</v>
      </c>
      <c r="P71" s="104">
        <f t="shared" si="27"/>
        <v>454</v>
      </c>
      <c r="Q71" s="104">
        <f>SUM(Q65:Q70)</f>
        <v>239</v>
      </c>
      <c r="R71" s="104">
        <f>SUM(R65:R70)</f>
        <v>215</v>
      </c>
      <c r="S71" s="104">
        <f t="shared" si="28"/>
        <v>1320</v>
      </c>
      <c r="T71" s="104">
        <f t="shared" ref="T71:AA71" si="32">SUM(T65:T70)</f>
        <v>640</v>
      </c>
      <c r="U71" s="104">
        <f t="shared" si="32"/>
        <v>680</v>
      </c>
      <c r="V71" s="104">
        <f t="shared" si="32"/>
        <v>131</v>
      </c>
      <c r="W71" s="104">
        <f t="shared" si="32"/>
        <v>66</v>
      </c>
      <c r="X71" s="104">
        <f t="shared" si="32"/>
        <v>65</v>
      </c>
      <c r="Y71" s="105">
        <f t="shared" si="32"/>
        <v>48</v>
      </c>
      <c r="Z71" s="104">
        <f t="shared" si="32"/>
        <v>7</v>
      </c>
      <c r="AA71" s="106">
        <f t="shared" si="32"/>
        <v>41</v>
      </c>
      <c r="AB71" s="42"/>
      <c r="AC71" s="43"/>
      <c r="AD71" s="43"/>
    </row>
    <row r="72" spans="1:30" s="81" customFormat="1" ht="17.25" customHeight="1" x14ac:dyDescent="0.25">
      <c r="A72" s="71" t="s">
        <v>274</v>
      </c>
      <c r="B72" s="72" t="s">
        <v>275</v>
      </c>
      <c r="C72" s="73" t="s">
        <v>276</v>
      </c>
      <c r="D72" s="74" t="s">
        <v>277</v>
      </c>
      <c r="E72" s="72" t="s">
        <v>278</v>
      </c>
      <c r="F72" s="75">
        <f>G72+H72+I72</f>
        <v>13</v>
      </c>
      <c r="G72" s="76">
        <v>9</v>
      </c>
      <c r="H72" s="76">
        <v>0</v>
      </c>
      <c r="I72" s="76">
        <v>4</v>
      </c>
      <c r="J72" s="75">
        <f t="shared" si="25"/>
        <v>76</v>
      </c>
      <c r="K72" s="76">
        <v>36</v>
      </c>
      <c r="L72" s="76">
        <v>40</v>
      </c>
      <c r="M72" s="75">
        <f t="shared" si="26"/>
        <v>89</v>
      </c>
      <c r="N72" s="76">
        <v>46</v>
      </c>
      <c r="O72" s="76">
        <v>43</v>
      </c>
      <c r="P72" s="75">
        <f t="shared" si="27"/>
        <v>87</v>
      </c>
      <c r="Q72" s="76">
        <v>46</v>
      </c>
      <c r="R72" s="76">
        <v>41</v>
      </c>
      <c r="S72" s="75">
        <f t="shared" si="28"/>
        <v>252</v>
      </c>
      <c r="T72" s="75">
        <f t="shared" ref="T72:U75" si="33">K72+N72+Q72</f>
        <v>128</v>
      </c>
      <c r="U72" s="75">
        <f t="shared" si="33"/>
        <v>124</v>
      </c>
      <c r="V72" s="75">
        <f t="shared" ref="V72:V81" si="34">W72+X72</f>
        <v>30</v>
      </c>
      <c r="W72" s="76">
        <v>18</v>
      </c>
      <c r="X72" s="76">
        <v>12</v>
      </c>
      <c r="Y72" s="78">
        <f t="shared" ref="Y72:Y81" si="35">Z72+AA72</f>
        <v>3</v>
      </c>
      <c r="Z72" s="76">
        <v>0</v>
      </c>
      <c r="AA72" s="79">
        <v>3</v>
      </c>
      <c r="AB72" s="42"/>
      <c r="AC72" s="80"/>
      <c r="AD72" s="80"/>
    </row>
    <row r="73" spans="1:30" s="81" customFormat="1" ht="17.25" customHeight="1" x14ac:dyDescent="0.25">
      <c r="A73" s="100" t="s">
        <v>196</v>
      </c>
      <c r="B73" s="62" t="s">
        <v>279</v>
      </c>
      <c r="C73" s="83" t="s">
        <v>280</v>
      </c>
      <c r="D73" s="84" t="s">
        <v>281</v>
      </c>
      <c r="E73" s="62" t="s">
        <v>282</v>
      </c>
      <c r="F73" s="85">
        <f>G73+H73+I73</f>
        <v>3</v>
      </c>
      <c r="G73" s="86">
        <v>3</v>
      </c>
      <c r="H73" s="86">
        <v>0</v>
      </c>
      <c r="I73" s="86">
        <v>0</v>
      </c>
      <c r="J73" s="85">
        <f t="shared" si="25"/>
        <v>6</v>
      </c>
      <c r="K73" s="86">
        <v>2</v>
      </c>
      <c r="L73" s="86">
        <v>4</v>
      </c>
      <c r="M73" s="85">
        <f t="shared" si="26"/>
        <v>4</v>
      </c>
      <c r="N73" s="86">
        <v>1</v>
      </c>
      <c r="O73" s="86">
        <v>3</v>
      </c>
      <c r="P73" s="93">
        <f t="shared" si="27"/>
        <v>5</v>
      </c>
      <c r="Q73" s="94">
        <v>3</v>
      </c>
      <c r="R73" s="94">
        <v>2</v>
      </c>
      <c r="S73" s="93">
        <f t="shared" si="28"/>
        <v>15</v>
      </c>
      <c r="T73" s="93">
        <f t="shared" si="33"/>
        <v>6</v>
      </c>
      <c r="U73" s="93">
        <f t="shared" si="33"/>
        <v>9</v>
      </c>
      <c r="V73" s="93">
        <f t="shared" si="34"/>
        <v>8</v>
      </c>
      <c r="W73" s="94">
        <v>5</v>
      </c>
      <c r="X73" s="94">
        <v>3</v>
      </c>
      <c r="Y73" s="95">
        <f t="shared" si="35"/>
        <v>2</v>
      </c>
      <c r="Z73" s="94">
        <v>0</v>
      </c>
      <c r="AA73" s="96">
        <v>2</v>
      </c>
      <c r="AB73" s="42"/>
      <c r="AC73" s="80"/>
      <c r="AD73" s="80"/>
    </row>
    <row r="74" spans="1:30" s="44" customFormat="1" ht="18.75" customHeight="1" x14ac:dyDescent="0.25">
      <c r="A74" s="128"/>
      <c r="B74" s="257" t="s">
        <v>168</v>
      </c>
      <c r="C74" s="258"/>
      <c r="D74" s="258"/>
      <c r="E74" s="119"/>
      <c r="F74" s="104">
        <f>SUM(G74:I74)</f>
        <v>16</v>
      </c>
      <c r="G74" s="104">
        <f>G72+G73</f>
        <v>12</v>
      </c>
      <c r="H74" s="104">
        <f>H72+H73</f>
        <v>0</v>
      </c>
      <c r="I74" s="104">
        <f>I72+I73</f>
        <v>4</v>
      </c>
      <c r="J74" s="104">
        <f t="shared" si="25"/>
        <v>82</v>
      </c>
      <c r="K74" s="104">
        <f>K72+K73</f>
        <v>38</v>
      </c>
      <c r="L74" s="104">
        <f>L72+L73</f>
        <v>44</v>
      </c>
      <c r="M74" s="104">
        <f t="shared" si="26"/>
        <v>93</v>
      </c>
      <c r="N74" s="104">
        <f>N72+N73</f>
        <v>47</v>
      </c>
      <c r="O74" s="104">
        <f>O72+O73</f>
        <v>46</v>
      </c>
      <c r="P74" s="118">
        <f t="shared" si="27"/>
        <v>92</v>
      </c>
      <c r="Q74" s="118">
        <f>Q72+Q73</f>
        <v>49</v>
      </c>
      <c r="R74" s="118">
        <f>R72+R73</f>
        <v>43</v>
      </c>
      <c r="S74" s="118">
        <f t="shared" si="28"/>
        <v>267</v>
      </c>
      <c r="T74" s="118">
        <f t="shared" si="33"/>
        <v>134</v>
      </c>
      <c r="U74" s="118">
        <f t="shared" si="33"/>
        <v>133</v>
      </c>
      <c r="V74" s="118">
        <f t="shared" si="34"/>
        <v>38</v>
      </c>
      <c r="W74" s="118">
        <f>W72+W73</f>
        <v>23</v>
      </c>
      <c r="X74" s="118">
        <f>X72+X73</f>
        <v>15</v>
      </c>
      <c r="Y74" s="149">
        <f t="shared" si="35"/>
        <v>5</v>
      </c>
      <c r="Z74" s="118">
        <f>Z72+Z73</f>
        <v>0</v>
      </c>
      <c r="AA74" s="150">
        <f>AA72+AA73</f>
        <v>5</v>
      </c>
      <c r="AB74" s="42"/>
      <c r="AC74" s="43"/>
      <c r="AD74" s="80"/>
    </row>
    <row r="75" spans="1:30" s="160" customFormat="1" ht="16.5" customHeight="1" x14ac:dyDescent="0.25">
      <c r="A75" s="151" t="s">
        <v>283</v>
      </c>
      <c r="B75" s="152" t="s">
        <v>284</v>
      </c>
      <c r="C75" s="153" t="s">
        <v>285</v>
      </c>
      <c r="D75" s="154" t="s">
        <v>286</v>
      </c>
      <c r="E75" s="152" t="s">
        <v>287</v>
      </c>
      <c r="F75" s="155">
        <f>SUM(G75:I75)</f>
        <v>13</v>
      </c>
      <c r="G75" s="156">
        <v>9</v>
      </c>
      <c r="H75" s="156">
        <v>0</v>
      </c>
      <c r="I75" s="156">
        <v>4</v>
      </c>
      <c r="J75" s="155">
        <f t="shared" si="25"/>
        <v>94</v>
      </c>
      <c r="K75" s="156">
        <v>50</v>
      </c>
      <c r="L75" s="156">
        <v>44</v>
      </c>
      <c r="M75" s="155">
        <f t="shared" si="26"/>
        <v>90</v>
      </c>
      <c r="N75" s="156">
        <v>50</v>
      </c>
      <c r="O75" s="156">
        <v>40</v>
      </c>
      <c r="P75" s="155">
        <f t="shared" si="27"/>
        <v>85</v>
      </c>
      <c r="Q75" s="156">
        <v>43</v>
      </c>
      <c r="R75" s="156">
        <v>42</v>
      </c>
      <c r="S75" s="155">
        <f t="shared" si="28"/>
        <v>269</v>
      </c>
      <c r="T75" s="155">
        <f t="shared" si="33"/>
        <v>143</v>
      </c>
      <c r="U75" s="155">
        <f t="shared" si="33"/>
        <v>126</v>
      </c>
      <c r="V75" s="155">
        <f t="shared" si="34"/>
        <v>34</v>
      </c>
      <c r="W75" s="156">
        <v>15</v>
      </c>
      <c r="X75" s="156">
        <v>19</v>
      </c>
      <c r="Y75" s="157">
        <f t="shared" si="35"/>
        <v>4</v>
      </c>
      <c r="Z75" s="156">
        <v>1</v>
      </c>
      <c r="AA75" s="158">
        <v>3</v>
      </c>
      <c r="AB75" s="159"/>
    </row>
    <row r="76" spans="1:30" s="160" customFormat="1" ht="18.75" customHeight="1" x14ac:dyDescent="0.25">
      <c r="A76" s="161" t="s">
        <v>288</v>
      </c>
      <c r="B76" s="162" t="s">
        <v>289</v>
      </c>
      <c r="C76" s="163" t="s">
        <v>290</v>
      </c>
      <c r="D76" s="164" t="s">
        <v>291</v>
      </c>
      <c r="E76" s="162" t="s">
        <v>292</v>
      </c>
      <c r="F76" s="118">
        <f>G76+H76+I76</f>
        <v>29</v>
      </c>
      <c r="G76" s="67">
        <v>22</v>
      </c>
      <c r="H76" s="67">
        <v>0</v>
      </c>
      <c r="I76" s="67">
        <v>7</v>
      </c>
      <c r="J76" s="118">
        <f t="shared" si="25"/>
        <v>229</v>
      </c>
      <c r="K76" s="67">
        <v>115</v>
      </c>
      <c r="L76" s="67">
        <v>114</v>
      </c>
      <c r="M76" s="118">
        <f t="shared" si="26"/>
        <v>270</v>
      </c>
      <c r="N76" s="67">
        <v>134</v>
      </c>
      <c r="O76" s="67">
        <v>136</v>
      </c>
      <c r="P76" s="118">
        <f t="shared" si="27"/>
        <v>237</v>
      </c>
      <c r="Q76" s="67">
        <v>117</v>
      </c>
      <c r="R76" s="67">
        <v>120</v>
      </c>
      <c r="S76" s="118">
        <f t="shared" si="28"/>
        <v>736</v>
      </c>
      <c r="T76" s="118">
        <f>K76+N76+Q76</f>
        <v>366</v>
      </c>
      <c r="U76" s="118">
        <f>L76+O76+R76</f>
        <v>370</v>
      </c>
      <c r="V76" s="118">
        <f t="shared" si="34"/>
        <v>53</v>
      </c>
      <c r="W76" s="67">
        <v>24</v>
      </c>
      <c r="X76" s="67">
        <v>29</v>
      </c>
      <c r="Y76" s="149">
        <f t="shared" si="35"/>
        <v>10</v>
      </c>
      <c r="Z76" s="67">
        <v>2</v>
      </c>
      <c r="AA76" s="165">
        <v>8</v>
      </c>
      <c r="AB76" s="159"/>
    </row>
    <row r="77" spans="1:30" s="160" customFormat="1" ht="18.75" customHeight="1" x14ac:dyDescent="0.25">
      <c r="A77" s="166" t="s">
        <v>293</v>
      </c>
      <c r="B77" s="152" t="s">
        <v>294</v>
      </c>
      <c r="C77" s="153" t="s">
        <v>295</v>
      </c>
      <c r="D77" s="167" t="s">
        <v>296</v>
      </c>
      <c r="E77" s="168" t="s">
        <v>297</v>
      </c>
      <c r="F77" s="155">
        <f>G77+H77+I77</f>
        <v>3</v>
      </c>
      <c r="G77" s="156">
        <v>3</v>
      </c>
      <c r="H77" s="156">
        <v>0</v>
      </c>
      <c r="I77" s="156">
        <v>0</v>
      </c>
      <c r="J77" s="155">
        <f t="shared" si="25"/>
        <v>26</v>
      </c>
      <c r="K77" s="156">
        <v>10</v>
      </c>
      <c r="L77" s="156">
        <v>16</v>
      </c>
      <c r="M77" s="155">
        <f t="shared" si="26"/>
        <v>18</v>
      </c>
      <c r="N77" s="156">
        <v>10</v>
      </c>
      <c r="O77" s="156">
        <v>8</v>
      </c>
      <c r="P77" s="155">
        <f t="shared" si="27"/>
        <v>14</v>
      </c>
      <c r="Q77" s="156">
        <v>7</v>
      </c>
      <c r="R77" s="156">
        <v>7</v>
      </c>
      <c r="S77" s="155">
        <f t="shared" si="28"/>
        <v>58</v>
      </c>
      <c r="T77" s="155">
        <f>K77+N77+Q77</f>
        <v>27</v>
      </c>
      <c r="U77" s="155">
        <f>L77+O77+R77</f>
        <v>31</v>
      </c>
      <c r="V77" s="155">
        <f t="shared" si="34"/>
        <v>12</v>
      </c>
      <c r="W77" s="156">
        <v>7</v>
      </c>
      <c r="X77" s="156">
        <v>5</v>
      </c>
      <c r="Y77" s="157">
        <f t="shared" si="35"/>
        <v>1</v>
      </c>
      <c r="Z77" s="156">
        <v>1</v>
      </c>
      <c r="AA77" s="158">
        <v>0</v>
      </c>
      <c r="AB77" s="159"/>
    </row>
    <row r="78" spans="1:30" s="178" customFormat="1" ht="18.75" customHeight="1" x14ac:dyDescent="0.25">
      <c r="A78" s="166" t="s">
        <v>298</v>
      </c>
      <c r="B78" s="169" t="s">
        <v>299</v>
      </c>
      <c r="C78" s="170" t="s">
        <v>300</v>
      </c>
      <c r="D78" s="171" t="s">
        <v>301</v>
      </c>
      <c r="E78" s="172" t="s">
        <v>302</v>
      </c>
      <c r="F78" s="173">
        <f>G78+H78+I78</f>
        <v>17</v>
      </c>
      <c r="G78" s="174">
        <v>15</v>
      </c>
      <c r="H78" s="174">
        <v>0</v>
      </c>
      <c r="I78" s="174">
        <v>2</v>
      </c>
      <c r="J78" s="173">
        <f t="shared" si="25"/>
        <v>148</v>
      </c>
      <c r="K78" s="174">
        <v>77</v>
      </c>
      <c r="L78" s="174">
        <v>71</v>
      </c>
      <c r="M78" s="173">
        <f t="shared" si="26"/>
        <v>169</v>
      </c>
      <c r="N78" s="174">
        <v>93</v>
      </c>
      <c r="O78" s="174">
        <v>76</v>
      </c>
      <c r="P78" s="173">
        <f t="shared" si="27"/>
        <v>165</v>
      </c>
      <c r="Q78" s="174">
        <v>79</v>
      </c>
      <c r="R78" s="174">
        <v>86</v>
      </c>
      <c r="S78" s="173">
        <f t="shared" si="28"/>
        <v>482</v>
      </c>
      <c r="T78" s="173">
        <v>249</v>
      </c>
      <c r="U78" s="173">
        <v>233</v>
      </c>
      <c r="V78" s="173">
        <f t="shared" si="34"/>
        <v>33</v>
      </c>
      <c r="W78" s="174">
        <v>15</v>
      </c>
      <c r="X78" s="174">
        <v>18</v>
      </c>
      <c r="Y78" s="175">
        <f t="shared" si="35"/>
        <v>5</v>
      </c>
      <c r="Z78" s="174">
        <v>1</v>
      </c>
      <c r="AA78" s="176">
        <v>4</v>
      </c>
      <c r="AB78" s="177"/>
    </row>
    <row r="79" spans="1:30" s="160" customFormat="1" ht="17.25" customHeight="1" x14ac:dyDescent="0.25">
      <c r="A79" s="71" t="s">
        <v>303</v>
      </c>
      <c r="B79" s="72" t="s">
        <v>304</v>
      </c>
      <c r="C79" s="73" t="s">
        <v>305</v>
      </c>
      <c r="D79" s="74" t="s">
        <v>306</v>
      </c>
      <c r="E79" s="72" t="s">
        <v>307</v>
      </c>
      <c r="F79" s="75">
        <f>G79+H79+I79</f>
        <v>6</v>
      </c>
      <c r="G79" s="76">
        <v>4</v>
      </c>
      <c r="H79" s="76">
        <v>0</v>
      </c>
      <c r="I79" s="76">
        <v>2</v>
      </c>
      <c r="J79" s="75">
        <f t="shared" si="25"/>
        <v>27</v>
      </c>
      <c r="K79" s="76">
        <v>12</v>
      </c>
      <c r="L79" s="76">
        <v>15</v>
      </c>
      <c r="M79" s="75">
        <f t="shared" si="26"/>
        <v>34</v>
      </c>
      <c r="N79" s="76">
        <v>18</v>
      </c>
      <c r="O79" s="76">
        <v>16</v>
      </c>
      <c r="P79" s="75">
        <f t="shared" si="27"/>
        <v>25</v>
      </c>
      <c r="Q79" s="76">
        <v>12</v>
      </c>
      <c r="R79" s="76">
        <v>13</v>
      </c>
      <c r="S79" s="75">
        <f t="shared" si="28"/>
        <v>86</v>
      </c>
      <c r="T79" s="75">
        <f t="shared" ref="T79:U81" si="36">K79+N79+Q79</f>
        <v>42</v>
      </c>
      <c r="U79" s="75">
        <f t="shared" si="36"/>
        <v>44</v>
      </c>
      <c r="V79" s="75">
        <f t="shared" si="34"/>
        <v>16</v>
      </c>
      <c r="W79" s="76">
        <v>5</v>
      </c>
      <c r="X79" s="76">
        <v>11</v>
      </c>
      <c r="Y79" s="78">
        <f t="shared" si="35"/>
        <v>5</v>
      </c>
      <c r="Z79" s="76">
        <v>0</v>
      </c>
      <c r="AA79" s="79">
        <v>5</v>
      </c>
      <c r="AB79" s="159"/>
    </row>
    <row r="80" spans="1:30" s="160" customFormat="1" ht="17.25" customHeight="1" x14ac:dyDescent="0.25">
      <c r="A80" s="100" t="s">
        <v>196</v>
      </c>
      <c r="B80" s="62" t="s">
        <v>308</v>
      </c>
      <c r="C80" s="83" t="s">
        <v>309</v>
      </c>
      <c r="D80" s="84" t="s">
        <v>310</v>
      </c>
      <c r="E80" s="62" t="s">
        <v>311</v>
      </c>
      <c r="F80" s="85">
        <f>G80+H80+I80</f>
        <v>18</v>
      </c>
      <c r="G80" s="86">
        <v>15</v>
      </c>
      <c r="H80" s="86">
        <v>0</v>
      </c>
      <c r="I80" s="86">
        <v>3</v>
      </c>
      <c r="J80" s="85">
        <f t="shared" si="25"/>
        <v>153</v>
      </c>
      <c r="K80" s="86">
        <v>87</v>
      </c>
      <c r="L80" s="86">
        <v>66</v>
      </c>
      <c r="M80" s="85">
        <f t="shared" si="26"/>
        <v>147</v>
      </c>
      <c r="N80" s="86">
        <v>64</v>
      </c>
      <c r="O80" s="86">
        <v>83</v>
      </c>
      <c r="P80" s="85">
        <f t="shared" si="27"/>
        <v>170</v>
      </c>
      <c r="Q80" s="86">
        <v>77</v>
      </c>
      <c r="R80" s="86">
        <v>93</v>
      </c>
      <c r="S80" s="85">
        <f t="shared" si="28"/>
        <v>470</v>
      </c>
      <c r="T80" s="85">
        <f t="shared" si="36"/>
        <v>228</v>
      </c>
      <c r="U80" s="85">
        <f t="shared" si="36"/>
        <v>242</v>
      </c>
      <c r="V80" s="85">
        <f t="shared" si="34"/>
        <v>39</v>
      </c>
      <c r="W80" s="86">
        <v>17</v>
      </c>
      <c r="X80" s="86">
        <v>22</v>
      </c>
      <c r="Y80" s="87">
        <f t="shared" si="35"/>
        <v>7</v>
      </c>
      <c r="Z80" s="86">
        <v>2</v>
      </c>
      <c r="AA80" s="88">
        <v>5</v>
      </c>
      <c r="AB80" s="159"/>
    </row>
    <row r="81" spans="1:1025" s="81" customFormat="1" ht="17.25" customHeight="1" x14ac:dyDescent="0.25">
      <c r="A81" s="128"/>
      <c r="B81" s="262" t="s">
        <v>168</v>
      </c>
      <c r="C81" s="258"/>
      <c r="D81" s="258"/>
      <c r="E81" s="119"/>
      <c r="F81" s="104">
        <f>SUM(G81:I81)</f>
        <v>24</v>
      </c>
      <c r="G81" s="104">
        <f>G79+G80</f>
        <v>19</v>
      </c>
      <c r="H81" s="104">
        <f>H79+H80</f>
        <v>0</v>
      </c>
      <c r="I81" s="104">
        <f>I79+I80</f>
        <v>5</v>
      </c>
      <c r="J81" s="104">
        <f t="shared" si="25"/>
        <v>180</v>
      </c>
      <c r="K81" s="104">
        <f>K79+K80</f>
        <v>99</v>
      </c>
      <c r="L81" s="104">
        <f>L79+L80</f>
        <v>81</v>
      </c>
      <c r="M81" s="104">
        <f t="shared" si="26"/>
        <v>181</v>
      </c>
      <c r="N81" s="104">
        <f>N79+N80</f>
        <v>82</v>
      </c>
      <c r="O81" s="104">
        <f>O79+O80</f>
        <v>99</v>
      </c>
      <c r="P81" s="104">
        <f t="shared" si="27"/>
        <v>195</v>
      </c>
      <c r="Q81" s="104">
        <f>Q79+Q80</f>
        <v>89</v>
      </c>
      <c r="R81" s="104">
        <f>R79+R80</f>
        <v>106</v>
      </c>
      <c r="S81" s="104">
        <f t="shared" si="28"/>
        <v>556</v>
      </c>
      <c r="T81" s="104">
        <f t="shared" si="36"/>
        <v>270</v>
      </c>
      <c r="U81" s="104">
        <f t="shared" si="36"/>
        <v>286</v>
      </c>
      <c r="V81" s="104">
        <f t="shared" si="34"/>
        <v>55</v>
      </c>
      <c r="W81" s="104">
        <f>W79+W80</f>
        <v>22</v>
      </c>
      <c r="X81" s="104">
        <f>X79+X80</f>
        <v>33</v>
      </c>
      <c r="Y81" s="105">
        <f t="shared" si="35"/>
        <v>12</v>
      </c>
      <c r="Z81" s="104">
        <f>Z79+Z80</f>
        <v>2</v>
      </c>
      <c r="AA81" s="106">
        <f>AA79+AA80</f>
        <v>10</v>
      </c>
      <c r="AB81" s="42"/>
      <c r="AC81" s="43"/>
      <c r="AD81" s="43"/>
    </row>
    <row r="82" spans="1:1025" s="189" customFormat="1" ht="18.75" customHeight="1" x14ac:dyDescent="0.25">
      <c r="A82" s="166" t="s">
        <v>312</v>
      </c>
      <c r="B82" s="179" t="s">
        <v>313</v>
      </c>
      <c r="C82" s="180" t="s">
        <v>314</v>
      </c>
      <c r="D82" s="181" t="s">
        <v>315</v>
      </c>
      <c r="E82" s="182" t="s">
        <v>316</v>
      </c>
      <c r="F82" s="183">
        <f>G82+H82+I82</f>
        <v>8</v>
      </c>
      <c r="G82" s="184">
        <v>6</v>
      </c>
      <c r="H82" s="184">
        <v>0</v>
      </c>
      <c r="I82" s="184">
        <v>2</v>
      </c>
      <c r="J82" s="183">
        <f>K82+L82</f>
        <v>53</v>
      </c>
      <c r="K82" s="184">
        <v>24</v>
      </c>
      <c r="L82" s="184">
        <v>29</v>
      </c>
      <c r="M82" s="183">
        <f>N82+O82</f>
        <v>60</v>
      </c>
      <c r="N82" s="184">
        <v>23</v>
      </c>
      <c r="O82" s="184">
        <v>37</v>
      </c>
      <c r="P82" s="183">
        <f>Q82+R82</f>
        <v>58</v>
      </c>
      <c r="Q82" s="184">
        <v>25</v>
      </c>
      <c r="R82" s="184">
        <v>33</v>
      </c>
      <c r="S82" s="183">
        <f>T82+U82</f>
        <v>171</v>
      </c>
      <c r="T82" s="183">
        <f>K82+N82+Q82</f>
        <v>72</v>
      </c>
      <c r="U82" s="183">
        <f>L82+O82+R82</f>
        <v>99</v>
      </c>
      <c r="V82" s="183">
        <f>W82+X82</f>
        <v>23</v>
      </c>
      <c r="W82" s="184">
        <v>13</v>
      </c>
      <c r="X82" s="184">
        <v>10</v>
      </c>
      <c r="Y82" s="185">
        <f>Z82+AA82</f>
        <v>2</v>
      </c>
      <c r="Z82" s="184">
        <v>1</v>
      </c>
      <c r="AA82" s="186">
        <v>1</v>
      </c>
      <c r="AB82" s="187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8"/>
      <c r="FK82" s="188"/>
      <c r="FL82" s="188"/>
      <c r="FM82" s="188"/>
      <c r="FN82" s="188"/>
      <c r="FO82" s="188"/>
      <c r="FP82" s="188"/>
      <c r="FQ82" s="188"/>
      <c r="FR82" s="188"/>
      <c r="FS82" s="188"/>
      <c r="FT82" s="188"/>
      <c r="FU82" s="188"/>
      <c r="FV82" s="188"/>
      <c r="FW82" s="188"/>
      <c r="FX82" s="188"/>
      <c r="FY82" s="188"/>
      <c r="FZ82" s="188"/>
      <c r="GA82" s="188"/>
      <c r="GB82" s="188"/>
      <c r="GC82" s="188"/>
      <c r="GD82" s="188"/>
      <c r="GE82" s="188"/>
      <c r="GF82" s="188"/>
      <c r="GG82" s="188"/>
      <c r="GH82" s="188"/>
      <c r="GI82" s="188"/>
      <c r="GJ82" s="188"/>
      <c r="GK82" s="188"/>
      <c r="GL82" s="188"/>
      <c r="GM82" s="188"/>
      <c r="GN82" s="188"/>
      <c r="GO82" s="188"/>
      <c r="GP82" s="188"/>
      <c r="GQ82" s="188"/>
      <c r="GR82" s="188"/>
      <c r="GS82" s="188"/>
      <c r="GT82" s="188"/>
      <c r="GU82" s="188"/>
      <c r="GV82" s="188"/>
      <c r="GW82" s="188"/>
      <c r="GX82" s="188"/>
      <c r="GY82" s="188"/>
      <c r="GZ82" s="188"/>
      <c r="HA82" s="188"/>
      <c r="HB82" s="188"/>
      <c r="HC82" s="188"/>
      <c r="HD82" s="188"/>
      <c r="HE82" s="188"/>
      <c r="HF82" s="188"/>
      <c r="HG82" s="188"/>
      <c r="HH82" s="188"/>
      <c r="HI82" s="188"/>
      <c r="HJ82" s="188"/>
      <c r="HK82" s="188"/>
      <c r="HL82" s="188"/>
      <c r="HM82" s="188"/>
      <c r="HN82" s="188"/>
      <c r="HO82" s="188"/>
      <c r="HP82" s="188"/>
      <c r="HQ82" s="188"/>
      <c r="HR82" s="188"/>
      <c r="HS82" s="188"/>
      <c r="HT82" s="188"/>
      <c r="HU82" s="188"/>
      <c r="HV82" s="188"/>
      <c r="HW82" s="188"/>
      <c r="HX82" s="188"/>
      <c r="HY82" s="188"/>
      <c r="HZ82" s="188"/>
      <c r="IA82" s="188"/>
      <c r="IB82" s="188"/>
      <c r="IC82" s="188"/>
      <c r="ID82" s="188"/>
      <c r="IE82" s="188"/>
      <c r="IF82" s="188"/>
      <c r="IG82" s="188"/>
      <c r="IH82" s="188"/>
      <c r="II82" s="188"/>
      <c r="IJ82" s="188"/>
      <c r="IK82" s="188"/>
      <c r="IL82" s="188"/>
      <c r="IM82" s="188"/>
      <c r="IN82" s="188"/>
      <c r="IO82" s="188"/>
      <c r="IP82" s="188"/>
      <c r="IQ82" s="188"/>
      <c r="IR82" s="188"/>
      <c r="IS82" s="188"/>
      <c r="IT82" s="188"/>
      <c r="IU82" s="188"/>
      <c r="IV82" s="188"/>
      <c r="IW82" s="188"/>
      <c r="IX82" s="188"/>
      <c r="IY82" s="188"/>
      <c r="IZ82" s="188"/>
      <c r="JA82" s="188"/>
      <c r="JB82" s="188"/>
      <c r="JC82" s="188"/>
      <c r="JD82" s="188"/>
      <c r="JE82" s="188"/>
      <c r="JF82" s="188"/>
      <c r="JG82" s="188"/>
      <c r="JH82" s="188"/>
      <c r="JI82" s="188"/>
      <c r="JJ82" s="188"/>
      <c r="JK82" s="188"/>
      <c r="JL82" s="188"/>
      <c r="JM82" s="188"/>
      <c r="JN82" s="188"/>
      <c r="JO82" s="188"/>
      <c r="JP82" s="188"/>
      <c r="JQ82" s="188"/>
      <c r="JR82" s="188"/>
      <c r="JS82" s="188"/>
      <c r="JT82" s="188"/>
      <c r="JU82" s="188"/>
      <c r="JV82" s="188"/>
      <c r="JW82" s="188"/>
      <c r="JX82" s="188"/>
      <c r="JY82" s="188"/>
      <c r="JZ82" s="188"/>
      <c r="KA82" s="188"/>
      <c r="KB82" s="188"/>
      <c r="KC82" s="188"/>
      <c r="KD82" s="188"/>
      <c r="KE82" s="188"/>
      <c r="KF82" s="188"/>
      <c r="KG82" s="188"/>
      <c r="KH82" s="188"/>
      <c r="KI82" s="188"/>
      <c r="KJ82" s="188"/>
      <c r="KK82" s="188"/>
      <c r="KL82" s="188"/>
      <c r="KM82" s="188"/>
      <c r="KN82" s="188"/>
      <c r="KO82" s="188"/>
      <c r="KP82" s="188"/>
      <c r="KQ82" s="188"/>
      <c r="KR82" s="188"/>
      <c r="KS82" s="188"/>
      <c r="KT82" s="188"/>
      <c r="KU82" s="188"/>
      <c r="KV82" s="188"/>
      <c r="KW82" s="188"/>
      <c r="KX82" s="188"/>
      <c r="KY82" s="188"/>
      <c r="KZ82" s="188"/>
      <c r="LA82" s="188"/>
      <c r="LB82" s="188"/>
      <c r="LC82" s="188"/>
      <c r="LD82" s="188"/>
      <c r="LE82" s="188"/>
      <c r="LF82" s="188"/>
      <c r="LG82" s="188"/>
      <c r="LH82" s="188"/>
      <c r="LI82" s="188"/>
      <c r="LJ82" s="188"/>
      <c r="LK82" s="188"/>
      <c r="LL82" s="188"/>
      <c r="LM82" s="188"/>
      <c r="LN82" s="188"/>
      <c r="LO82" s="188"/>
      <c r="LP82" s="188"/>
      <c r="LQ82" s="188"/>
      <c r="LR82" s="188"/>
      <c r="LS82" s="188"/>
      <c r="LT82" s="188"/>
      <c r="LU82" s="188"/>
      <c r="LV82" s="188"/>
      <c r="LW82" s="188"/>
      <c r="LX82" s="188"/>
      <c r="LY82" s="188"/>
      <c r="LZ82" s="188"/>
      <c r="MA82" s="188"/>
      <c r="MB82" s="188"/>
      <c r="MC82" s="188"/>
      <c r="MD82" s="188"/>
      <c r="ME82" s="188"/>
      <c r="MF82" s="188"/>
      <c r="MG82" s="188"/>
      <c r="MH82" s="188"/>
      <c r="MI82" s="188"/>
      <c r="MJ82" s="188"/>
      <c r="MK82" s="188"/>
      <c r="ML82" s="188"/>
      <c r="MM82" s="188"/>
      <c r="MN82" s="188"/>
      <c r="MO82" s="188"/>
      <c r="MP82" s="188"/>
      <c r="MQ82" s="188"/>
      <c r="MR82" s="188"/>
      <c r="MS82" s="188"/>
      <c r="MT82" s="188"/>
      <c r="MU82" s="188"/>
      <c r="MV82" s="188"/>
      <c r="MW82" s="188"/>
      <c r="MX82" s="188"/>
      <c r="MY82" s="188"/>
      <c r="MZ82" s="188"/>
      <c r="NA82" s="188"/>
      <c r="NB82" s="188"/>
      <c r="NC82" s="188"/>
      <c r="ND82" s="188"/>
      <c r="NE82" s="188"/>
      <c r="NF82" s="188"/>
      <c r="NG82" s="188"/>
      <c r="NH82" s="188"/>
      <c r="NI82" s="188"/>
      <c r="NJ82" s="188"/>
      <c r="NK82" s="188"/>
      <c r="NL82" s="188"/>
      <c r="NM82" s="188"/>
      <c r="NN82" s="188"/>
      <c r="NO82" s="188"/>
      <c r="NP82" s="188"/>
      <c r="NQ82" s="188"/>
      <c r="NR82" s="188"/>
      <c r="NS82" s="188"/>
      <c r="NT82" s="188"/>
      <c r="NU82" s="188"/>
      <c r="NV82" s="188"/>
      <c r="NW82" s="188"/>
      <c r="NX82" s="188"/>
      <c r="NY82" s="188"/>
      <c r="NZ82" s="188"/>
      <c r="OA82" s="188"/>
      <c r="OB82" s="188"/>
      <c r="OC82" s="188"/>
      <c r="OD82" s="188"/>
      <c r="OE82" s="188"/>
      <c r="OF82" s="188"/>
      <c r="OG82" s="188"/>
      <c r="OH82" s="188"/>
      <c r="OI82" s="188"/>
      <c r="OJ82" s="188"/>
      <c r="OK82" s="188"/>
      <c r="OL82" s="188"/>
      <c r="OM82" s="188"/>
      <c r="ON82" s="188"/>
      <c r="OO82" s="188"/>
      <c r="OP82" s="188"/>
      <c r="OQ82" s="188"/>
      <c r="OR82" s="188"/>
      <c r="OS82" s="188"/>
      <c r="OT82" s="188"/>
      <c r="OU82" s="188"/>
      <c r="OV82" s="188"/>
      <c r="OW82" s="188"/>
      <c r="OX82" s="188"/>
      <c r="OY82" s="188"/>
      <c r="OZ82" s="188"/>
      <c r="PA82" s="188"/>
      <c r="PB82" s="188"/>
      <c r="PC82" s="188"/>
      <c r="PD82" s="188"/>
      <c r="PE82" s="188"/>
      <c r="PF82" s="188"/>
      <c r="PG82" s="188"/>
      <c r="PH82" s="188"/>
      <c r="PI82" s="188"/>
      <c r="PJ82" s="188"/>
      <c r="PK82" s="188"/>
      <c r="PL82" s="188"/>
      <c r="PM82" s="188"/>
      <c r="PN82" s="188"/>
      <c r="PO82" s="188"/>
      <c r="PP82" s="188"/>
      <c r="PQ82" s="188"/>
      <c r="PR82" s="188"/>
      <c r="PS82" s="188"/>
      <c r="PT82" s="188"/>
      <c r="PU82" s="188"/>
      <c r="PV82" s="188"/>
      <c r="PW82" s="188"/>
      <c r="PX82" s="188"/>
      <c r="PY82" s="188"/>
      <c r="PZ82" s="188"/>
      <c r="QA82" s="188"/>
      <c r="QB82" s="188"/>
      <c r="QC82" s="188"/>
      <c r="QD82" s="188"/>
      <c r="QE82" s="188"/>
      <c r="QF82" s="188"/>
      <c r="QG82" s="188"/>
      <c r="QH82" s="188"/>
      <c r="QI82" s="188"/>
      <c r="QJ82" s="188"/>
      <c r="QK82" s="188"/>
      <c r="QL82" s="188"/>
      <c r="QM82" s="188"/>
      <c r="QN82" s="188"/>
      <c r="QO82" s="188"/>
      <c r="QP82" s="188"/>
      <c r="QQ82" s="188"/>
      <c r="QR82" s="188"/>
      <c r="QS82" s="188"/>
      <c r="QT82" s="188"/>
      <c r="QU82" s="188"/>
      <c r="QV82" s="188"/>
      <c r="QW82" s="188"/>
      <c r="QX82" s="188"/>
      <c r="QY82" s="188"/>
      <c r="QZ82" s="188"/>
      <c r="RA82" s="188"/>
      <c r="RB82" s="188"/>
      <c r="RC82" s="188"/>
      <c r="RD82" s="188"/>
      <c r="RE82" s="188"/>
      <c r="RF82" s="188"/>
      <c r="RG82" s="188"/>
      <c r="RH82" s="188"/>
      <c r="RI82" s="188"/>
      <c r="RJ82" s="188"/>
      <c r="RK82" s="188"/>
      <c r="RL82" s="188"/>
      <c r="RM82" s="188"/>
      <c r="RN82" s="188"/>
      <c r="RO82" s="188"/>
      <c r="RP82" s="188"/>
      <c r="RQ82" s="188"/>
      <c r="RR82" s="188"/>
      <c r="RS82" s="188"/>
      <c r="RT82" s="188"/>
      <c r="RU82" s="188"/>
      <c r="RV82" s="188"/>
      <c r="RW82" s="188"/>
      <c r="RX82" s="188"/>
      <c r="RY82" s="188"/>
      <c r="RZ82" s="188"/>
      <c r="SA82" s="188"/>
      <c r="SB82" s="188"/>
      <c r="SC82" s="188"/>
      <c r="SD82" s="188"/>
      <c r="SE82" s="188"/>
      <c r="SF82" s="188"/>
      <c r="SG82" s="188"/>
      <c r="SH82" s="188"/>
      <c r="SI82" s="188"/>
      <c r="SJ82" s="188"/>
      <c r="SK82" s="188"/>
      <c r="SL82" s="188"/>
      <c r="SM82" s="188"/>
      <c r="SN82" s="188"/>
      <c r="SO82" s="188"/>
      <c r="SP82" s="188"/>
      <c r="SQ82" s="188"/>
      <c r="SR82" s="188"/>
      <c r="SS82" s="188"/>
      <c r="ST82" s="188"/>
      <c r="SU82" s="188"/>
      <c r="SV82" s="188"/>
      <c r="SW82" s="188"/>
      <c r="SX82" s="188"/>
      <c r="SY82" s="188"/>
      <c r="SZ82" s="188"/>
      <c r="TA82" s="188"/>
      <c r="TB82" s="188"/>
      <c r="TC82" s="188"/>
      <c r="TD82" s="188"/>
      <c r="TE82" s="188"/>
      <c r="TF82" s="188"/>
      <c r="TG82" s="188"/>
      <c r="TH82" s="188"/>
      <c r="TI82" s="188"/>
      <c r="TJ82" s="188"/>
      <c r="TK82" s="188"/>
      <c r="TL82" s="188"/>
      <c r="TM82" s="188"/>
      <c r="TN82" s="188"/>
      <c r="TO82" s="188"/>
      <c r="TP82" s="188"/>
      <c r="TQ82" s="188"/>
      <c r="TR82" s="188"/>
      <c r="TS82" s="188"/>
      <c r="TT82" s="188"/>
      <c r="TU82" s="188"/>
      <c r="TV82" s="188"/>
      <c r="TW82" s="188"/>
      <c r="TX82" s="188"/>
      <c r="TY82" s="188"/>
      <c r="TZ82" s="188"/>
      <c r="UA82" s="188"/>
      <c r="UB82" s="188"/>
      <c r="UC82" s="188"/>
      <c r="UD82" s="188"/>
      <c r="UE82" s="188"/>
      <c r="UF82" s="188"/>
      <c r="UG82" s="188"/>
      <c r="UH82" s="188"/>
      <c r="UI82" s="188"/>
      <c r="UJ82" s="188"/>
      <c r="UK82" s="188"/>
      <c r="UL82" s="188"/>
      <c r="UM82" s="188"/>
      <c r="UN82" s="188"/>
      <c r="UO82" s="188"/>
      <c r="UP82" s="188"/>
      <c r="UQ82" s="188"/>
      <c r="UR82" s="188"/>
      <c r="US82" s="188"/>
      <c r="UT82" s="188"/>
      <c r="UU82" s="188"/>
      <c r="UV82" s="188"/>
      <c r="UW82" s="188"/>
      <c r="UX82" s="188"/>
      <c r="UY82" s="188"/>
      <c r="UZ82" s="188"/>
      <c r="VA82" s="188"/>
      <c r="VB82" s="188"/>
      <c r="VC82" s="188"/>
      <c r="VD82" s="188"/>
      <c r="VE82" s="188"/>
      <c r="VF82" s="188"/>
      <c r="VG82" s="188"/>
      <c r="VH82" s="188"/>
      <c r="VI82" s="188"/>
      <c r="VJ82" s="188"/>
      <c r="VK82" s="188"/>
      <c r="VL82" s="188"/>
      <c r="VM82" s="188"/>
      <c r="VN82" s="188"/>
      <c r="VO82" s="188"/>
      <c r="VP82" s="188"/>
      <c r="VQ82" s="188"/>
      <c r="VR82" s="188"/>
      <c r="VS82" s="188"/>
      <c r="VT82" s="188"/>
      <c r="VU82" s="188"/>
      <c r="VV82" s="188"/>
      <c r="VW82" s="188"/>
      <c r="VX82" s="188"/>
      <c r="VY82" s="188"/>
      <c r="VZ82" s="188"/>
      <c r="WA82" s="188"/>
      <c r="WB82" s="188"/>
      <c r="WC82" s="188"/>
      <c r="WD82" s="188"/>
      <c r="WE82" s="188"/>
      <c r="WF82" s="188"/>
      <c r="WG82" s="188"/>
      <c r="WH82" s="188"/>
      <c r="WI82" s="188"/>
      <c r="WJ82" s="188"/>
      <c r="WK82" s="188"/>
      <c r="WL82" s="188"/>
      <c r="WM82" s="188"/>
      <c r="WN82" s="188"/>
      <c r="WO82" s="188"/>
      <c r="WP82" s="188"/>
      <c r="WQ82" s="188"/>
      <c r="WR82" s="188"/>
      <c r="WS82" s="188"/>
      <c r="WT82" s="188"/>
      <c r="WU82" s="188"/>
      <c r="WV82" s="188"/>
      <c r="WW82" s="188"/>
      <c r="WX82" s="188"/>
      <c r="WY82" s="188"/>
      <c r="WZ82" s="188"/>
      <c r="XA82" s="188"/>
      <c r="XB82" s="188"/>
      <c r="XC82" s="188"/>
      <c r="XD82" s="188"/>
      <c r="XE82" s="188"/>
      <c r="XF82" s="188"/>
      <c r="XG82" s="188"/>
      <c r="XH82" s="188"/>
      <c r="XI82" s="188"/>
      <c r="XJ82" s="188"/>
      <c r="XK82" s="188"/>
      <c r="XL82" s="188"/>
      <c r="XM82" s="188"/>
      <c r="XN82" s="188"/>
      <c r="XO82" s="188"/>
      <c r="XP82" s="188"/>
      <c r="XQ82" s="188"/>
      <c r="XR82" s="188"/>
      <c r="XS82" s="188"/>
      <c r="XT82" s="188"/>
      <c r="XU82" s="188"/>
      <c r="XV82" s="188"/>
      <c r="XW82" s="188"/>
      <c r="XX82" s="188"/>
      <c r="XY82" s="188"/>
      <c r="XZ82" s="188"/>
      <c r="YA82" s="188"/>
      <c r="YB82" s="188"/>
      <c r="YC82" s="188"/>
      <c r="YD82" s="188"/>
      <c r="YE82" s="188"/>
      <c r="YF82" s="188"/>
      <c r="YG82" s="188"/>
      <c r="YH82" s="188"/>
      <c r="YI82" s="188"/>
      <c r="YJ82" s="188"/>
      <c r="YK82" s="188"/>
      <c r="YL82" s="188"/>
      <c r="YM82" s="188"/>
      <c r="YN82" s="188"/>
      <c r="YO82" s="188"/>
      <c r="YP82" s="188"/>
      <c r="YQ82" s="188"/>
      <c r="YR82" s="188"/>
      <c r="YS82" s="188"/>
      <c r="YT82" s="188"/>
      <c r="YU82" s="188"/>
      <c r="YV82" s="188"/>
      <c r="YW82" s="188"/>
      <c r="YX82" s="188"/>
      <c r="YY82" s="188"/>
      <c r="YZ82" s="188"/>
      <c r="ZA82" s="188"/>
      <c r="ZB82" s="188"/>
      <c r="ZC82" s="188"/>
      <c r="ZD82" s="188"/>
      <c r="ZE82" s="188"/>
      <c r="ZF82" s="188"/>
      <c r="ZG82" s="188"/>
      <c r="ZH82" s="188"/>
      <c r="ZI82" s="188"/>
      <c r="ZJ82" s="188"/>
      <c r="ZK82" s="188"/>
      <c r="ZL82" s="188"/>
      <c r="ZM82" s="188"/>
      <c r="ZN82" s="188"/>
      <c r="ZO82" s="188"/>
      <c r="ZP82" s="188"/>
      <c r="ZQ82" s="188"/>
      <c r="ZR82" s="188"/>
      <c r="ZS82" s="188"/>
      <c r="ZT82" s="188"/>
      <c r="ZU82" s="188"/>
      <c r="ZV82" s="188"/>
      <c r="ZW82" s="188"/>
      <c r="ZX82" s="188"/>
      <c r="ZY82" s="188"/>
      <c r="ZZ82" s="188"/>
      <c r="AAA82" s="188"/>
      <c r="AAB82" s="188"/>
      <c r="AAC82" s="188"/>
      <c r="AAD82" s="188"/>
      <c r="AAE82" s="188"/>
      <c r="AAF82" s="188"/>
      <c r="AAG82" s="188"/>
      <c r="AAH82" s="188"/>
      <c r="AAI82" s="188"/>
      <c r="AAJ82" s="188"/>
      <c r="AAK82" s="188"/>
      <c r="AAL82" s="188"/>
      <c r="AAM82" s="188"/>
      <c r="AAN82" s="188"/>
      <c r="AAO82" s="188"/>
      <c r="AAP82" s="188"/>
      <c r="AAQ82" s="188"/>
      <c r="AAR82" s="188"/>
      <c r="AAS82" s="188"/>
      <c r="AAT82" s="188"/>
      <c r="AAU82" s="188"/>
      <c r="AAV82" s="188"/>
      <c r="AAW82" s="188"/>
      <c r="AAX82" s="188"/>
      <c r="AAY82" s="188"/>
      <c r="AAZ82" s="188"/>
      <c r="ABA82" s="188"/>
      <c r="ABB82" s="188"/>
      <c r="ABC82" s="188"/>
      <c r="ABD82" s="188"/>
      <c r="ABE82" s="188"/>
      <c r="ABF82" s="188"/>
      <c r="ABG82" s="188"/>
      <c r="ABH82" s="188"/>
      <c r="ABI82" s="188"/>
      <c r="ABJ82" s="188"/>
      <c r="ABK82" s="188"/>
      <c r="ABL82" s="188"/>
      <c r="ABM82" s="188"/>
      <c r="ABN82" s="188"/>
      <c r="ABO82" s="188"/>
      <c r="ABP82" s="188"/>
      <c r="ABQ82" s="188"/>
      <c r="ABR82" s="188"/>
      <c r="ABS82" s="188"/>
      <c r="ABT82" s="188"/>
      <c r="ABU82" s="188"/>
      <c r="ABV82" s="188"/>
      <c r="ABW82" s="188"/>
      <c r="ABX82" s="188"/>
      <c r="ABY82" s="188"/>
      <c r="ABZ82" s="188"/>
      <c r="ACA82" s="188"/>
      <c r="ACB82" s="188"/>
      <c r="ACC82" s="188"/>
      <c r="ACD82" s="188"/>
      <c r="ACE82" s="188"/>
      <c r="ACF82" s="188"/>
      <c r="ACG82" s="188"/>
      <c r="ACH82" s="188"/>
      <c r="ACI82" s="188"/>
      <c r="ACJ82" s="188"/>
      <c r="ACK82" s="188"/>
      <c r="ACL82" s="188"/>
      <c r="ACM82" s="188"/>
      <c r="ACN82" s="188"/>
      <c r="ACO82" s="188"/>
      <c r="ACP82" s="188"/>
      <c r="ACQ82" s="188"/>
      <c r="ACR82" s="188"/>
      <c r="ACS82" s="188"/>
      <c r="ACT82" s="188"/>
      <c r="ACU82" s="188"/>
      <c r="ACV82" s="188"/>
      <c r="ACW82" s="188"/>
      <c r="ACX82" s="188"/>
      <c r="ACY82" s="188"/>
      <c r="ACZ82" s="188"/>
      <c r="ADA82" s="188"/>
      <c r="ADB82" s="188"/>
      <c r="ADC82" s="188"/>
      <c r="ADD82" s="188"/>
      <c r="ADE82" s="188"/>
      <c r="ADF82" s="188"/>
      <c r="ADG82" s="188"/>
      <c r="ADH82" s="188"/>
      <c r="ADI82" s="188"/>
      <c r="ADJ82" s="188"/>
      <c r="ADK82" s="188"/>
      <c r="ADL82" s="188"/>
      <c r="ADM82" s="188"/>
      <c r="ADN82" s="188"/>
      <c r="ADO82" s="188"/>
      <c r="ADP82" s="188"/>
      <c r="ADQ82" s="188"/>
      <c r="ADR82" s="188"/>
      <c r="ADS82" s="188"/>
      <c r="ADT82" s="188"/>
      <c r="ADU82" s="188"/>
      <c r="ADV82" s="188"/>
      <c r="ADW82" s="188"/>
      <c r="ADX82" s="188"/>
      <c r="ADY82" s="188"/>
      <c r="ADZ82" s="188"/>
      <c r="AEA82" s="188"/>
      <c r="AEB82" s="188"/>
      <c r="AEC82" s="188"/>
      <c r="AED82" s="188"/>
      <c r="AEE82" s="188"/>
      <c r="AEF82" s="188"/>
      <c r="AEG82" s="188"/>
      <c r="AEH82" s="188"/>
      <c r="AEI82" s="188"/>
      <c r="AEJ82" s="188"/>
      <c r="AEK82" s="188"/>
      <c r="AEL82" s="188"/>
      <c r="AEM82" s="188"/>
      <c r="AEN82" s="188"/>
      <c r="AEO82" s="188"/>
      <c r="AEP82" s="188"/>
      <c r="AEQ82" s="188"/>
      <c r="AER82" s="188"/>
      <c r="AES82" s="188"/>
      <c r="AET82" s="188"/>
      <c r="AEU82" s="188"/>
      <c r="AEV82" s="188"/>
      <c r="AEW82" s="188"/>
      <c r="AEX82" s="188"/>
      <c r="AEY82" s="188"/>
      <c r="AEZ82" s="188"/>
      <c r="AFA82" s="188"/>
      <c r="AFB82" s="188"/>
      <c r="AFC82" s="188"/>
      <c r="AFD82" s="188"/>
      <c r="AFE82" s="188"/>
      <c r="AFF82" s="188"/>
      <c r="AFG82" s="188"/>
      <c r="AFH82" s="188"/>
      <c r="AFI82" s="188"/>
      <c r="AFJ82" s="188"/>
      <c r="AFK82" s="188"/>
      <c r="AFL82" s="188"/>
      <c r="AFM82" s="188"/>
      <c r="AFN82" s="188"/>
      <c r="AFO82" s="188"/>
      <c r="AFP82" s="188"/>
      <c r="AFQ82" s="188"/>
      <c r="AFR82" s="188"/>
      <c r="AFS82" s="188"/>
      <c r="AFT82" s="188"/>
      <c r="AFU82" s="188"/>
      <c r="AFV82" s="188"/>
      <c r="AFW82" s="188"/>
      <c r="AFX82" s="188"/>
      <c r="AFY82" s="188"/>
      <c r="AFZ82" s="188"/>
      <c r="AGA82" s="188"/>
      <c r="AGB82" s="188"/>
      <c r="AGC82" s="188"/>
      <c r="AGD82" s="188"/>
      <c r="AGE82" s="188"/>
      <c r="AGF82" s="188"/>
      <c r="AGG82" s="188"/>
      <c r="AGH82" s="188"/>
      <c r="AGI82" s="188"/>
      <c r="AGJ82" s="188"/>
      <c r="AGK82" s="188"/>
      <c r="AGL82" s="188"/>
      <c r="AGM82" s="188"/>
      <c r="AGN82" s="188"/>
      <c r="AGO82" s="188"/>
      <c r="AGP82" s="188"/>
      <c r="AGQ82" s="188"/>
      <c r="AGR82" s="188"/>
      <c r="AGS82" s="188"/>
      <c r="AGT82" s="188"/>
      <c r="AGU82" s="188"/>
      <c r="AGV82" s="188"/>
      <c r="AGW82" s="188"/>
      <c r="AGX82" s="188"/>
      <c r="AGY82" s="188"/>
      <c r="AGZ82" s="188"/>
      <c r="AHA82" s="188"/>
      <c r="AHB82" s="188"/>
      <c r="AHC82" s="188"/>
      <c r="AHD82" s="188"/>
      <c r="AHE82" s="188"/>
      <c r="AHF82" s="188"/>
      <c r="AHG82" s="188"/>
      <c r="AHH82" s="188"/>
      <c r="AHI82" s="188"/>
      <c r="AHJ82" s="188"/>
      <c r="AHK82" s="188"/>
      <c r="AHL82" s="188"/>
      <c r="AHM82" s="188"/>
      <c r="AHN82" s="188"/>
      <c r="AHO82" s="188"/>
      <c r="AHP82" s="188"/>
      <c r="AHQ82" s="188"/>
      <c r="AHR82" s="188"/>
      <c r="AHS82" s="188"/>
      <c r="AHT82" s="188"/>
      <c r="AHU82" s="188"/>
      <c r="AHV82" s="188"/>
      <c r="AHW82" s="188"/>
      <c r="AHX82" s="188"/>
      <c r="AHY82" s="188"/>
      <c r="AHZ82" s="188"/>
      <c r="AIA82" s="188"/>
      <c r="AIB82" s="188"/>
      <c r="AIC82" s="188"/>
      <c r="AID82" s="188"/>
      <c r="AIE82" s="188"/>
      <c r="AIF82" s="188"/>
      <c r="AIG82" s="188"/>
      <c r="AIH82" s="188"/>
      <c r="AII82" s="188"/>
      <c r="AIJ82" s="188"/>
      <c r="AIK82" s="188"/>
      <c r="AIL82" s="188"/>
      <c r="AIM82" s="188"/>
      <c r="AIN82" s="188"/>
      <c r="AIO82" s="188"/>
      <c r="AIP82" s="188"/>
      <c r="AIQ82" s="188"/>
      <c r="AIR82" s="188"/>
      <c r="AIS82" s="188"/>
      <c r="AIT82" s="188"/>
      <c r="AIU82" s="188"/>
      <c r="AIV82" s="188"/>
      <c r="AIW82" s="188"/>
      <c r="AIX82" s="188"/>
      <c r="AIY82" s="188"/>
      <c r="AIZ82" s="188"/>
      <c r="AJA82" s="188"/>
      <c r="AJB82" s="188"/>
      <c r="AJC82" s="188"/>
      <c r="AJD82" s="188"/>
      <c r="AJE82" s="188"/>
      <c r="AJF82" s="188"/>
      <c r="AJG82" s="188"/>
      <c r="AJH82" s="188"/>
      <c r="AJI82" s="188"/>
      <c r="AJJ82" s="188"/>
      <c r="AJK82" s="188"/>
      <c r="AJL82" s="188"/>
      <c r="AJM82" s="188"/>
      <c r="AJN82" s="188"/>
      <c r="AJO82" s="188"/>
      <c r="AJP82" s="188"/>
      <c r="AJQ82" s="188"/>
      <c r="AJR82" s="188"/>
      <c r="AJS82" s="188"/>
      <c r="AJT82" s="188"/>
      <c r="AJU82" s="188"/>
      <c r="AJV82" s="188"/>
      <c r="AJW82" s="188"/>
      <c r="AJX82" s="188"/>
      <c r="AJY82" s="188"/>
      <c r="AJZ82" s="188"/>
      <c r="AKA82" s="188"/>
      <c r="AKB82" s="188"/>
      <c r="AKC82" s="188"/>
      <c r="AKD82" s="188"/>
      <c r="AKE82" s="188"/>
      <c r="AKF82" s="188"/>
      <c r="AKG82" s="188"/>
      <c r="AKH82" s="188"/>
      <c r="AKI82" s="188"/>
      <c r="AKJ82" s="188"/>
      <c r="AKK82" s="188"/>
      <c r="AKL82" s="188"/>
      <c r="AKM82" s="188"/>
      <c r="AKN82" s="188"/>
      <c r="AKO82" s="188"/>
      <c r="AKP82" s="188"/>
      <c r="AKQ82" s="188"/>
      <c r="AKR82" s="188"/>
      <c r="AKS82" s="188"/>
      <c r="AKT82" s="188"/>
      <c r="AKU82" s="188"/>
      <c r="AKV82" s="188"/>
      <c r="AKW82" s="188"/>
      <c r="AKX82" s="188"/>
      <c r="AKY82" s="188"/>
      <c r="AKZ82" s="188"/>
      <c r="ALA82" s="188"/>
      <c r="ALB82" s="188"/>
      <c r="ALC82" s="188"/>
      <c r="ALD82" s="188"/>
      <c r="ALE82" s="188"/>
      <c r="ALF82" s="188"/>
      <c r="ALG82" s="188"/>
      <c r="ALH82" s="188"/>
      <c r="ALI82" s="188"/>
      <c r="ALJ82" s="188"/>
      <c r="ALK82" s="188"/>
      <c r="ALL82" s="188"/>
      <c r="ALM82" s="188"/>
      <c r="ALN82" s="188"/>
      <c r="ALO82" s="188"/>
      <c r="ALP82" s="188"/>
      <c r="ALQ82" s="188"/>
      <c r="ALR82" s="188"/>
      <c r="ALS82" s="188"/>
      <c r="ALT82" s="188"/>
      <c r="ALU82" s="188"/>
      <c r="ALV82" s="188"/>
      <c r="ALW82" s="188"/>
      <c r="ALX82" s="188"/>
      <c r="ALY82" s="188"/>
      <c r="ALZ82" s="188"/>
      <c r="AMA82" s="188"/>
      <c r="AMB82" s="188"/>
      <c r="AMC82" s="188"/>
      <c r="AMD82" s="188"/>
      <c r="AME82" s="188"/>
      <c r="AMF82" s="188"/>
      <c r="AMG82" s="188"/>
      <c r="AMH82" s="188"/>
      <c r="AMI82" s="188"/>
      <c r="AMJ82" s="188"/>
      <c r="AMK82" s="188"/>
    </row>
    <row r="83" spans="1:1025" s="160" customFormat="1" ht="17.25" customHeight="1" x14ac:dyDescent="0.25">
      <c r="A83" s="166" t="s">
        <v>317</v>
      </c>
      <c r="B83" s="152" t="s">
        <v>318</v>
      </c>
      <c r="C83" s="153" t="s">
        <v>319</v>
      </c>
      <c r="D83" s="154" t="s">
        <v>320</v>
      </c>
      <c r="E83" s="152" t="s">
        <v>321</v>
      </c>
      <c r="F83" s="155">
        <f>SUM(G83:I83)</f>
        <v>22</v>
      </c>
      <c r="G83" s="156">
        <v>18</v>
      </c>
      <c r="H83" s="156">
        <v>0</v>
      </c>
      <c r="I83" s="156">
        <v>4</v>
      </c>
      <c r="J83" s="155">
        <f>SUM(K83:L83)</f>
        <v>184</v>
      </c>
      <c r="K83" s="156">
        <v>97</v>
      </c>
      <c r="L83" s="156">
        <v>87</v>
      </c>
      <c r="M83" s="155">
        <f>SUM(N83:O83)</f>
        <v>200</v>
      </c>
      <c r="N83" s="156">
        <v>97</v>
      </c>
      <c r="O83" s="156">
        <v>103</v>
      </c>
      <c r="P83" s="155">
        <f>SUM(Q83:R83)</f>
        <v>183</v>
      </c>
      <c r="Q83" s="156">
        <v>93</v>
      </c>
      <c r="R83" s="156">
        <v>90</v>
      </c>
      <c r="S83" s="155">
        <f>SUM(T83:U83)</f>
        <v>567</v>
      </c>
      <c r="T83" s="155">
        <f>K83+N83+Q83</f>
        <v>287</v>
      </c>
      <c r="U83" s="155">
        <f>L83+O83+R83</f>
        <v>280</v>
      </c>
      <c r="V83" s="155">
        <f>SUM(W83:X83)</f>
        <v>41</v>
      </c>
      <c r="W83" s="156">
        <v>16</v>
      </c>
      <c r="X83" s="156">
        <v>25</v>
      </c>
      <c r="Y83" s="157">
        <f>SUM(Z83:AA83)</f>
        <v>11</v>
      </c>
      <c r="Z83" s="156">
        <v>4</v>
      </c>
      <c r="AA83" s="158">
        <v>7</v>
      </c>
      <c r="AB83" s="159"/>
    </row>
    <row r="84" spans="1:1025" s="160" customFormat="1" ht="17.25" customHeight="1" x14ac:dyDescent="0.25">
      <c r="A84" s="71" t="s">
        <v>322</v>
      </c>
      <c r="B84" s="62" t="s">
        <v>323</v>
      </c>
      <c r="C84" s="83" t="s">
        <v>324</v>
      </c>
      <c r="D84" s="84" t="s">
        <v>325</v>
      </c>
      <c r="E84" s="62" t="s">
        <v>326</v>
      </c>
      <c r="F84" s="65">
        <f>G84+H84+I84</f>
        <v>18</v>
      </c>
      <c r="G84" s="66">
        <v>15</v>
      </c>
      <c r="H84" s="66">
        <v>0</v>
      </c>
      <c r="I84" s="66">
        <v>3</v>
      </c>
      <c r="J84" s="65">
        <f>K84+L84</f>
        <v>159</v>
      </c>
      <c r="K84" s="66">
        <v>92</v>
      </c>
      <c r="L84" s="66">
        <v>67</v>
      </c>
      <c r="M84" s="65">
        <f>N84+O84</f>
        <v>147</v>
      </c>
      <c r="N84" s="66">
        <v>88</v>
      </c>
      <c r="O84" s="66">
        <v>59</v>
      </c>
      <c r="P84" s="65">
        <f>Q84+R84</f>
        <v>153</v>
      </c>
      <c r="Q84" s="66">
        <v>85</v>
      </c>
      <c r="R84" s="66">
        <v>68</v>
      </c>
      <c r="S84" s="65">
        <f>T84+U84</f>
        <v>459</v>
      </c>
      <c r="T84" s="65">
        <f t="shared" ref="T84:U84" si="37">K84+N84+Q84</f>
        <v>265</v>
      </c>
      <c r="U84" s="65">
        <f t="shared" si="37"/>
        <v>194</v>
      </c>
      <c r="V84" s="65">
        <f>W84+X84</f>
        <v>36</v>
      </c>
      <c r="W84" s="66">
        <v>17</v>
      </c>
      <c r="X84" s="66">
        <v>19</v>
      </c>
      <c r="Y84" s="69">
        <f>Z84+AA84</f>
        <v>7</v>
      </c>
      <c r="Z84" s="66">
        <v>1</v>
      </c>
      <c r="AA84" s="70">
        <v>6</v>
      </c>
      <c r="AB84" s="159"/>
    </row>
    <row r="85" spans="1:1025" s="160" customFormat="1" ht="26.25" customHeight="1" x14ac:dyDescent="0.25">
      <c r="A85" s="190" t="s">
        <v>327</v>
      </c>
      <c r="B85" s="152" t="s">
        <v>328</v>
      </c>
      <c r="C85" s="153" t="s">
        <v>329</v>
      </c>
      <c r="D85" s="154" t="s">
        <v>330</v>
      </c>
      <c r="E85" s="152" t="s">
        <v>331</v>
      </c>
      <c r="F85" s="155">
        <f>G85+H85+I85</f>
        <v>15</v>
      </c>
      <c r="G85" s="191">
        <v>12</v>
      </c>
      <c r="H85" s="191">
        <v>0</v>
      </c>
      <c r="I85" s="191">
        <v>3</v>
      </c>
      <c r="J85" s="155">
        <f>K85+L85</f>
        <v>113</v>
      </c>
      <c r="K85" s="191">
        <v>58</v>
      </c>
      <c r="L85" s="191">
        <v>55</v>
      </c>
      <c r="M85" s="155">
        <f>N85+O85</f>
        <v>127</v>
      </c>
      <c r="N85" s="191">
        <v>69</v>
      </c>
      <c r="O85" s="191">
        <v>58</v>
      </c>
      <c r="P85" s="155">
        <f>Q85+R85</f>
        <v>122</v>
      </c>
      <c r="Q85" s="191">
        <v>53</v>
      </c>
      <c r="R85" s="191">
        <v>69</v>
      </c>
      <c r="S85" s="155">
        <f>J85+M85+P85</f>
        <v>362</v>
      </c>
      <c r="T85" s="155">
        <f>K85+N85+Q85</f>
        <v>180</v>
      </c>
      <c r="U85" s="155">
        <f>L85+O85+R85</f>
        <v>182</v>
      </c>
      <c r="V85" s="155">
        <f>W85+X85</f>
        <v>30</v>
      </c>
      <c r="W85" s="191">
        <v>15</v>
      </c>
      <c r="X85" s="191">
        <v>15</v>
      </c>
      <c r="Y85" s="157">
        <f>Z85+AA85</f>
        <v>13</v>
      </c>
      <c r="Z85" s="191">
        <v>2</v>
      </c>
      <c r="AA85" s="192">
        <v>11</v>
      </c>
      <c r="AB85" s="159"/>
    </row>
    <row r="86" spans="1:1025" s="44" customFormat="1" ht="18.75" customHeight="1" x14ac:dyDescent="0.25">
      <c r="A86" s="32" t="s">
        <v>332</v>
      </c>
      <c r="B86" s="193" t="s">
        <v>333</v>
      </c>
      <c r="C86" s="194" t="s">
        <v>334</v>
      </c>
      <c r="D86" s="195" t="s">
        <v>335</v>
      </c>
      <c r="E86" s="196" t="s">
        <v>336</v>
      </c>
      <c r="F86" s="75"/>
      <c r="G86" s="76"/>
      <c r="H86" s="76"/>
      <c r="I86" s="76"/>
      <c r="J86" s="75"/>
      <c r="K86" s="76"/>
      <c r="L86" s="76"/>
      <c r="M86" s="75"/>
      <c r="N86" s="76"/>
      <c r="O86" s="76"/>
      <c r="P86" s="75"/>
      <c r="Q86" s="76"/>
      <c r="R86" s="76"/>
      <c r="S86" s="75"/>
      <c r="T86" s="75"/>
      <c r="U86" s="75"/>
      <c r="V86" s="75"/>
      <c r="W86" s="76"/>
      <c r="X86" s="76"/>
      <c r="Y86" s="78"/>
      <c r="Z86" s="76"/>
      <c r="AA86" s="79"/>
      <c r="AB86" s="42"/>
      <c r="AC86" s="43"/>
      <c r="AD86" s="43"/>
    </row>
    <row r="87" spans="1:1025" s="80" customFormat="1" ht="26.25" customHeight="1" x14ac:dyDescent="0.25">
      <c r="A87" s="58"/>
      <c r="B87" s="197" t="s">
        <v>337</v>
      </c>
      <c r="C87" s="198" t="s">
        <v>338</v>
      </c>
      <c r="D87" s="199" t="s">
        <v>339</v>
      </c>
      <c r="E87" s="200" t="s">
        <v>340</v>
      </c>
      <c r="F87" s="201">
        <f>G87+H87+I87</f>
        <v>6</v>
      </c>
      <c r="G87" s="202">
        <v>6</v>
      </c>
      <c r="H87" s="202">
        <v>0</v>
      </c>
      <c r="I87" s="202">
        <v>0</v>
      </c>
      <c r="J87" s="201">
        <f>K87+L87</f>
        <v>49</v>
      </c>
      <c r="K87" s="202">
        <v>23</v>
      </c>
      <c r="L87" s="202">
        <v>26</v>
      </c>
      <c r="M87" s="201">
        <f>N87+O87</f>
        <v>40</v>
      </c>
      <c r="N87" s="202">
        <v>25</v>
      </c>
      <c r="O87" s="202">
        <v>15</v>
      </c>
      <c r="P87" s="201">
        <f>Q87+R87</f>
        <v>46</v>
      </c>
      <c r="Q87" s="202">
        <v>26</v>
      </c>
      <c r="R87" s="202">
        <v>20</v>
      </c>
      <c r="S87" s="201">
        <f>T87+U87</f>
        <v>135</v>
      </c>
      <c r="T87" s="201">
        <f t="shared" ref="T87:U90" si="38">K87+N87+Q87</f>
        <v>74</v>
      </c>
      <c r="U87" s="201">
        <f t="shared" si="38"/>
        <v>61</v>
      </c>
      <c r="V87" s="202">
        <f>W87+X87</f>
        <v>12</v>
      </c>
      <c r="W87" s="202">
        <v>9</v>
      </c>
      <c r="X87" s="202">
        <v>3</v>
      </c>
      <c r="Y87" s="203">
        <f>Z87+AA87</f>
        <v>2</v>
      </c>
      <c r="Z87" s="202">
        <v>1</v>
      </c>
      <c r="AA87" s="204">
        <v>1</v>
      </c>
      <c r="AB87" s="42"/>
      <c r="AC87" s="43"/>
      <c r="AD87" s="43"/>
    </row>
    <row r="88" spans="1:1025" s="44" customFormat="1" ht="17.25" customHeight="1" x14ac:dyDescent="0.25">
      <c r="A88" s="58"/>
      <c r="B88" s="197" t="s">
        <v>341</v>
      </c>
      <c r="C88" s="198" t="s">
        <v>342</v>
      </c>
      <c r="D88" s="199" t="s">
        <v>343</v>
      </c>
      <c r="E88" s="200" t="s">
        <v>344</v>
      </c>
      <c r="F88" s="201">
        <f>G88+H88+I88</f>
        <v>8</v>
      </c>
      <c r="G88" s="202">
        <v>8</v>
      </c>
      <c r="H88" s="202">
        <v>0</v>
      </c>
      <c r="I88" s="202">
        <v>0</v>
      </c>
      <c r="J88" s="201">
        <f>K88+L88</f>
        <v>63</v>
      </c>
      <c r="K88" s="202">
        <v>28</v>
      </c>
      <c r="L88" s="202">
        <v>35</v>
      </c>
      <c r="M88" s="201">
        <f>N88+O88</f>
        <v>76</v>
      </c>
      <c r="N88" s="202">
        <v>41</v>
      </c>
      <c r="O88" s="202">
        <v>35</v>
      </c>
      <c r="P88" s="201">
        <f>Q88+R88</f>
        <v>75</v>
      </c>
      <c r="Q88" s="202">
        <v>30</v>
      </c>
      <c r="R88" s="202">
        <v>45</v>
      </c>
      <c r="S88" s="201">
        <f>T88+U88</f>
        <v>214</v>
      </c>
      <c r="T88" s="201">
        <f t="shared" si="38"/>
        <v>99</v>
      </c>
      <c r="U88" s="201">
        <f t="shared" si="38"/>
        <v>115</v>
      </c>
      <c r="V88" s="201">
        <f>W88+X88</f>
        <v>20</v>
      </c>
      <c r="W88" s="202">
        <v>9</v>
      </c>
      <c r="X88" s="202">
        <v>11</v>
      </c>
      <c r="Y88" s="203">
        <f>Z88+AA88</f>
        <v>6</v>
      </c>
      <c r="Z88" s="202">
        <v>4</v>
      </c>
      <c r="AA88" s="204">
        <v>2</v>
      </c>
      <c r="AB88" s="205"/>
      <c r="AC88" s="206"/>
      <c r="AD88" s="206"/>
    </row>
    <row r="89" spans="1:1025" s="44" customFormat="1" ht="26.25" customHeight="1" x14ac:dyDescent="0.25">
      <c r="A89" s="45" t="s">
        <v>345</v>
      </c>
      <c r="B89" s="207" t="s">
        <v>346</v>
      </c>
      <c r="C89" s="208" t="s">
        <v>136</v>
      </c>
      <c r="D89" s="209" t="s">
        <v>347</v>
      </c>
      <c r="E89" s="210" t="s">
        <v>348</v>
      </c>
      <c r="F89" s="50">
        <f>G89+H89+I89</f>
        <v>9</v>
      </c>
      <c r="G89" s="51">
        <v>9</v>
      </c>
      <c r="H89" s="51">
        <v>0</v>
      </c>
      <c r="I89" s="51">
        <v>0</v>
      </c>
      <c r="J89" s="50">
        <f>K89+L89</f>
        <v>97</v>
      </c>
      <c r="K89" s="51">
        <v>52</v>
      </c>
      <c r="L89" s="51">
        <v>45</v>
      </c>
      <c r="M89" s="50">
        <f>N89+O89</f>
        <v>87</v>
      </c>
      <c r="N89" s="51">
        <v>46</v>
      </c>
      <c r="O89" s="51">
        <v>41</v>
      </c>
      <c r="P89" s="50">
        <f>Q89+R89</f>
        <v>99</v>
      </c>
      <c r="Q89" s="51">
        <v>45</v>
      </c>
      <c r="R89" s="51">
        <v>54</v>
      </c>
      <c r="S89" s="50">
        <f>T89+U89</f>
        <v>283</v>
      </c>
      <c r="T89" s="50">
        <f t="shared" si="38"/>
        <v>143</v>
      </c>
      <c r="U89" s="50">
        <f t="shared" si="38"/>
        <v>140</v>
      </c>
      <c r="V89" s="50">
        <f>W89+X89</f>
        <v>30</v>
      </c>
      <c r="W89" s="51">
        <v>18</v>
      </c>
      <c r="X89" s="51">
        <v>12</v>
      </c>
      <c r="Y89" s="52">
        <f>Z89+AA89</f>
        <v>4</v>
      </c>
      <c r="Z89" s="51">
        <v>1</v>
      </c>
      <c r="AA89" s="53">
        <v>3</v>
      </c>
      <c r="AB89" s="42"/>
      <c r="AC89" s="43"/>
      <c r="AD89" s="43"/>
    </row>
    <row r="90" spans="1:1025" s="44" customFormat="1" ht="17.25" customHeight="1" x14ac:dyDescent="0.25">
      <c r="A90" s="45" t="s">
        <v>349</v>
      </c>
      <c r="B90" s="211" t="s">
        <v>350</v>
      </c>
      <c r="C90" s="198" t="s">
        <v>351</v>
      </c>
      <c r="D90" s="199" t="s">
        <v>352</v>
      </c>
      <c r="E90" s="200" t="s">
        <v>353</v>
      </c>
      <c r="F90" s="212">
        <f>G90+H90+I90</f>
        <v>10</v>
      </c>
      <c r="G90" s="213">
        <v>10</v>
      </c>
      <c r="H90" s="213">
        <v>0</v>
      </c>
      <c r="I90" s="213">
        <v>0</v>
      </c>
      <c r="J90" s="212">
        <f>K90+L90</f>
        <v>82</v>
      </c>
      <c r="K90" s="213">
        <v>39</v>
      </c>
      <c r="L90" s="213">
        <v>43</v>
      </c>
      <c r="M90" s="212">
        <f>N90+O90</f>
        <v>97</v>
      </c>
      <c r="N90" s="213">
        <v>56</v>
      </c>
      <c r="O90" s="213">
        <v>41</v>
      </c>
      <c r="P90" s="212">
        <f>Q90+R90</f>
        <v>134</v>
      </c>
      <c r="Q90" s="213">
        <v>62</v>
      </c>
      <c r="R90" s="213">
        <v>72</v>
      </c>
      <c r="S90" s="212">
        <f>T90+U90</f>
        <v>313</v>
      </c>
      <c r="T90" s="212">
        <f t="shared" si="38"/>
        <v>157</v>
      </c>
      <c r="U90" s="212">
        <f t="shared" si="38"/>
        <v>156</v>
      </c>
      <c r="V90" s="212">
        <f>W90+X90</f>
        <v>20</v>
      </c>
      <c r="W90" s="213">
        <v>11</v>
      </c>
      <c r="X90" s="213">
        <v>9</v>
      </c>
      <c r="Y90" s="214">
        <f>Z90+AA90</f>
        <v>0</v>
      </c>
      <c r="Z90" s="213">
        <v>0</v>
      </c>
      <c r="AA90" s="215">
        <v>0</v>
      </c>
      <c r="AB90" s="42"/>
      <c r="AC90" s="43"/>
      <c r="AD90" s="43"/>
    </row>
    <row r="91" spans="1:1025" s="44" customFormat="1" ht="17.25" customHeight="1" x14ac:dyDescent="0.25">
      <c r="A91" s="45"/>
      <c r="B91" s="253" t="s">
        <v>354</v>
      </c>
      <c r="C91" s="254"/>
      <c r="D91" s="254"/>
      <c r="E91" s="119"/>
      <c r="F91" s="118">
        <f>SUM(G91:I91)</f>
        <v>33</v>
      </c>
      <c r="G91" s="118">
        <f t="shared" ref="G91:X91" si="39">SUM(G86:G90)</f>
        <v>33</v>
      </c>
      <c r="H91" s="118">
        <f t="shared" si="39"/>
        <v>0</v>
      </c>
      <c r="I91" s="118">
        <f t="shared" si="39"/>
        <v>0</v>
      </c>
      <c r="J91" s="118">
        <f t="shared" ref="J91:J95" si="40">K91+L91</f>
        <v>291</v>
      </c>
      <c r="K91" s="118">
        <f t="shared" si="39"/>
        <v>142</v>
      </c>
      <c r="L91" s="118">
        <f t="shared" si="39"/>
        <v>149</v>
      </c>
      <c r="M91" s="118">
        <f>SUM(N91:O91)</f>
        <v>300</v>
      </c>
      <c r="N91" s="118">
        <f t="shared" si="39"/>
        <v>168</v>
      </c>
      <c r="O91" s="118">
        <f t="shared" si="39"/>
        <v>132</v>
      </c>
      <c r="P91" s="118">
        <f>SUM(P86:P90)</f>
        <v>354</v>
      </c>
      <c r="Q91" s="118">
        <f t="shared" si="39"/>
        <v>163</v>
      </c>
      <c r="R91" s="118">
        <f t="shared" si="39"/>
        <v>191</v>
      </c>
      <c r="S91" s="118">
        <f>SUM(S86:S90)</f>
        <v>945</v>
      </c>
      <c r="T91" s="118">
        <f t="shared" si="39"/>
        <v>473</v>
      </c>
      <c r="U91" s="118">
        <f t="shared" si="39"/>
        <v>472</v>
      </c>
      <c r="V91" s="118">
        <f>SUM(V86:V90)</f>
        <v>82</v>
      </c>
      <c r="W91" s="118">
        <f t="shared" si="39"/>
        <v>47</v>
      </c>
      <c r="X91" s="118">
        <f t="shared" si="39"/>
        <v>35</v>
      </c>
      <c r="Y91" s="149">
        <f>SUM(Y86:Y90)</f>
        <v>12</v>
      </c>
      <c r="Z91" s="118">
        <f>SUM(Z86:Z90)</f>
        <v>6</v>
      </c>
      <c r="AA91" s="150">
        <f>SUM(AA86:AA90)</f>
        <v>6</v>
      </c>
      <c r="AB91" s="42"/>
    </row>
    <row r="92" spans="1:1025" s="44" customFormat="1" ht="18.75" customHeight="1" x14ac:dyDescent="0.25">
      <c r="A92" s="216" t="s">
        <v>355</v>
      </c>
      <c r="B92" s="217">
        <v>2</v>
      </c>
      <c r="C92" s="218"/>
      <c r="D92" s="218"/>
      <c r="E92" s="219"/>
      <c r="F92" s="220">
        <f>SUM(G92:I92)</f>
        <v>18</v>
      </c>
      <c r="G92" s="220">
        <f>G5+G6</f>
        <v>18</v>
      </c>
      <c r="H92" s="220">
        <f>H5+H6</f>
        <v>0</v>
      </c>
      <c r="I92" s="220">
        <f>I5+I6</f>
        <v>0</v>
      </c>
      <c r="J92" s="220">
        <f t="shared" si="40"/>
        <v>210</v>
      </c>
      <c r="K92" s="220">
        <f>K5+K6</f>
        <v>108</v>
      </c>
      <c r="L92" s="220">
        <f>L5+L6</f>
        <v>102</v>
      </c>
      <c r="M92" s="220">
        <f>N92+O92</f>
        <v>209</v>
      </c>
      <c r="N92" s="220">
        <f>N5+N6</f>
        <v>99</v>
      </c>
      <c r="O92" s="220">
        <f>O5+O6</f>
        <v>110</v>
      </c>
      <c r="P92" s="220">
        <f>Q92+R92</f>
        <v>209</v>
      </c>
      <c r="Q92" s="220">
        <f>Q5+Q6</f>
        <v>106</v>
      </c>
      <c r="R92" s="220">
        <f>R5+R6</f>
        <v>103</v>
      </c>
      <c r="S92" s="220">
        <f>T92+U92</f>
        <v>628</v>
      </c>
      <c r="T92" s="220">
        <f>K92+N92+Q92</f>
        <v>313</v>
      </c>
      <c r="U92" s="220">
        <f>L92+O92+R92</f>
        <v>315</v>
      </c>
      <c r="V92" s="220">
        <f>W92+X92</f>
        <v>43</v>
      </c>
      <c r="W92" s="220">
        <f>W5+W6</f>
        <v>28</v>
      </c>
      <c r="X92" s="220">
        <f>X5+X6</f>
        <v>15</v>
      </c>
      <c r="Y92" s="221">
        <f>Z92+AA92</f>
        <v>5</v>
      </c>
      <c r="Z92" s="220">
        <f>Z5+Z6</f>
        <v>3</v>
      </c>
      <c r="AA92" s="222">
        <f>AA5+AA6</f>
        <v>2</v>
      </c>
      <c r="AB92" s="42"/>
    </row>
    <row r="93" spans="1:1025" s="44" customFormat="1" ht="18.75" customHeight="1" x14ac:dyDescent="0.25">
      <c r="A93" s="216" t="s">
        <v>356</v>
      </c>
      <c r="B93" s="217">
        <f>COUNTA(E8:E85)</f>
        <v>68</v>
      </c>
      <c r="C93" s="223" t="s">
        <v>357</v>
      </c>
      <c r="D93" s="218"/>
      <c r="E93" s="219"/>
      <c r="F93" s="220">
        <f>SUM(G93:I93)</f>
        <v>947</v>
      </c>
      <c r="G93" s="220">
        <f>G8+G32+G41+G47+G50+G56+G60+G64+G71+G74+SUM(G75:G78)+SUM(G81:G84)+G85</f>
        <v>764</v>
      </c>
      <c r="H93" s="220">
        <f>H8+H32+H41+H47+H50+H56+H60+H64+H71+H74+SUM(H75:H78)+SUM(H81:H83)+H85</f>
        <v>1</v>
      </c>
      <c r="I93" s="220">
        <f>I8+I32+I41+I47+I50+I56+I60+I64+I71+I74+SUM(I75:I78)+SUM(I81:I84)+I85</f>
        <v>182</v>
      </c>
      <c r="J93" s="220">
        <f t="shared" si="40"/>
        <v>8047</v>
      </c>
      <c r="K93" s="220">
        <f>K8+K32+K41+K47+K50+K56+K60+K64+K71+K74+SUM(K75:K78)+SUM(K81:K84)+K85</f>
        <v>4134</v>
      </c>
      <c r="L93" s="220">
        <f>L8+L32+L41+L47+L50+L56+L60+L64+L71+L74+SUM(L75:L78)+SUM(L81:L84)+L85</f>
        <v>3913</v>
      </c>
      <c r="M93" s="220">
        <f>N93+O93</f>
        <v>8036</v>
      </c>
      <c r="N93" s="220">
        <f>N8+N32+N41+N47+N50+N56+N60+N64+N71+N74+SUM(N75:N78)+SUM(N81:N84)+N85</f>
        <v>4109</v>
      </c>
      <c r="O93" s="220">
        <f>O8+O32+O41+O47+O50+O56+O60+O64+O71+O74+SUM(O75:O78)+SUM(O81:O84)+O85</f>
        <v>3927</v>
      </c>
      <c r="P93" s="220">
        <f>Q93+R93</f>
        <v>7973</v>
      </c>
      <c r="Q93" s="220">
        <f>Q8+Q32+Q41+Q47+Q50+Q56+Q60+Q64+Q71+Q74+SUM(Q75:Q78)+SUM(Q81:Q84)+Q85</f>
        <v>4039</v>
      </c>
      <c r="R93" s="220">
        <f>R8+R32+R41+R47+R50+R56+R60+R64+R71+R74+SUM(R75:R78)+SUM(R81:R84)+R85</f>
        <v>3934</v>
      </c>
      <c r="S93" s="220">
        <f>T93+U93</f>
        <v>24056</v>
      </c>
      <c r="T93" s="220">
        <f>T8+T32+T41+T47+T50+T56+T60+T64+T71+T74+SUM(T75:T78)+SUM(T81:T84)+T85</f>
        <v>12282</v>
      </c>
      <c r="U93" s="220">
        <f>U8+U32+U41+U47+U50+U56+U60+U64+U71+U74+SUM(U75:U78)+SUM(U81:U84)+U85</f>
        <v>11774</v>
      </c>
      <c r="V93" s="220">
        <f>W93+X93</f>
        <v>1968</v>
      </c>
      <c r="W93" s="220">
        <f>W8+W32+W41+W47+W50+W56+W60+W64+W71+W74+SUM(W75:W78)+SUM(W81:W84)+W85</f>
        <v>962</v>
      </c>
      <c r="X93" s="220">
        <f>X8+X32+X41+X47+X50+X56+X60+X64+X71+X74+SUM(X75:X78)+SUM(X81:X84)+X85</f>
        <v>1006</v>
      </c>
      <c r="Y93" s="221">
        <f>Z93+AA93</f>
        <v>245</v>
      </c>
      <c r="Z93" s="220">
        <f>Z8+Z32+Z41+Z47+Z50+Z56+Z60+Z64+Z71+Z74+SUM(Z75:Z78)+SUM(Z81:Z84)+Z85</f>
        <v>60</v>
      </c>
      <c r="AA93" s="222">
        <f>AA8+AA32+AA41+AA47+AA50+AA56+AA60+AA64+AA71+AA74+SUM(AA75:AA78)+SUM(AA81:AA84)+AA85</f>
        <v>185</v>
      </c>
      <c r="AB93" s="42"/>
      <c r="AC93" s="43"/>
      <c r="AD93" s="43"/>
    </row>
    <row r="94" spans="1:1025" s="44" customFormat="1" ht="18.75" customHeight="1" x14ac:dyDescent="0.25">
      <c r="A94" s="216" t="s">
        <v>358</v>
      </c>
      <c r="B94" s="217">
        <f>COUNTA(E86:E90)</f>
        <v>5</v>
      </c>
      <c r="C94" s="223" t="s">
        <v>359</v>
      </c>
      <c r="D94" s="218"/>
      <c r="E94" s="219"/>
      <c r="F94" s="220">
        <f>SUM(G94:I94)</f>
        <v>33</v>
      </c>
      <c r="G94" s="220">
        <f>G86+G87+G88+G89+G90</f>
        <v>33</v>
      </c>
      <c r="H94" s="220">
        <f>H86+H87+H88+H89+H90</f>
        <v>0</v>
      </c>
      <c r="I94" s="220">
        <f>I86+I87+I88+I89+I90</f>
        <v>0</v>
      </c>
      <c r="J94" s="220">
        <f t="shared" si="40"/>
        <v>291</v>
      </c>
      <c r="K94" s="220">
        <f>K86+K87+K88+K89+K90</f>
        <v>142</v>
      </c>
      <c r="L94" s="220">
        <f>L86+L87+L88+L89+L90</f>
        <v>149</v>
      </c>
      <c r="M94" s="220">
        <f>N94+O94</f>
        <v>300</v>
      </c>
      <c r="N94" s="220">
        <f>N86+N87+N88+N89+N90</f>
        <v>168</v>
      </c>
      <c r="O94" s="220">
        <f>O86+O87+O88+O89+O90</f>
        <v>132</v>
      </c>
      <c r="P94" s="220">
        <f>Q94+R94</f>
        <v>354</v>
      </c>
      <c r="Q94" s="220">
        <f>Q86+Q87+Q88+Q89+Q90</f>
        <v>163</v>
      </c>
      <c r="R94" s="220">
        <f>R86+R87+R88+R89+R90</f>
        <v>191</v>
      </c>
      <c r="S94" s="220">
        <f>T94+U94</f>
        <v>945</v>
      </c>
      <c r="T94" s="220">
        <f>T86+T87+T88+T89+T90</f>
        <v>473</v>
      </c>
      <c r="U94" s="220">
        <f>U86+U87+U88+U89+U90</f>
        <v>472</v>
      </c>
      <c r="V94" s="220">
        <f>W94+X94</f>
        <v>82</v>
      </c>
      <c r="W94" s="220">
        <f>W86+W87+W88+W89+W90</f>
        <v>47</v>
      </c>
      <c r="X94" s="220">
        <f>X86+X87+X88+X89+X90</f>
        <v>35</v>
      </c>
      <c r="Y94" s="221">
        <f>Z94+AA94</f>
        <v>12</v>
      </c>
      <c r="Z94" s="220">
        <f>Z86+Z87+Z88+Z89+Z90</f>
        <v>6</v>
      </c>
      <c r="AA94" s="222">
        <f>AA86+AA87+AA88+AA89+AA90</f>
        <v>6</v>
      </c>
      <c r="AB94" s="42"/>
      <c r="AC94" s="43"/>
      <c r="AD94" s="43"/>
    </row>
    <row r="95" spans="1:1025" s="44" customFormat="1" ht="18.75" customHeight="1" x14ac:dyDescent="0.25">
      <c r="A95" s="224" t="s">
        <v>360</v>
      </c>
      <c r="B95" s="225">
        <f>B92+B93+B94</f>
        <v>75</v>
      </c>
      <c r="C95" s="226" t="s">
        <v>361</v>
      </c>
      <c r="D95" s="226"/>
      <c r="E95" s="227"/>
      <c r="F95" s="228">
        <f>SUM(G95:I95)</f>
        <v>998</v>
      </c>
      <c r="G95" s="228">
        <f>SUM(G92:G94)</f>
        <v>815</v>
      </c>
      <c r="H95" s="228">
        <f>SUM(H92:H94)</f>
        <v>1</v>
      </c>
      <c r="I95" s="228">
        <f>SUM(I92:I94)</f>
        <v>182</v>
      </c>
      <c r="J95" s="228">
        <f t="shared" si="40"/>
        <v>8548</v>
      </c>
      <c r="K95" s="228">
        <f>SUM(K92:K94)</f>
        <v>4384</v>
      </c>
      <c r="L95" s="228">
        <f t="shared" ref="L95:X95" si="41">SUM(L92:L94)</f>
        <v>4164</v>
      </c>
      <c r="M95" s="228">
        <f>N95+O95</f>
        <v>8545</v>
      </c>
      <c r="N95" s="228">
        <f t="shared" si="41"/>
        <v>4376</v>
      </c>
      <c r="O95" s="228">
        <f t="shared" si="41"/>
        <v>4169</v>
      </c>
      <c r="P95" s="228">
        <f>Q95+R95</f>
        <v>8536</v>
      </c>
      <c r="Q95" s="228">
        <f t="shared" si="41"/>
        <v>4308</v>
      </c>
      <c r="R95" s="228">
        <f t="shared" si="41"/>
        <v>4228</v>
      </c>
      <c r="S95" s="228">
        <f>T95+U95</f>
        <v>25629</v>
      </c>
      <c r="T95" s="228">
        <f t="shared" si="41"/>
        <v>13068</v>
      </c>
      <c r="U95" s="228">
        <f t="shared" si="41"/>
        <v>12561</v>
      </c>
      <c r="V95" s="228">
        <f>W95+X95</f>
        <v>2093</v>
      </c>
      <c r="W95" s="228">
        <f>SUM(W92:W94)</f>
        <v>1037</v>
      </c>
      <c r="X95" s="228">
        <f t="shared" si="41"/>
        <v>1056</v>
      </c>
      <c r="Y95" s="229">
        <f>Z95+AA95</f>
        <v>262</v>
      </c>
      <c r="Z95" s="228">
        <f>SUM(Z92:Z94)</f>
        <v>69</v>
      </c>
      <c r="AA95" s="230">
        <f>SUM(AA92:AA94)</f>
        <v>193</v>
      </c>
      <c r="AB95" s="42"/>
      <c r="AC95" s="43"/>
      <c r="AD95" s="43"/>
    </row>
    <row r="96" spans="1:1025" s="44" customFormat="1" ht="26.25" customHeight="1" x14ac:dyDescent="0.25">
      <c r="A96" s="231"/>
      <c r="B96" s="231"/>
      <c r="C96" s="232"/>
      <c r="D96" s="233"/>
      <c r="E96" s="234"/>
      <c r="F96" s="235"/>
      <c r="G96" s="235"/>
      <c r="H96" s="235"/>
      <c r="I96" s="235"/>
      <c r="J96" s="235"/>
      <c r="K96" s="235"/>
      <c r="L96" s="236"/>
      <c r="M96" s="237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31"/>
      <c r="AC96" s="43"/>
      <c r="AD96" s="43"/>
    </row>
    <row r="97" spans="1:30" s="44" customFormat="1" ht="26.25" customHeight="1" x14ac:dyDescent="0.25">
      <c r="A97" s="231"/>
      <c r="B97" s="231"/>
      <c r="C97" s="232"/>
      <c r="D97" s="233"/>
      <c r="E97" s="234"/>
      <c r="F97" s="235"/>
      <c r="G97" s="235"/>
      <c r="H97" s="235"/>
      <c r="I97" s="235"/>
      <c r="J97" s="235"/>
      <c r="K97" s="235"/>
      <c r="L97" s="236"/>
      <c r="M97" s="236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31"/>
      <c r="AC97" s="43"/>
      <c r="AD97" s="43"/>
    </row>
    <row r="98" spans="1:30" ht="16" customHeight="1" x14ac:dyDescent="0.25">
      <c r="L98" s="236"/>
      <c r="M98" s="236"/>
    </row>
    <row r="99" spans="1:30" ht="16" customHeight="1" x14ac:dyDescent="0.25">
      <c r="L99" s="236"/>
      <c r="M99" s="236"/>
    </row>
    <row r="100" spans="1:30" ht="16" customHeight="1" x14ac:dyDescent="0.25">
      <c r="L100" s="236"/>
      <c r="M100" s="236"/>
    </row>
    <row r="101" spans="1:30" ht="16" customHeight="1" x14ac:dyDescent="0.25">
      <c r="L101" s="236"/>
      <c r="M101" s="236"/>
    </row>
    <row r="102" spans="1:30" ht="16" customHeight="1" x14ac:dyDescent="0.25">
      <c r="L102" s="236"/>
      <c r="M102" s="236"/>
    </row>
    <row r="103" spans="1:30" ht="16" customHeight="1" x14ac:dyDescent="0.25">
      <c r="L103" s="236"/>
      <c r="M103" s="236"/>
    </row>
    <row r="104" spans="1:30" ht="16" customHeight="1" x14ac:dyDescent="0.25">
      <c r="L104" s="236"/>
      <c r="M104" s="236"/>
    </row>
  </sheetData>
  <mergeCells count="19">
    <mergeCell ref="B91:D91"/>
    <mergeCell ref="B7:D7"/>
    <mergeCell ref="B32:D32"/>
    <mergeCell ref="B41:D41"/>
    <mergeCell ref="B47:D47"/>
    <mergeCell ref="B50:D50"/>
    <mergeCell ref="B56:D56"/>
    <mergeCell ref="B60:D60"/>
    <mergeCell ref="B64:D64"/>
    <mergeCell ref="B71:D71"/>
    <mergeCell ref="B74:D74"/>
    <mergeCell ref="B81:D81"/>
    <mergeCell ref="F2:I2"/>
    <mergeCell ref="V2:X3"/>
    <mergeCell ref="Y2:AA3"/>
    <mergeCell ref="F3:F4"/>
    <mergeCell ref="G3:G4"/>
    <mergeCell ref="H3:H4"/>
    <mergeCell ref="I3:I4"/>
  </mergeCells>
  <phoneticPr fontId="2"/>
  <printOptions horizontalCentered="1"/>
  <pageMargins left="1.0236220472440944" right="0.43307086614173229" top="0.94488188976377963" bottom="0.15748031496062992" header="0.31496062992125984" footer="0.19685039370078741"/>
  <pageSetup paperSize="9" scale="61" firstPageNumber="18" fitToHeight="0" pageOrder="overThenDown" orientation="landscape" r:id="rId1"/>
  <headerFooter scaleWithDoc="0" alignWithMargins="0">
    <oddFooter xml:space="preserve">&amp;C&amp;9
</oddFooter>
  </headerFooter>
  <rowBreaks count="1" manualBreakCount="1">
    <brk id="50" max="26" man="1"/>
  </rowBreaks>
  <colBreaks count="1" manualBreakCount="1">
    <brk id="12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2021-08-30T09:50:55Z</dcterms:created>
  <dcterms:modified xsi:type="dcterms:W3CDTF">2022-02-17T03:02:45Z</dcterms:modified>
</cp:coreProperties>
</file>