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G22_地球温暖化対策\◇生活環境の保全に関する条例（地球温暖化対策関係）\01 計画・報告・公表制度\08計画書ツール、報告書ツール　等\R5実績報告用等\"/>
    </mc:Choice>
  </mc:AlternateContent>
  <bookViews>
    <workbookView xWindow="0" yWindow="0" windowWidth="28800" windowHeight="13515"/>
  </bookViews>
  <sheets>
    <sheet name="別表5" sheetId="17" r:id="rId1"/>
  </sheets>
  <definedNames>
    <definedName name="_xlnm.Print_Area" localSheetId="0">別表5!$A$1:$Q$52</definedName>
  </definedNames>
  <calcPr calcId="162913"/>
</workbook>
</file>

<file path=xl/calcChain.xml><?xml version="1.0" encoding="utf-8"?>
<calcChain xmlns="http://schemas.openxmlformats.org/spreadsheetml/2006/main">
  <c r="I31" i="17" l="1"/>
  <c r="L32" i="17"/>
  <c r="U31" i="17" l="1"/>
  <c r="S31" i="17"/>
  <c r="A31" i="17"/>
  <c r="I30" i="17"/>
  <c r="L30" i="17"/>
  <c r="J44" i="17"/>
  <c r="U19" i="17"/>
  <c r="R18" i="17" s="1"/>
  <c r="J30" i="17" l="1"/>
  <c r="L19" i="17" l="1"/>
  <c r="C30" i="17" s="1"/>
  <c r="M41" i="17" l="1"/>
  <c r="K30" i="17" l="1"/>
  <c r="K26" i="17"/>
  <c r="J26" i="17"/>
  <c r="K25" i="17"/>
  <c r="J25" i="17"/>
  <c r="K24" i="17"/>
  <c r="J24" i="17"/>
  <c r="K31" i="17"/>
  <c r="I26" i="17"/>
  <c r="I25" i="17"/>
  <c r="I24" i="17"/>
  <c r="D31" i="17"/>
  <c r="E31" i="17"/>
  <c r="J31" i="17" s="1"/>
  <c r="N19" i="17"/>
  <c r="M19" i="17"/>
  <c r="Q19" i="17" l="1"/>
  <c r="P19" i="17"/>
  <c r="O19" i="17"/>
  <c r="C31" i="17" s="1"/>
  <c r="F31" i="17" s="1"/>
  <c r="K19" i="17"/>
  <c r="J19" i="17"/>
  <c r="I19" i="17"/>
  <c r="C26" i="17" s="1"/>
  <c r="F26" i="17" s="1"/>
  <c r="L26" i="17" s="1"/>
  <c r="H19" i="17"/>
  <c r="G19" i="17"/>
  <c r="F19" i="17"/>
  <c r="C25" i="17" s="1"/>
  <c r="F25" i="17" s="1"/>
  <c r="L25" i="17" s="1"/>
  <c r="E19" i="17"/>
  <c r="D19" i="17"/>
  <c r="C19" i="17"/>
  <c r="C24" i="17" s="1"/>
  <c r="F24" i="17" s="1"/>
  <c r="L24" i="17" s="1"/>
  <c r="J43" i="17" l="1"/>
  <c r="J52" i="17" s="1"/>
</calcChain>
</file>

<file path=xl/comments1.xml><?xml version="1.0" encoding="utf-8"?>
<comments xmlns="http://schemas.openxmlformats.org/spreadsheetml/2006/main">
  <authors>
    <author>Chihiro Morimoto</author>
    <author>C14-1498</author>
    <author>SG17213のC20-3041</author>
  </authors>
  <commentList>
    <comment ref="P4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エネルギーの種類を記入してください。</t>
        </r>
      </text>
    </comment>
    <comment ref="O5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単位を記入してください。</t>
        </r>
      </text>
    </comment>
    <comment ref="C10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0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0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L10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O10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C11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1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1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L11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O11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C12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2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2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L12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O12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C13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3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3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L13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O13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C14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4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4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L14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O14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C15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5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5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L15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O15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C16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6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6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L16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O16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C17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7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7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L17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O17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C18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F18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18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L18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O18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原則、有効数字３桁以上で入力してください。</t>
        </r>
      </text>
    </comment>
    <comment ref="I30" authorId="2" shapeId="0">
      <text>
        <r>
          <rPr>
            <b/>
            <sz val="9"/>
            <color indexed="81"/>
            <rFont val="游ゴシック"/>
            <family val="3"/>
            <charset val="128"/>
          </rPr>
          <t>最新の値を確認し、「排出係数」の数値を入力してください。</t>
        </r>
      </text>
    </comment>
    <comment ref="L31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別表５においてガソリン、軽油、LPG、都市ガス（CNG）以外のエネルギーの種類を入力した場合に、二酸化炭素排出量を入力してください。</t>
        </r>
      </text>
    </comment>
    <comment ref="A36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いずれかにチェックをいれてください。</t>
        </r>
      </text>
    </comment>
    <comment ref="B45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該当するものを選択してください。</t>
        </r>
      </text>
    </comment>
    <comment ref="J45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原則排出係数の有効桁数以上の有効桁数で入力してください。</t>
        </r>
      </text>
    </comment>
    <comment ref="B46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該当するものを選択してください。</t>
        </r>
      </text>
    </comment>
    <comment ref="J46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原則排出係数の有効桁数以上の有効桁数で入力してください。</t>
        </r>
      </text>
    </comment>
    <comment ref="B47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該当するものを選択してください。</t>
        </r>
      </text>
    </comment>
    <comment ref="J47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原則排出係数の有効桁数以上の有効桁数で入力してください。</t>
        </r>
      </text>
    </comment>
    <comment ref="B48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該当するものを選択してください。</t>
        </r>
      </text>
    </comment>
    <comment ref="J48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原則排出係数の有効桁数以上の有効桁数で入力してください。</t>
        </r>
      </text>
    </comment>
    <comment ref="B49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該当するものを選択してください。</t>
        </r>
      </text>
    </comment>
    <comment ref="J49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原則排出係数の有効桁数以上の有効桁数で入力してください。</t>
        </r>
      </text>
    </comment>
    <comment ref="B50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該当するものを選択してください。</t>
        </r>
      </text>
    </comment>
    <comment ref="J50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原則排出係数の有効桁数以上の有効桁数で入力してください。</t>
        </r>
      </text>
    </comment>
    <comment ref="B51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該当するものを選択してください。</t>
        </r>
      </text>
    </comment>
    <comment ref="J51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原則排出係数の有効桁数以上の有効桁数で入力してください。</t>
        </r>
      </text>
    </comment>
  </commentList>
</comments>
</file>

<file path=xl/sharedStrings.xml><?xml version="1.0" encoding="utf-8"?>
<sst xmlns="http://schemas.openxmlformats.org/spreadsheetml/2006/main" count="125" uniqueCount="93">
  <si>
    <t>エネルギーの種類</t>
  </si>
  <si>
    <t>エネルギー使用量</t>
  </si>
  <si>
    <t>単位発熱量</t>
  </si>
  <si>
    <t>数値</t>
  </si>
  <si>
    <t>熱量（GJ）</t>
  </si>
  <si>
    <t>Ｃ</t>
  </si>
  <si>
    <t>軽油</t>
  </si>
  <si>
    <t>ｔ</t>
  </si>
  <si>
    <t>単位</t>
  </si>
  <si>
    <t>ｔ-C/GJ</t>
  </si>
  <si>
    <t>事 業 所 名</t>
  </si>
  <si>
    <t>自動車  エネルギー使用量・台数</t>
  </si>
  <si>
    <t>台数(台)</t>
  </si>
  <si>
    <t>総台数</t>
  </si>
  <si>
    <t>軽自動車除く</t>
  </si>
  <si>
    <t>合  計</t>
  </si>
  <si>
    <t>ガソリン</t>
  </si>
  <si>
    <t>合計</t>
    <rPh sb="0" eb="2">
      <t>ゴウケイ</t>
    </rPh>
    <phoneticPr fontId="2"/>
  </si>
  <si>
    <t xml:space="preserve">単位
</t>
    <phoneticPr fontId="2"/>
  </si>
  <si>
    <t>総台数</t>
    <phoneticPr fontId="2"/>
  </si>
  <si>
    <t>（数値把握の方法）</t>
    <rPh sb="1" eb="3">
      <t>スウチ</t>
    </rPh>
    <rPh sb="3" eb="5">
      <t>ハアク</t>
    </rPh>
    <rPh sb="6" eb="8">
      <t>ホウホウ</t>
    </rPh>
    <phoneticPr fontId="2"/>
  </si>
  <si>
    <t>燃料法（直接、燃料使用量を把握する方法）によるもの</t>
    <rPh sb="0" eb="2">
      <t>ネンリョウ</t>
    </rPh>
    <rPh sb="2" eb="3">
      <t>ホウ</t>
    </rPh>
    <rPh sb="4" eb="6">
      <t>チョクセツ</t>
    </rPh>
    <rPh sb="7" eb="9">
      <t>ネンリョウ</t>
    </rPh>
    <rPh sb="9" eb="12">
      <t>シヨウリョウ</t>
    </rPh>
    <rPh sb="13" eb="15">
      <t>ハアク</t>
    </rPh>
    <rPh sb="17" eb="19">
      <t>ホウホウ</t>
    </rPh>
    <phoneticPr fontId="2"/>
  </si>
  <si>
    <t>燃費法（車両の燃費と走行距離により燃料使用量を把握する方法）によるもの</t>
    <rPh sb="0" eb="2">
      <t>ネンピ</t>
    </rPh>
    <rPh sb="2" eb="3">
      <t>ホウ</t>
    </rPh>
    <rPh sb="4" eb="6">
      <t>シャリョウ</t>
    </rPh>
    <rPh sb="7" eb="9">
      <t>ネンピ</t>
    </rPh>
    <rPh sb="10" eb="12">
      <t>ソウコウ</t>
    </rPh>
    <rPh sb="12" eb="14">
      <t>キョリ</t>
    </rPh>
    <rPh sb="17" eb="19">
      <t>ネンリョウ</t>
    </rPh>
    <rPh sb="19" eb="22">
      <t>シヨウリョウ</t>
    </rPh>
    <rPh sb="23" eb="25">
      <t>ハアク</t>
    </rPh>
    <rPh sb="27" eb="29">
      <t>ホウホウ</t>
    </rPh>
    <phoneticPr fontId="2"/>
  </si>
  <si>
    <t>集計表</t>
    <rPh sb="0" eb="2">
      <t>シュウケイ</t>
    </rPh>
    <rPh sb="2" eb="3">
      <t>ヒョウ</t>
    </rPh>
    <phoneticPr fontId="2"/>
  </si>
  <si>
    <t>区分</t>
    <rPh sb="0" eb="2">
      <t>クブン</t>
    </rPh>
    <phoneticPr fontId="2"/>
  </si>
  <si>
    <t>都市ガス(CNG)</t>
    <phoneticPr fontId="2"/>
  </si>
  <si>
    <t>単位</t>
    <phoneticPr fontId="2"/>
  </si>
  <si>
    <t>LPG</t>
    <phoneticPr fontId="2"/>
  </si>
  <si>
    <t>A</t>
    <phoneticPr fontId="2"/>
  </si>
  <si>
    <t>C</t>
    <phoneticPr fontId="2"/>
  </si>
  <si>
    <t>GJ/t</t>
    <phoneticPr fontId="2"/>
  </si>
  <si>
    <t>B＝A×C</t>
    <phoneticPr fontId="2"/>
  </si>
  <si>
    <t>エネルギー起源二酸化炭素以外の温室効果ガスの排出量</t>
    <rPh sb="5" eb="7">
      <t>キゲン</t>
    </rPh>
    <rPh sb="7" eb="10">
      <t>ニサンカ</t>
    </rPh>
    <rPh sb="10" eb="12">
      <t>タンソ</t>
    </rPh>
    <rPh sb="12" eb="14">
      <t>イガイ</t>
    </rPh>
    <rPh sb="15" eb="17">
      <t>オンシツ</t>
    </rPh>
    <rPh sb="17" eb="19">
      <t>コウカ</t>
    </rPh>
    <rPh sb="22" eb="24">
      <t>ハイシュツ</t>
    </rPh>
    <rPh sb="24" eb="25">
      <t>リョウ</t>
    </rPh>
    <phoneticPr fontId="2"/>
  </si>
  <si>
    <t>【別表５】</t>
    <rPh sb="1" eb="3">
      <t>ベッピョウ</t>
    </rPh>
    <phoneticPr fontId="2"/>
  </si>
  <si>
    <t>自動車の使用に伴って発生する二酸化炭素の排出量（別表５）</t>
    <rPh sb="0" eb="3">
      <t>ジドウシャ</t>
    </rPh>
    <rPh sb="4" eb="6">
      <t>シヨウ</t>
    </rPh>
    <rPh sb="7" eb="8">
      <t>トモナ</t>
    </rPh>
    <rPh sb="10" eb="12">
      <t>ハッセイ</t>
    </rPh>
    <rPh sb="14" eb="17">
      <t>ニサンカ</t>
    </rPh>
    <rPh sb="17" eb="19">
      <t>タンソ</t>
    </rPh>
    <rPh sb="20" eb="22">
      <t>ハイシュツ</t>
    </rPh>
    <rPh sb="22" eb="23">
      <t>リョウ</t>
    </rPh>
    <rPh sb="24" eb="26">
      <t>ベッピョウ</t>
    </rPh>
    <phoneticPr fontId="2"/>
  </si>
  <si>
    <t>年度）</t>
    <rPh sb="0" eb="2">
      <t>ネンド</t>
    </rPh>
    <phoneticPr fontId="2"/>
  </si>
  <si>
    <t>）</t>
    <phoneticPr fontId="2"/>
  </si>
  <si>
    <t>エネルギー起源二酸化炭素以外の二酸化炭素</t>
    <rPh sb="5" eb="7">
      <t>キゲン</t>
    </rPh>
    <rPh sb="7" eb="10">
      <t>ニサンカ</t>
    </rPh>
    <rPh sb="10" eb="12">
      <t>タンソ</t>
    </rPh>
    <rPh sb="12" eb="14">
      <t>イガイ</t>
    </rPh>
    <rPh sb="15" eb="18">
      <t>ニサンカ</t>
    </rPh>
    <rPh sb="18" eb="20">
      <t>タンソ</t>
    </rPh>
    <phoneticPr fontId="2"/>
  </si>
  <si>
    <t>メタン</t>
    <phoneticPr fontId="2"/>
  </si>
  <si>
    <t>一酸化二窒素</t>
    <phoneticPr fontId="2"/>
  </si>
  <si>
    <t>ハイドロフルオロカーボン</t>
    <phoneticPr fontId="2"/>
  </si>
  <si>
    <t>パーフルオロカーボン</t>
    <phoneticPr fontId="2"/>
  </si>
  <si>
    <t>六ふっ化硫黄</t>
    <phoneticPr fontId="2"/>
  </si>
  <si>
    <t>三ふっ化窒素</t>
    <phoneticPr fontId="2"/>
  </si>
  <si>
    <r>
      <t>LPG（</t>
    </r>
    <r>
      <rPr>
        <sz val="10.5"/>
        <color indexed="8"/>
        <rFont val="ＭＳ 明朝"/>
        <family val="1"/>
        <charset val="128"/>
      </rPr>
      <t>t）</t>
    </r>
  </si>
  <si>
    <r>
      <t>千m</t>
    </r>
    <r>
      <rPr>
        <vertAlign val="superscript"/>
        <sz val="10.5"/>
        <rFont val="ＭＳ 明朝"/>
        <family val="1"/>
        <charset val="128"/>
      </rPr>
      <t>3</t>
    </r>
    <phoneticPr fontId="2"/>
  </si>
  <si>
    <t>その他の方法   　（</t>
    <rPh sb="2" eb="3">
      <t>タ</t>
    </rPh>
    <rPh sb="4" eb="6">
      <t>ホウホウ</t>
    </rPh>
    <phoneticPr fontId="2"/>
  </si>
  <si>
    <t>※ LPGの液体密度は、一般に0.50～0.60kg/lですが、デフォルト値として0.56kg/lを用いても構いません。</t>
    <rPh sb="6" eb="8">
      <t>エキタイ</t>
    </rPh>
    <rPh sb="8" eb="10">
      <t>ミツド</t>
    </rPh>
    <rPh sb="12" eb="14">
      <t>イッパン</t>
    </rPh>
    <rPh sb="37" eb="38">
      <t>アタイ</t>
    </rPh>
    <rPh sb="50" eb="51">
      <t>モチ</t>
    </rPh>
    <rPh sb="54" eb="55">
      <t>カマ</t>
    </rPh>
    <phoneticPr fontId="2"/>
  </si>
  <si>
    <r>
      <t>年度  (t-CO</t>
    </r>
    <r>
      <rPr>
        <vertAlign val="subscript"/>
        <sz val="10.5"/>
        <rFont val="ＭＳ 明朝"/>
        <family val="1"/>
        <charset val="128"/>
      </rPr>
      <t>2</t>
    </r>
    <r>
      <rPr>
        <sz val="10.5"/>
        <rFont val="ＭＳ 明朝"/>
        <family val="1"/>
        <charset val="128"/>
      </rPr>
      <t>)</t>
    </r>
    <phoneticPr fontId="2"/>
  </si>
  <si>
    <t>←小数点以下切り捨て</t>
    <rPh sb="1" eb="4">
      <t>ショウスウテン</t>
    </rPh>
    <rPh sb="4" eb="6">
      <t>イカ</t>
    </rPh>
    <rPh sb="6" eb="7">
      <t>キ</t>
    </rPh>
    <rPh sb="8" eb="9">
      <t>ス</t>
    </rPh>
    <phoneticPr fontId="2"/>
  </si>
  <si>
    <t>　***</t>
  </si>
  <si>
    <t>　***</t>
    <phoneticPr fontId="2"/>
  </si>
  <si>
    <t>★エネルギー起源二酸化炭素以外の温室効果ガスの排出量の算定は、</t>
    <rPh sb="6" eb="8">
      <t>キゲン</t>
    </rPh>
    <rPh sb="8" eb="11">
      <t>ニサンカ</t>
    </rPh>
    <rPh sb="11" eb="13">
      <t>タンソ</t>
    </rPh>
    <rPh sb="13" eb="15">
      <t>イガイ</t>
    </rPh>
    <rPh sb="16" eb="18">
      <t>オンシツ</t>
    </rPh>
    <rPh sb="18" eb="20">
      <t>コウカ</t>
    </rPh>
    <rPh sb="23" eb="25">
      <t>ハイシュツ</t>
    </rPh>
    <rPh sb="25" eb="26">
      <t>リョウ</t>
    </rPh>
    <rPh sb="27" eb="29">
      <t>サンテイ</t>
    </rPh>
    <phoneticPr fontId="2"/>
  </si>
  <si>
    <t>　 温対法に基づく温室効果ガス排出量算定・報告・公表制度のホームページに</t>
    <phoneticPr fontId="2"/>
  </si>
  <si>
    <t xml:space="preserve"> 　掲載されている「温室効果ガス排出量算定・報告マニュアル」を参考にしてください。</t>
    <phoneticPr fontId="2"/>
  </si>
  <si>
    <t>都市ガス(CNG)</t>
    <phoneticPr fontId="2"/>
  </si>
  <si>
    <r>
      <t>(千m</t>
    </r>
    <r>
      <rPr>
        <vertAlign val="superscript"/>
        <sz val="10.5"/>
        <color indexed="8"/>
        <rFont val="ＭＳ 明朝"/>
        <family val="1"/>
        <charset val="128"/>
      </rPr>
      <t>3</t>
    </r>
    <r>
      <rPr>
        <sz val="10.5"/>
        <color indexed="8"/>
        <rFont val="ＭＳ 明朝"/>
        <family val="1"/>
        <charset val="128"/>
      </rPr>
      <t>)</t>
    </r>
    <phoneticPr fontId="2"/>
  </si>
  <si>
    <t>その他</t>
    <rPh sb="2" eb="3">
      <t>タ</t>
    </rPh>
    <phoneticPr fontId="2"/>
  </si>
  <si>
    <r>
      <t>二酸化炭素排出量
(t-CO</t>
    </r>
    <r>
      <rPr>
        <vertAlign val="subscript"/>
        <sz val="10.5"/>
        <rFont val="ＭＳ 明朝"/>
        <family val="1"/>
        <charset val="128"/>
      </rPr>
      <t>2</t>
    </r>
    <r>
      <rPr>
        <sz val="10.5"/>
        <rFont val="ＭＳ 明朝"/>
        <family val="1"/>
        <charset val="128"/>
      </rPr>
      <t>)</t>
    </r>
    <phoneticPr fontId="2"/>
  </si>
  <si>
    <t>←色付きセルのみ入力してください。</t>
    <rPh sb="1" eb="3">
      <t>イロツ</t>
    </rPh>
    <rPh sb="8" eb="10">
      <t>ニュウリョク</t>
    </rPh>
    <phoneticPr fontId="2"/>
  </si>
  <si>
    <t>（令和</t>
    <rPh sb="1" eb="3">
      <t>レイワ</t>
    </rPh>
    <phoneticPr fontId="2"/>
  </si>
  <si>
    <t>令和</t>
    <rPh sb="0" eb="2">
      <t>レイワ</t>
    </rPh>
    <phoneticPr fontId="2"/>
  </si>
  <si>
    <r>
      <t xml:space="preserve">　　アドレス ： </t>
    </r>
    <r>
      <rPr>
        <u/>
        <sz val="10.5"/>
        <color theme="1"/>
        <rFont val="メイリオ"/>
        <family val="3"/>
        <charset val="128"/>
      </rPr>
      <t>http://ghg-santeikohyo.env.go.jp/</t>
    </r>
    <phoneticPr fontId="2"/>
  </si>
  <si>
    <r>
      <t>★ハイドロフルオロカーボン（HFC）、パーフルオロカーボン（PFC）、六ふっ化硫黄（SF</t>
    </r>
    <r>
      <rPr>
        <vertAlign val="subscript"/>
        <sz val="10.5"/>
        <rFont val="メイリオ"/>
        <family val="3"/>
        <charset val="128"/>
      </rPr>
      <t>6</t>
    </r>
    <r>
      <rPr>
        <sz val="10.5"/>
        <rFont val="メイリオ"/>
        <family val="3"/>
        <charset val="128"/>
      </rPr>
      <t>）、</t>
    </r>
    <rPh sb="35" eb="36">
      <t>ロク</t>
    </rPh>
    <rPh sb="38" eb="39">
      <t>カ</t>
    </rPh>
    <rPh sb="39" eb="41">
      <t>イオウ</t>
    </rPh>
    <phoneticPr fontId="2"/>
  </si>
  <si>
    <r>
      <t>　 三ふっ化窒素（NF</t>
    </r>
    <r>
      <rPr>
        <vertAlign val="subscript"/>
        <sz val="10.5"/>
        <rFont val="メイリオ"/>
        <family val="3"/>
        <charset val="128"/>
      </rPr>
      <t>3</t>
    </r>
    <r>
      <rPr>
        <sz val="10.5"/>
        <rFont val="メイリオ"/>
        <family val="3"/>
        <charset val="128"/>
      </rPr>
      <t>）は、暦年（１月１日～12月31日）での算定値が対象となります。</t>
    </r>
    <rPh sb="2" eb="3">
      <t>サン</t>
    </rPh>
    <rPh sb="5" eb="6">
      <t>カ</t>
    </rPh>
    <rPh sb="6" eb="8">
      <t>チッソ</t>
    </rPh>
    <rPh sb="15" eb="17">
      <t>レキネン</t>
    </rPh>
    <rPh sb="19" eb="20">
      <t>ガツ</t>
    </rPh>
    <rPh sb="21" eb="22">
      <t>ニチ</t>
    </rPh>
    <rPh sb="25" eb="26">
      <t>ガツ</t>
    </rPh>
    <rPh sb="28" eb="29">
      <t>ニチ</t>
    </rPh>
    <rPh sb="32" eb="34">
      <t>サンテイ</t>
    </rPh>
    <rPh sb="34" eb="35">
      <t>チ</t>
    </rPh>
    <rPh sb="36" eb="38">
      <t>タイショウ</t>
    </rPh>
    <phoneticPr fontId="2"/>
  </si>
  <si>
    <t>ガソリン（kL）</t>
  </si>
  <si>
    <t>軽油（kL）</t>
  </si>
  <si>
    <t>kL</t>
  </si>
  <si>
    <t>GJ/kL</t>
  </si>
  <si>
    <r>
      <t xml:space="preserve">該当する ガス事業者名 及び </t>
    </r>
    <r>
      <rPr>
        <u/>
        <sz val="10.5"/>
        <rFont val="メイリオ"/>
        <family val="3"/>
        <charset val="128"/>
      </rPr>
      <t xml:space="preserve">基礎排出係数 </t>
    </r>
    <r>
      <rPr>
        <sz val="10.5"/>
        <rFont val="メイリオ"/>
        <family val="3"/>
        <charset val="128"/>
      </rPr>
      <t>を上記に入力して作成してください。</t>
    </r>
    <rPh sb="0" eb="2">
      <t>ガイトウ</t>
    </rPh>
    <rPh sb="7" eb="9">
      <t>ジギョウ</t>
    </rPh>
    <rPh sb="9" eb="10">
      <t>シャ</t>
    </rPh>
    <rPh sb="10" eb="11">
      <t>メイ</t>
    </rPh>
    <rPh sb="12" eb="13">
      <t>オヨ</t>
    </rPh>
    <rPh sb="15" eb="17">
      <t>キソ</t>
    </rPh>
    <rPh sb="17" eb="19">
      <t>ハイシュツ</t>
    </rPh>
    <rPh sb="19" eb="21">
      <t>ケイスウ</t>
    </rPh>
    <rPh sb="23" eb="25">
      <t>ジョウキ</t>
    </rPh>
    <rPh sb="26" eb="28">
      <t>ニュウリョク</t>
    </rPh>
    <rPh sb="30" eb="32">
      <t>サクセイ</t>
    </rPh>
    <phoneticPr fontId="2"/>
  </si>
  <si>
    <r>
      <t xml:space="preserve">数値
</t>
    </r>
    <r>
      <rPr>
        <sz val="8"/>
        <rFont val="メイリオ"/>
        <family val="3"/>
        <charset val="128"/>
      </rPr>
      <t>排出係数</t>
    </r>
    <rPh sb="3" eb="7">
      <t>ハイシュツケイスウ</t>
    </rPh>
    <phoneticPr fontId="2"/>
  </si>
  <si>
    <t>ガソリン</t>
    <phoneticPr fontId="2"/>
  </si>
  <si>
    <t>軽油</t>
    <rPh sb="0" eb="2">
      <t>ケイユ</t>
    </rPh>
    <phoneticPr fontId="2"/>
  </si>
  <si>
    <t>LPG</t>
    <phoneticPr fontId="2"/>
  </si>
  <si>
    <t>都市ガス(CNG)</t>
    <rPh sb="0" eb="2">
      <t>トシ</t>
    </rPh>
    <phoneticPr fontId="2"/>
  </si>
  <si>
    <t>←黒の太い枠のセルのみ入力してください。</t>
    <rPh sb="1" eb="2">
      <t>クロ</t>
    </rPh>
    <rPh sb="3" eb="4">
      <t>フト</t>
    </rPh>
    <rPh sb="5" eb="6">
      <t>ワク</t>
    </rPh>
    <rPh sb="11" eb="13">
      <t>ニュウリョク</t>
    </rPh>
    <phoneticPr fontId="2"/>
  </si>
  <si>
    <t>○ガス事業者の排出係数は毎年変更となります。</t>
    <rPh sb="3" eb="5">
      <t>ジギョウ</t>
    </rPh>
    <rPh sb="5" eb="6">
      <t>シャ</t>
    </rPh>
    <rPh sb="7" eb="9">
      <t>ハイシュツ</t>
    </rPh>
    <rPh sb="9" eb="11">
      <t>ケイスウ</t>
    </rPh>
    <rPh sb="12" eb="14">
      <t>マイトシ</t>
    </rPh>
    <rPh sb="14" eb="16">
      <t>ヘンコウ</t>
    </rPh>
    <phoneticPr fontId="2"/>
  </si>
  <si>
    <t>　下記サイトで、提出年ごとに公表されるので確認してください。（令和６年度は６月中に公表予定。）</t>
    <rPh sb="1" eb="3">
      <t>カキ</t>
    </rPh>
    <rPh sb="8" eb="10">
      <t>テイシュツ</t>
    </rPh>
    <rPh sb="10" eb="11">
      <t>ネン</t>
    </rPh>
    <rPh sb="14" eb="16">
      <t>コウヒョウ</t>
    </rPh>
    <rPh sb="21" eb="23">
      <t>カクニン</t>
    </rPh>
    <rPh sb="31" eb="33">
      <t>レイワ</t>
    </rPh>
    <rPh sb="34" eb="36">
      <t>ネンド</t>
    </rPh>
    <rPh sb="38" eb="40">
      <t>ガツチュウ</t>
    </rPh>
    <rPh sb="41" eb="45">
      <t>コウヒョウヨテイ</t>
    </rPh>
    <phoneticPr fontId="2"/>
  </si>
  <si>
    <t>　https://ghg-santeikohyo.env.go.jp/calc</t>
    <phoneticPr fontId="2"/>
  </si>
  <si>
    <t>排出係数</t>
    <rPh sb="0" eb="4">
      <t>ハイシュツケイスウ</t>
    </rPh>
    <phoneticPr fontId="2"/>
  </si>
  <si>
    <t>エネルギー起源二酸化炭素の排出量（別表２又は別表６）</t>
    <rPh sb="5" eb="7">
      <t>キゲン</t>
    </rPh>
    <rPh sb="7" eb="10">
      <t>ニサンカ</t>
    </rPh>
    <rPh sb="10" eb="12">
      <t>タンソ</t>
    </rPh>
    <rPh sb="13" eb="15">
      <t>ハイシュツ</t>
    </rPh>
    <rPh sb="15" eb="16">
      <t>リョウ</t>
    </rPh>
    <rPh sb="17" eb="19">
      <t>ベッピョウ</t>
    </rPh>
    <rPh sb="20" eb="21">
      <t>マタ</t>
    </rPh>
    <rPh sb="22" eb="24">
      <t>ベッピョウ</t>
    </rPh>
    <phoneticPr fontId="2"/>
  </si>
  <si>
    <t>数値</t>
    <phoneticPr fontId="2"/>
  </si>
  <si>
    <t>D</t>
    <phoneticPr fontId="2"/>
  </si>
  <si>
    <t>単位</t>
    <rPh sb="0" eb="2">
      <t>タンイ</t>
    </rPh>
    <phoneticPr fontId="2"/>
  </si>
  <si>
    <r>
      <t>ｔ-CO</t>
    </r>
    <r>
      <rPr>
        <vertAlign val="superscript"/>
        <sz val="6"/>
        <rFont val="メイリオ"/>
        <family val="3"/>
        <charset val="128"/>
      </rPr>
      <t>2</t>
    </r>
    <r>
      <rPr>
        <sz val="6"/>
        <rFont val="メイリオ"/>
        <family val="3"/>
        <charset val="128"/>
      </rPr>
      <t>/千m</t>
    </r>
    <r>
      <rPr>
        <vertAlign val="superscript"/>
        <sz val="6"/>
        <rFont val="メイリオ"/>
        <family val="3"/>
        <charset val="128"/>
      </rPr>
      <t>3</t>
    </r>
    <rPh sb="6" eb="7">
      <t>セン</t>
    </rPh>
    <phoneticPr fontId="2"/>
  </si>
  <si>
    <t>◎合計50台以上の自動車（軽自動車等を除く。）を使用している事業者は、</t>
    <phoneticPr fontId="2"/>
  </si>
  <si>
    <t>　 条例第106条の規定により、自動車排出ガスの抑制方針や低公害車の導入予定など、</t>
    <rPh sb="10" eb="12">
      <t>キテイ</t>
    </rPh>
    <phoneticPr fontId="2"/>
  </si>
  <si>
    <t xml:space="preserve"> 　事業者の自主的な取り組みについて定める「自動車排出ガス対策計画」の作成等</t>
    <phoneticPr fontId="2"/>
  </si>
  <si>
    <t>　 が義務付けられています。詳しくは香川の環境ホームページを参考にしてください。</t>
    <phoneticPr fontId="2"/>
  </si>
  <si>
    <r>
      <t xml:space="preserve"> 　　アドレス　：　</t>
    </r>
    <r>
      <rPr>
        <u/>
        <sz val="10.5"/>
        <rFont val="メイリオ"/>
        <family val="3"/>
        <charset val="128"/>
      </rPr>
      <t>http://www.pref.kagawa.lg.jp/kankyo/taiki/jidosya/index.htm</t>
    </r>
    <phoneticPr fontId="2"/>
  </si>
  <si>
    <t>↑</t>
    <phoneticPr fontId="2"/>
  </si>
  <si>
    <t>自動車合計（軽自動車除く）</t>
    <rPh sb="0" eb="3">
      <t>ジドウシャ</t>
    </rPh>
    <rPh sb="3" eb="5">
      <t>ゴウケイ</t>
    </rPh>
    <rPh sb="6" eb="10">
      <t>ケイジドウシャ</t>
    </rPh>
    <rPh sb="10" eb="11">
      <t>ノゾ</t>
    </rPh>
    <phoneticPr fontId="2"/>
  </si>
  <si>
    <t>台</t>
    <rPh sb="0" eb="1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</si>
</sst>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"/>
    <numFmt numFmtId="177" formatCode="0.000_ "/>
    <numFmt numFmtId="178" formatCode="#,##0.00_ "/>
    <numFmt numFmtId="179" formatCode="0.0_ "/>
    <numFmt numFmtId="180" formatCode="0.00_ "/>
    <numFmt numFmtId="181" formatCode="#,##0_);[Red]\(#,##0\)"/>
    <numFmt numFmtId="182" formatCode="#,##0.00_);[Red]\(#,##0.00\)"/>
    <numFmt numFmtId="183" formatCode="\(#\)"/>
    <numFmt numFmtId="184" formatCode="0.0"/>
    <numFmt numFmtId="185" formatCode="\(@\)"/>
    <numFmt numFmtId="186" formatCode="0.000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vertAlign val="superscript"/>
      <sz val="10.5"/>
      <name val="ＭＳ 明朝"/>
      <family val="1"/>
      <charset val="128"/>
    </font>
    <font>
      <vertAlign val="subscript"/>
      <sz val="10.5"/>
      <name val="ＭＳ 明朝"/>
      <family val="1"/>
      <charset val="128"/>
    </font>
    <font>
      <sz val="9"/>
      <name val="ＭＳ 明朝"/>
      <family val="1"/>
      <charset val="128"/>
    </font>
    <font>
      <sz val="10.5"/>
      <color theme="1"/>
      <name val="ＭＳ 明朝"/>
      <family val="1"/>
      <charset val="128"/>
    </font>
    <font>
      <vertAlign val="superscript"/>
      <sz val="10.5"/>
      <color indexed="8"/>
      <name val="ＭＳ 明朝"/>
      <family val="1"/>
      <charset val="128"/>
    </font>
    <font>
      <sz val="10.5"/>
      <name val="メイリオ"/>
      <family val="3"/>
      <charset val="128"/>
    </font>
    <font>
      <sz val="24"/>
      <name val="メイリオ"/>
      <family val="3"/>
      <charset val="128"/>
    </font>
    <font>
      <b/>
      <sz val="10.5"/>
      <color rgb="FFFF0000"/>
      <name val="メイリオ"/>
      <family val="3"/>
      <charset val="128"/>
    </font>
    <font>
      <sz val="10.5"/>
      <color theme="1"/>
      <name val="メイリオ"/>
      <family val="3"/>
      <charset val="128"/>
    </font>
    <font>
      <u/>
      <sz val="10.5"/>
      <color theme="1"/>
      <name val="メイリオ"/>
      <family val="3"/>
      <charset val="128"/>
    </font>
    <font>
      <vertAlign val="subscript"/>
      <sz val="10.5"/>
      <name val="メイリオ"/>
      <family val="3"/>
      <charset val="128"/>
    </font>
    <font>
      <b/>
      <u/>
      <sz val="12"/>
      <color rgb="FF990099"/>
      <name val="メイリオ"/>
      <family val="3"/>
      <charset val="128"/>
    </font>
    <font>
      <b/>
      <sz val="9"/>
      <color indexed="81"/>
      <name val="游ゴシック"/>
      <family val="3"/>
      <charset val="128"/>
    </font>
    <font>
      <u/>
      <sz val="10.5"/>
      <name val="メイリオ"/>
      <family val="3"/>
      <charset val="128"/>
    </font>
    <font>
      <sz val="6"/>
      <name val="メイリオ"/>
      <family val="3"/>
      <charset val="128"/>
    </font>
    <font>
      <sz val="8"/>
      <name val="メイリオ"/>
      <family val="3"/>
      <charset val="128"/>
    </font>
    <font>
      <vertAlign val="superscript"/>
      <sz val="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5" fillId="0" borderId="14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vertical="center"/>
    </xf>
    <xf numFmtId="0" fontId="6" fillId="0" borderId="12" xfId="0" applyFont="1" applyBorder="1" applyAlignment="1" applyProtection="1">
      <alignment horizontal="right" shrinkToFit="1"/>
    </xf>
    <xf numFmtId="0" fontId="3" fillId="0" borderId="4" xfId="0" applyFont="1" applyBorder="1" applyProtection="1">
      <alignment vertical="center"/>
    </xf>
    <xf numFmtId="0" fontId="3" fillId="0" borderId="7" xfId="0" applyFont="1" applyFill="1" applyBorder="1" applyAlignment="1" applyProtection="1">
      <alignment horizontal="right" vertical="center"/>
    </xf>
    <xf numFmtId="0" fontId="3" fillId="0" borderId="7" xfId="0" applyFont="1" applyBorder="1" applyProtection="1">
      <alignment vertical="center"/>
    </xf>
    <xf numFmtId="181" fontId="3" fillId="0" borderId="3" xfId="0" applyNumberFormat="1" applyFont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184" fontId="3" fillId="0" borderId="3" xfId="0" applyNumberFormat="1" applyFont="1" applyFill="1" applyBorder="1" applyAlignment="1" applyProtection="1">
      <alignment horizontal="center" vertical="center" shrinkToFit="1"/>
    </xf>
    <xf numFmtId="0" fontId="4" fillId="2" borderId="3" xfId="0" applyNumberFormat="1" applyFont="1" applyFill="1" applyBorder="1" applyAlignment="1" applyProtection="1">
      <alignment horizontal="right" vertical="center" shrinkToFit="1"/>
      <protection locked="0"/>
    </xf>
    <xf numFmtId="181" fontId="4" fillId="2" borderId="3" xfId="0" applyNumberFormat="1" applyFont="1" applyFill="1" applyBorder="1" applyAlignment="1" applyProtection="1">
      <alignment horizontal="center" vertical="center" shrinkToFit="1"/>
      <protection locked="0"/>
    </xf>
    <xf numFmtId="181" fontId="4" fillId="2" borderId="3" xfId="0" applyNumberFormat="1" applyFont="1" applyFill="1" applyBorder="1" applyAlignment="1" applyProtection="1">
      <alignment horizontal="right" vertical="center" shrinkToFit="1"/>
      <protection locked="0"/>
    </xf>
    <xf numFmtId="181" fontId="4" fillId="2" borderId="3" xfId="0" applyNumberFormat="1" applyFont="1" applyFill="1" applyBorder="1" applyAlignment="1" applyProtection="1">
      <alignment horizontal="justify" vertical="center" shrinkToFit="1"/>
      <protection locked="0"/>
    </xf>
    <xf numFmtId="181" fontId="4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6" xfId="0" applyNumberFormat="1" applyFont="1" applyFill="1" applyBorder="1" applyAlignment="1" applyProtection="1">
      <alignment horizontal="right" vertical="center" shrinkToFit="1"/>
      <protection locked="0"/>
    </xf>
    <xf numFmtId="181" fontId="4" fillId="2" borderId="6" xfId="0" applyNumberFormat="1" applyFont="1" applyFill="1" applyBorder="1" applyAlignment="1" applyProtection="1">
      <alignment horizontal="right" vertical="center" shrinkToFit="1"/>
      <protection locked="0"/>
    </xf>
    <xf numFmtId="180" fontId="4" fillId="0" borderId="2" xfId="0" applyNumberFormat="1" applyFont="1" applyBorder="1" applyAlignment="1" applyProtection="1">
      <alignment horizontal="right" vertical="center" shrinkToFit="1"/>
    </xf>
    <xf numFmtId="176" fontId="4" fillId="0" borderId="2" xfId="0" applyNumberFormat="1" applyFont="1" applyBorder="1" applyAlignment="1" applyProtection="1">
      <alignment horizontal="right" vertical="center" shrinkToFit="1"/>
    </xf>
    <xf numFmtId="178" fontId="4" fillId="0" borderId="2" xfId="0" applyNumberFormat="1" applyFont="1" applyBorder="1" applyAlignment="1" applyProtection="1">
      <alignment horizontal="right" vertical="center" shrinkToFit="1"/>
    </xf>
    <xf numFmtId="184" fontId="3" fillId="0" borderId="6" xfId="0" applyNumberFormat="1" applyFont="1" applyFill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vertical="top" wrapText="1"/>
    </xf>
    <xf numFmtId="0" fontId="12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176" fontId="12" fillId="0" borderId="0" xfId="0" applyNumberFormat="1" applyFo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5" fillId="0" borderId="0" xfId="0" applyFont="1" applyProtection="1">
      <alignment vertical="center"/>
    </xf>
    <xf numFmtId="0" fontId="12" fillId="2" borderId="3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180" fontId="3" fillId="0" borderId="0" xfId="0" applyNumberFormat="1" applyFont="1" applyBorder="1" applyAlignment="1" applyProtection="1">
      <alignment horizontal="right" vertical="center" shrinkToFit="1"/>
    </xf>
    <xf numFmtId="180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Fill="1" applyProtection="1">
      <alignment vertical="center"/>
      <protection locked="0"/>
    </xf>
    <xf numFmtId="0" fontId="18" fillId="0" borderId="0" xfId="0" applyFont="1" applyProtection="1">
      <alignment vertical="center"/>
    </xf>
    <xf numFmtId="180" fontId="3" fillId="2" borderId="0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21" fillId="0" borderId="4" xfId="0" applyFont="1" applyBorder="1" applyProtection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center" shrinkToFit="1"/>
    </xf>
    <xf numFmtId="0" fontId="12" fillId="0" borderId="14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Alignment="1" applyProtection="1">
      <alignment horizontal="center" vertical="center" wrapText="1"/>
    </xf>
    <xf numFmtId="186" fontId="3" fillId="0" borderId="3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Protection="1">
      <alignment vertical="center"/>
      <protection locked="0"/>
    </xf>
    <xf numFmtId="177" fontId="12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184" fontId="12" fillId="2" borderId="49" xfId="0" applyNumberFormat="1" applyFont="1" applyFill="1" applyBorder="1" applyAlignment="1" applyProtection="1">
      <alignment horizontal="center" vertical="center" wrapText="1"/>
    </xf>
    <xf numFmtId="0" fontId="12" fillId="0" borderId="52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179" fontId="12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center" vertical="center" shrinkToFit="1"/>
    </xf>
    <xf numFmtId="0" fontId="3" fillId="0" borderId="25" xfId="0" applyFont="1" applyFill="1" applyBorder="1" applyAlignment="1" applyProtection="1">
      <alignment horizontal="center" vertical="center" shrinkToFit="1"/>
    </xf>
    <xf numFmtId="183" fontId="3" fillId="2" borderId="0" xfId="0" applyNumberFormat="1" applyFont="1" applyFill="1" applyAlignment="1" applyProtection="1">
      <alignment horizontal="left" vertical="center" shrinkToFit="1"/>
      <protection locked="0"/>
    </xf>
    <xf numFmtId="180" fontId="3" fillId="0" borderId="22" xfId="0" applyNumberFormat="1" applyFont="1" applyBorder="1" applyAlignment="1" applyProtection="1">
      <alignment horizontal="right" vertical="center"/>
    </xf>
    <xf numFmtId="180" fontId="3" fillId="0" borderId="26" xfId="0" applyNumberFormat="1" applyFont="1" applyBorder="1" applyAlignment="1" applyProtection="1">
      <alignment horizontal="right" vertical="center"/>
    </xf>
    <xf numFmtId="180" fontId="3" fillId="0" borderId="23" xfId="0" applyNumberFormat="1" applyFont="1" applyBorder="1" applyAlignment="1" applyProtection="1">
      <alignment horizontal="right" vertical="center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176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176" fontId="3" fillId="0" borderId="27" xfId="0" applyNumberFormat="1" applyFont="1" applyFill="1" applyBorder="1" applyAlignment="1" applyProtection="1">
      <alignment horizontal="right" vertical="center"/>
    </xf>
    <xf numFmtId="176" fontId="3" fillId="0" borderId="28" xfId="0" applyNumberFormat="1" applyFont="1" applyFill="1" applyBorder="1" applyAlignment="1" applyProtection="1">
      <alignment horizontal="right" vertical="center"/>
    </xf>
    <xf numFmtId="176" fontId="3" fillId="0" borderId="29" xfId="0" applyNumberFormat="1" applyFont="1" applyFill="1" applyBorder="1" applyAlignment="1" applyProtection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176" fontId="3" fillId="0" borderId="12" xfId="0" applyNumberFormat="1" applyFont="1" applyFill="1" applyBorder="1" applyAlignment="1" applyProtection="1">
      <alignment horizontal="right" vertical="center"/>
    </xf>
    <xf numFmtId="176" fontId="3" fillId="0" borderId="8" xfId="0" applyNumberFormat="1" applyFont="1" applyFill="1" applyBorder="1" applyAlignment="1" applyProtection="1">
      <alignment horizontal="right" vertical="center"/>
    </xf>
    <xf numFmtId="176" fontId="3" fillId="0" borderId="16" xfId="0" applyNumberFormat="1" applyFont="1" applyFill="1" applyBorder="1" applyAlignment="1" applyProtection="1">
      <alignment horizontal="right" vertical="center"/>
    </xf>
    <xf numFmtId="0" fontId="3" fillId="2" borderId="21" xfId="1" applyNumberFormat="1" applyFont="1" applyFill="1" applyBorder="1" applyAlignment="1" applyProtection="1">
      <alignment horizontal="right" vertical="center"/>
      <protection locked="0"/>
    </xf>
    <xf numFmtId="0" fontId="3" fillId="2" borderId="20" xfId="1" applyNumberFormat="1" applyFont="1" applyFill="1" applyBorder="1" applyAlignment="1" applyProtection="1">
      <alignment horizontal="right" vertical="center"/>
      <protection locked="0"/>
    </xf>
    <xf numFmtId="0" fontId="3" fillId="2" borderId="18" xfId="1" applyNumberFormat="1" applyFont="1" applyFill="1" applyBorder="1" applyAlignment="1" applyProtection="1">
      <alignment horizontal="right" vertical="center"/>
      <protection locked="0"/>
    </xf>
    <xf numFmtId="0" fontId="3" fillId="2" borderId="11" xfId="1" applyNumberFormat="1" applyFont="1" applyFill="1" applyBorder="1" applyAlignment="1" applyProtection="1">
      <alignment horizontal="right" vertical="center"/>
      <protection locked="0"/>
    </xf>
    <xf numFmtId="0" fontId="3" fillId="2" borderId="30" xfId="1" applyNumberFormat="1" applyFont="1" applyFill="1" applyBorder="1" applyAlignment="1" applyProtection="1">
      <alignment horizontal="right" vertical="center"/>
      <protection locked="0"/>
    </xf>
    <xf numFmtId="0" fontId="3" fillId="2" borderId="31" xfId="1" applyNumberFormat="1" applyFont="1" applyFill="1" applyBorder="1" applyAlignment="1" applyProtection="1">
      <alignment horizontal="right" vertical="center"/>
      <protection locked="0"/>
    </xf>
    <xf numFmtId="0" fontId="10" fillId="2" borderId="32" xfId="0" applyFont="1" applyFill="1" applyBorder="1" applyAlignment="1" applyProtection="1">
      <alignment vertical="center"/>
      <protection locked="0"/>
    </xf>
    <xf numFmtId="0" fontId="10" fillId="2" borderId="33" xfId="0" applyFont="1" applyFill="1" applyBorder="1" applyAlignment="1" applyProtection="1">
      <alignment vertical="center"/>
      <protection locked="0"/>
    </xf>
    <xf numFmtId="0" fontId="10" fillId="2" borderId="34" xfId="0" applyFont="1" applyFill="1" applyBorder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vertical="center"/>
      <protection locked="0"/>
    </xf>
    <xf numFmtId="0" fontId="10" fillId="2" borderId="20" xfId="0" applyFont="1" applyFill="1" applyBorder="1" applyAlignment="1" applyProtection="1">
      <alignment vertical="center"/>
      <protection locked="0"/>
    </xf>
    <xf numFmtId="0" fontId="10" fillId="2" borderId="18" xfId="0" applyFont="1" applyFill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vertical="top" wrapText="1"/>
    </xf>
    <xf numFmtId="0" fontId="3" fillId="0" borderId="15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182" fontId="3" fillId="0" borderId="4" xfId="0" applyNumberFormat="1" applyFont="1" applyBorder="1" applyAlignment="1" applyProtection="1">
      <alignment horizontal="right" vertical="center" shrinkToFit="1"/>
    </xf>
    <xf numFmtId="182" fontId="3" fillId="0" borderId="10" xfId="0" applyNumberFormat="1" applyFont="1" applyBorder="1" applyAlignment="1" applyProtection="1">
      <alignment horizontal="right" vertical="center" shrinkToFit="1"/>
    </xf>
    <xf numFmtId="182" fontId="3" fillId="0" borderId="7" xfId="0" applyNumberFormat="1" applyFont="1" applyBorder="1" applyAlignment="1" applyProtection="1">
      <alignment horizontal="right" vertical="center" shrinkToFit="1"/>
    </xf>
    <xf numFmtId="182" fontId="3" fillId="0" borderId="37" xfId="0" applyNumberFormat="1" applyFont="1" applyBorder="1" applyAlignment="1" applyProtection="1">
      <alignment horizontal="right" vertical="center" shrinkToFit="1"/>
    </xf>
    <xf numFmtId="182" fontId="3" fillId="0" borderId="39" xfId="0" applyNumberFormat="1" applyFont="1" applyBorder="1" applyAlignment="1" applyProtection="1">
      <alignment horizontal="right" vertical="center" shrinkToFit="1"/>
    </xf>
    <xf numFmtId="182" fontId="3" fillId="0" borderId="38" xfId="0" applyNumberFormat="1" applyFont="1" applyBorder="1" applyAlignment="1" applyProtection="1">
      <alignment horizontal="right" vertical="center" shrinkToFi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181" fontId="3" fillId="0" borderId="49" xfId="0" applyNumberFormat="1" applyFont="1" applyBorder="1" applyAlignment="1" applyProtection="1">
      <alignment horizontal="center" vertical="center" shrinkToFit="1"/>
    </xf>
    <xf numFmtId="181" fontId="3" fillId="0" borderId="50" xfId="0" applyNumberFormat="1" applyFont="1" applyBorder="1" applyAlignment="1" applyProtection="1">
      <alignment horizontal="center" vertical="center" shrinkToFit="1"/>
    </xf>
    <xf numFmtId="181" fontId="3" fillId="0" borderId="51" xfId="0" applyNumberFormat="1" applyFont="1" applyBorder="1" applyAlignment="1" applyProtection="1">
      <alignment horizontal="center" vertical="center" shrinkToFit="1"/>
    </xf>
    <xf numFmtId="182" fontId="3" fillId="0" borderId="40" xfId="0" applyNumberFormat="1" applyFont="1" applyBorder="1" applyAlignment="1" applyProtection="1">
      <alignment horizontal="center" vertical="center" shrinkToFit="1"/>
    </xf>
    <xf numFmtId="182" fontId="3" fillId="0" borderId="41" xfId="0" applyNumberFormat="1" applyFont="1" applyBorder="1" applyAlignment="1" applyProtection="1">
      <alignment horizontal="center" vertical="center" shrinkToFit="1"/>
    </xf>
    <xf numFmtId="182" fontId="3" fillId="0" borderId="42" xfId="0" applyNumberFormat="1" applyFont="1" applyBorder="1" applyAlignment="1" applyProtection="1">
      <alignment horizontal="center" vertical="center" shrinkToFit="1"/>
    </xf>
    <xf numFmtId="182" fontId="3" fillId="0" borderId="46" xfId="0" applyNumberFormat="1" applyFont="1" applyBorder="1" applyAlignment="1" applyProtection="1">
      <alignment horizontal="center" vertical="center" shrinkToFit="1"/>
    </xf>
    <xf numFmtId="182" fontId="3" fillId="0" borderId="47" xfId="0" applyNumberFormat="1" applyFont="1" applyBorder="1" applyAlignment="1" applyProtection="1">
      <alignment horizontal="center" vertical="center" shrinkToFit="1"/>
    </xf>
    <xf numFmtId="182" fontId="3" fillId="0" borderId="48" xfId="0" applyNumberFormat="1" applyFont="1" applyBorder="1" applyAlignment="1" applyProtection="1">
      <alignment horizontal="center" vertical="center" shrinkToFit="1"/>
    </xf>
    <xf numFmtId="182" fontId="3" fillId="0" borderId="43" xfId="0" applyNumberFormat="1" applyFont="1" applyBorder="1" applyAlignment="1" applyProtection="1">
      <alignment horizontal="center" vertical="center" shrinkToFit="1"/>
    </xf>
    <xf numFmtId="182" fontId="3" fillId="0" borderId="44" xfId="0" applyNumberFormat="1" applyFont="1" applyBorder="1" applyAlignment="1" applyProtection="1">
      <alignment horizontal="center" vertical="center" shrinkToFit="1"/>
    </xf>
    <xf numFmtId="182" fontId="3" fillId="0" borderId="45" xfId="0" applyNumberFormat="1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vertical="center" shrinkToFit="1"/>
      <protection locked="0"/>
    </xf>
    <xf numFmtId="0" fontId="4" fillId="2" borderId="10" xfId="0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vertical="center" shrinkToFit="1"/>
      <protection locked="0"/>
    </xf>
    <xf numFmtId="0" fontId="4" fillId="2" borderId="31" xfId="0" applyFont="1" applyFill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horizontal="center" wrapText="1" shrinkToFit="1"/>
    </xf>
    <xf numFmtId="0" fontId="6" fillId="0" borderId="8" xfId="0" applyFont="1" applyBorder="1" applyAlignment="1" applyProtection="1">
      <alignment horizontal="center" shrinkToFit="1"/>
    </xf>
    <xf numFmtId="0" fontId="6" fillId="0" borderId="16" xfId="0" applyFont="1" applyBorder="1" applyAlignment="1" applyProtection="1">
      <alignment horizontal="center" shrinkToFi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180" fontId="3" fillId="0" borderId="40" xfId="0" applyNumberFormat="1" applyFont="1" applyBorder="1" applyAlignment="1" applyProtection="1">
      <alignment horizontal="center" vertical="center" shrinkToFit="1"/>
    </xf>
    <xf numFmtId="180" fontId="3" fillId="0" borderId="41" xfId="0" applyNumberFormat="1" applyFont="1" applyBorder="1" applyAlignment="1" applyProtection="1">
      <alignment horizontal="center" vertical="center" shrinkToFit="1"/>
    </xf>
    <xf numFmtId="180" fontId="3" fillId="0" borderId="42" xfId="0" applyNumberFormat="1" applyFont="1" applyBorder="1" applyAlignment="1" applyProtection="1">
      <alignment horizontal="center" vertical="center" shrinkToFit="1"/>
    </xf>
    <xf numFmtId="180" fontId="3" fillId="0" borderId="46" xfId="0" applyNumberFormat="1" applyFont="1" applyBorder="1" applyAlignment="1" applyProtection="1">
      <alignment horizontal="center" vertical="center" shrinkToFit="1"/>
    </xf>
    <xf numFmtId="180" fontId="3" fillId="0" borderId="47" xfId="0" applyNumberFormat="1" applyFont="1" applyBorder="1" applyAlignment="1" applyProtection="1">
      <alignment horizontal="center" vertical="center" shrinkToFit="1"/>
    </xf>
    <xf numFmtId="180" fontId="3" fillId="0" borderId="48" xfId="0" applyNumberFormat="1" applyFont="1" applyBorder="1" applyAlignment="1" applyProtection="1">
      <alignment horizontal="center" vertical="center" shrinkToFit="1"/>
    </xf>
    <xf numFmtId="180" fontId="3" fillId="0" borderId="43" xfId="0" applyNumberFormat="1" applyFont="1" applyBorder="1" applyAlignment="1" applyProtection="1">
      <alignment horizontal="center" vertical="center" shrinkToFit="1"/>
    </xf>
    <xf numFmtId="180" fontId="3" fillId="0" borderId="44" xfId="0" applyNumberFormat="1" applyFont="1" applyBorder="1" applyAlignment="1" applyProtection="1">
      <alignment horizontal="center" vertical="center" shrinkToFit="1"/>
    </xf>
    <xf numFmtId="180" fontId="3" fillId="0" borderId="45" xfId="0" applyNumberFormat="1" applyFont="1" applyBorder="1" applyAlignment="1" applyProtection="1">
      <alignment horizontal="center" vertical="center" shrinkToFit="1"/>
    </xf>
    <xf numFmtId="180" fontId="3" fillId="0" borderId="4" xfId="0" applyNumberFormat="1" applyFont="1" applyBorder="1" applyAlignment="1" applyProtection="1">
      <alignment horizontal="right" vertical="center" shrinkToFit="1"/>
    </xf>
    <xf numFmtId="180" fontId="3" fillId="0" borderId="7" xfId="0" applyNumberFormat="1" applyFont="1" applyBorder="1" applyAlignment="1" applyProtection="1">
      <alignment horizontal="right" vertical="center" shrinkToFit="1"/>
    </xf>
    <xf numFmtId="180" fontId="3" fillId="0" borderId="10" xfId="0" applyNumberFormat="1" applyFont="1" applyBorder="1" applyAlignment="1" applyProtection="1">
      <alignment horizontal="right" vertical="center" shrinkToFit="1"/>
    </xf>
    <xf numFmtId="180" fontId="3" fillId="2" borderId="12" xfId="0" applyNumberFormat="1" applyFont="1" applyFill="1" applyBorder="1" applyAlignment="1" applyProtection="1">
      <alignment horizontal="right" vertical="center" shrinkToFit="1"/>
      <protection locked="0"/>
    </xf>
    <xf numFmtId="180" fontId="3" fillId="2" borderId="8" xfId="0" applyNumberFormat="1" applyFont="1" applyFill="1" applyBorder="1" applyAlignment="1" applyProtection="1">
      <alignment horizontal="right" vertical="center" shrinkToFit="1"/>
      <protection locked="0"/>
    </xf>
    <xf numFmtId="180" fontId="3" fillId="2" borderId="16" xfId="0" applyNumberFormat="1" applyFont="1" applyFill="1" applyBorder="1" applyAlignment="1" applyProtection="1">
      <alignment horizontal="right" vertical="center" shrinkToFit="1"/>
      <protection locked="0"/>
    </xf>
    <xf numFmtId="182" fontId="3" fillId="0" borderId="24" xfId="0" applyNumberFormat="1" applyFont="1" applyFill="1" applyBorder="1" applyAlignment="1" applyProtection="1">
      <alignment horizontal="right" vertical="center" shrinkToFit="1"/>
    </xf>
    <xf numFmtId="182" fontId="3" fillId="0" borderId="25" xfId="0" applyNumberFormat="1" applyFont="1" applyFill="1" applyBorder="1" applyAlignment="1" applyProtection="1">
      <alignment horizontal="right" vertical="center" shrinkToFit="1"/>
    </xf>
    <xf numFmtId="0" fontId="6" fillId="0" borderId="5" xfId="0" applyFont="1" applyBorder="1" applyAlignment="1" applyProtection="1">
      <alignment horizontal="center" vertical="top" wrapText="1" shrinkToFit="1"/>
    </xf>
    <xf numFmtId="0" fontId="6" fillId="0" borderId="0" xfId="0" applyFont="1" applyBorder="1" applyAlignment="1" applyProtection="1">
      <alignment horizontal="center" vertical="top" wrapText="1" shrinkToFit="1"/>
    </xf>
    <xf numFmtId="0" fontId="6" fillId="0" borderId="13" xfId="0" applyFont="1" applyBorder="1" applyAlignment="1" applyProtection="1">
      <alignment horizontal="center" vertical="top" wrapText="1" shrinkToFit="1"/>
    </xf>
    <xf numFmtId="185" fontId="6" fillId="2" borderId="5" xfId="0" applyNumberFormat="1" applyFont="1" applyFill="1" applyBorder="1" applyAlignment="1" applyProtection="1">
      <alignment horizontal="center" vertical="top" shrinkToFit="1"/>
      <protection locked="0"/>
    </xf>
    <xf numFmtId="185" fontId="6" fillId="2" borderId="0" xfId="0" applyNumberFormat="1" applyFont="1" applyFill="1" applyBorder="1" applyAlignment="1" applyProtection="1">
      <alignment horizontal="center" vertical="top" shrinkToFit="1"/>
      <protection locked="0"/>
    </xf>
    <xf numFmtId="185" fontId="6" fillId="2" borderId="13" xfId="0" applyNumberFormat="1" applyFont="1" applyFill="1" applyBorder="1" applyAlignment="1" applyProtection="1">
      <alignment horizontal="center" vertical="top" shrinkToFit="1"/>
      <protection locked="0"/>
    </xf>
    <xf numFmtId="185" fontId="6" fillId="2" borderId="8" xfId="0" applyNumberFormat="1" applyFont="1" applyFill="1" applyBorder="1" applyAlignment="1" applyProtection="1">
      <alignment horizontal="center" shrinkToFit="1"/>
      <protection locked="0"/>
    </xf>
    <xf numFmtId="185" fontId="6" fillId="2" borderId="16" xfId="0" applyNumberFormat="1" applyFont="1" applyFill="1" applyBorder="1" applyAlignment="1" applyProtection="1">
      <alignment horizont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Border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Protection="1">
      <alignment vertical="center"/>
      <protection locked="0"/>
    </xf>
    <xf numFmtId="184" fontId="12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00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9525</xdr:rowOff>
        </xdr:from>
        <xdr:to>
          <xdr:col>1</xdr:col>
          <xdr:colOff>0</xdr:colOff>
          <xdr:row>36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0</xdr:rowOff>
        </xdr:from>
        <xdr:to>
          <xdr:col>1</xdr:col>
          <xdr:colOff>0</xdr:colOff>
          <xdr:row>37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209550</xdr:rowOff>
        </xdr:from>
        <xdr:to>
          <xdr:col>0</xdr:col>
          <xdr:colOff>200025</xdr:colOff>
          <xdr:row>37</xdr:row>
          <xdr:rowOff>219075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AA62"/>
  <sheetViews>
    <sheetView showGridLines="0" tabSelected="1" view="pageBreakPreview" topLeftCell="A4" zoomScaleNormal="100" zoomScaleSheetLayoutView="100" workbookViewId="0">
      <selection activeCell="A10" sqref="A10:B10"/>
    </sheetView>
  </sheetViews>
  <sheetFormatPr defaultRowHeight="17.25" x14ac:dyDescent="0.15"/>
  <cols>
    <col min="1" max="1" width="2.75" style="1" customWidth="1"/>
    <col min="2" max="2" width="20" style="1" customWidth="1"/>
    <col min="3" max="3" width="6.125" style="1" customWidth="1"/>
    <col min="4" max="5" width="3.875" style="1" customWidth="1"/>
    <col min="6" max="6" width="6.125" style="1" customWidth="1"/>
    <col min="7" max="8" width="3.875" style="1" customWidth="1"/>
    <col min="9" max="9" width="6.125" style="1" customWidth="1"/>
    <col min="10" max="11" width="3.875" style="1" customWidth="1"/>
    <col min="12" max="12" width="6.125" style="1" customWidth="1"/>
    <col min="13" max="14" width="3.875" style="1" customWidth="1"/>
    <col min="15" max="15" width="5.625" style="1" customWidth="1"/>
    <col min="16" max="17" width="3.875" style="1" customWidth="1"/>
    <col min="18" max="26" width="9" style="35"/>
    <col min="27" max="16384" width="9" style="1"/>
  </cols>
  <sheetData>
    <row r="1" spans="1:20" ht="18" customHeight="1" x14ac:dyDescent="0.15">
      <c r="A1" s="4"/>
      <c r="B1" s="4" t="s">
        <v>33</v>
      </c>
      <c r="C1" s="10" t="s">
        <v>60</v>
      </c>
      <c r="D1" s="53"/>
      <c r="E1" s="11" t="s">
        <v>35</v>
      </c>
      <c r="F1" s="4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46" t="s">
        <v>59</v>
      </c>
    </row>
    <row r="2" spans="1:20" ht="7.5" customHeight="1" x14ac:dyDescent="0.15">
      <c r="A2" s="4"/>
      <c r="B2" s="4"/>
      <c r="C2" s="12"/>
      <c r="D2" s="12"/>
      <c r="E2" s="12"/>
      <c r="F2" s="12"/>
      <c r="G2" s="12"/>
      <c r="H2" s="12"/>
      <c r="I2" s="12"/>
      <c r="J2" s="12"/>
      <c r="K2" s="12"/>
      <c r="L2" s="14"/>
      <c r="M2" s="14"/>
      <c r="N2" s="14"/>
      <c r="O2" s="4"/>
      <c r="P2" s="4"/>
      <c r="Q2" s="4"/>
    </row>
    <row r="3" spans="1:20" ht="18" customHeight="1" x14ac:dyDescent="0.15">
      <c r="A3" s="118" t="s">
        <v>10</v>
      </c>
      <c r="B3" s="118"/>
      <c r="C3" s="118" t="s">
        <v>11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20" ht="18" customHeight="1" x14ac:dyDescent="0.15">
      <c r="A4" s="118"/>
      <c r="B4" s="118"/>
      <c r="C4" s="160" t="s">
        <v>65</v>
      </c>
      <c r="D4" s="161"/>
      <c r="E4" s="162"/>
      <c r="F4" s="160" t="s">
        <v>66</v>
      </c>
      <c r="G4" s="161"/>
      <c r="H4" s="162"/>
      <c r="I4" s="160" t="s">
        <v>44</v>
      </c>
      <c r="J4" s="161"/>
      <c r="K4" s="162"/>
      <c r="L4" s="172" t="s">
        <v>55</v>
      </c>
      <c r="M4" s="173"/>
      <c r="N4" s="174"/>
      <c r="O4" s="15" t="s">
        <v>57</v>
      </c>
      <c r="P4" s="203"/>
      <c r="Q4" s="204"/>
    </row>
    <row r="5" spans="1:20" ht="18" customHeight="1" x14ac:dyDescent="0.15">
      <c r="A5" s="118"/>
      <c r="B5" s="118"/>
      <c r="C5" s="156"/>
      <c r="D5" s="163"/>
      <c r="E5" s="157"/>
      <c r="F5" s="156"/>
      <c r="G5" s="163"/>
      <c r="H5" s="157"/>
      <c r="I5" s="156"/>
      <c r="J5" s="163"/>
      <c r="K5" s="157"/>
      <c r="L5" s="197" t="s">
        <v>56</v>
      </c>
      <c r="M5" s="198"/>
      <c r="N5" s="199"/>
      <c r="O5" s="200"/>
      <c r="P5" s="201"/>
      <c r="Q5" s="202"/>
    </row>
    <row r="6" spans="1:20" ht="18" customHeight="1" x14ac:dyDescent="0.15">
      <c r="A6" s="118"/>
      <c r="B6" s="118"/>
      <c r="C6" s="149"/>
      <c r="D6" s="150" t="s">
        <v>12</v>
      </c>
      <c r="E6" s="150"/>
      <c r="F6" s="149"/>
      <c r="G6" s="150" t="s">
        <v>12</v>
      </c>
      <c r="H6" s="150"/>
      <c r="I6" s="149"/>
      <c r="J6" s="150" t="s">
        <v>12</v>
      </c>
      <c r="K6" s="150"/>
      <c r="L6" s="149"/>
      <c r="M6" s="150" t="s">
        <v>12</v>
      </c>
      <c r="N6" s="150"/>
      <c r="O6" s="149"/>
      <c r="P6" s="150" t="s">
        <v>12</v>
      </c>
      <c r="Q6" s="150"/>
    </row>
    <row r="7" spans="1:20" ht="13.5" customHeight="1" x14ac:dyDescent="0.15">
      <c r="A7" s="118"/>
      <c r="B7" s="118"/>
      <c r="C7" s="118"/>
      <c r="D7" s="150" t="s">
        <v>19</v>
      </c>
      <c r="E7" s="150" t="s">
        <v>14</v>
      </c>
      <c r="F7" s="118"/>
      <c r="G7" s="150" t="s">
        <v>13</v>
      </c>
      <c r="H7" s="150" t="s">
        <v>14</v>
      </c>
      <c r="I7" s="118"/>
      <c r="J7" s="150" t="s">
        <v>13</v>
      </c>
      <c r="K7" s="150" t="s">
        <v>14</v>
      </c>
      <c r="L7" s="118"/>
      <c r="M7" s="150" t="s">
        <v>13</v>
      </c>
      <c r="N7" s="150" t="s">
        <v>14</v>
      </c>
      <c r="O7" s="118"/>
      <c r="P7" s="150" t="s">
        <v>13</v>
      </c>
      <c r="Q7" s="150" t="s">
        <v>14</v>
      </c>
    </row>
    <row r="8" spans="1:20" ht="13.5" customHeight="1" x14ac:dyDescent="0.15">
      <c r="A8" s="118"/>
      <c r="B8" s="118"/>
      <c r="C8" s="118"/>
      <c r="D8" s="150"/>
      <c r="E8" s="150"/>
      <c r="F8" s="118"/>
      <c r="G8" s="150"/>
      <c r="H8" s="150"/>
      <c r="I8" s="118"/>
      <c r="J8" s="150"/>
      <c r="K8" s="150"/>
      <c r="L8" s="118"/>
      <c r="M8" s="150"/>
      <c r="N8" s="150"/>
      <c r="O8" s="118"/>
      <c r="P8" s="150"/>
      <c r="Q8" s="150"/>
    </row>
    <row r="9" spans="1:20" ht="13.5" customHeight="1" x14ac:dyDescent="0.15">
      <c r="A9" s="118"/>
      <c r="B9" s="118"/>
      <c r="C9" s="118"/>
      <c r="D9" s="150"/>
      <c r="E9" s="150"/>
      <c r="F9" s="118"/>
      <c r="G9" s="150"/>
      <c r="H9" s="150"/>
      <c r="I9" s="118"/>
      <c r="J9" s="150"/>
      <c r="K9" s="150"/>
      <c r="L9" s="118"/>
      <c r="M9" s="150"/>
      <c r="N9" s="150"/>
      <c r="O9" s="118"/>
      <c r="P9" s="150"/>
      <c r="Q9" s="150"/>
      <c r="R9" s="35" t="s">
        <v>85</v>
      </c>
    </row>
    <row r="10" spans="1:20" ht="17.25" customHeight="1" x14ac:dyDescent="0.15">
      <c r="A10" s="166"/>
      <c r="B10" s="167"/>
      <c r="C10" s="22"/>
      <c r="D10" s="23"/>
      <c r="E10" s="23"/>
      <c r="F10" s="22"/>
      <c r="G10" s="24"/>
      <c r="H10" s="24"/>
      <c r="I10" s="22"/>
      <c r="J10" s="24"/>
      <c r="K10" s="24"/>
      <c r="L10" s="22"/>
      <c r="M10" s="24"/>
      <c r="N10" s="24"/>
      <c r="O10" s="22"/>
      <c r="P10" s="24"/>
      <c r="Q10" s="24"/>
      <c r="R10" s="35" t="s">
        <v>86</v>
      </c>
    </row>
    <row r="11" spans="1:20" ht="17.25" customHeight="1" x14ac:dyDescent="0.15">
      <c r="A11" s="166"/>
      <c r="B11" s="167"/>
      <c r="C11" s="22"/>
      <c r="D11" s="23"/>
      <c r="E11" s="23"/>
      <c r="F11" s="22"/>
      <c r="G11" s="24"/>
      <c r="H11" s="24"/>
      <c r="I11" s="22"/>
      <c r="J11" s="24"/>
      <c r="K11" s="24"/>
      <c r="L11" s="22"/>
      <c r="M11" s="24"/>
      <c r="N11" s="24"/>
      <c r="O11" s="22"/>
      <c r="P11" s="24"/>
      <c r="Q11" s="24"/>
      <c r="R11" s="35" t="s">
        <v>87</v>
      </c>
    </row>
    <row r="12" spans="1:20" ht="17.25" customHeight="1" x14ac:dyDescent="0.15">
      <c r="A12" s="166"/>
      <c r="B12" s="167"/>
      <c r="C12" s="22"/>
      <c r="D12" s="23"/>
      <c r="E12" s="23"/>
      <c r="F12" s="22"/>
      <c r="G12" s="25"/>
      <c r="H12" s="25"/>
      <c r="I12" s="22"/>
      <c r="J12" s="24"/>
      <c r="K12" s="24"/>
      <c r="L12" s="22"/>
      <c r="M12" s="24"/>
      <c r="N12" s="24"/>
      <c r="O12" s="22"/>
      <c r="P12" s="24"/>
      <c r="Q12" s="24"/>
      <c r="R12" s="35" t="s">
        <v>88</v>
      </c>
    </row>
    <row r="13" spans="1:20" ht="17.25" customHeight="1" x14ac:dyDescent="0.15">
      <c r="A13" s="166"/>
      <c r="B13" s="167"/>
      <c r="C13" s="22"/>
      <c r="D13" s="24"/>
      <c r="E13" s="24"/>
      <c r="F13" s="22"/>
      <c r="G13" s="24"/>
      <c r="H13" s="24"/>
      <c r="I13" s="22"/>
      <c r="J13" s="24"/>
      <c r="K13" s="24"/>
      <c r="L13" s="22"/>
      <c r="M13" s="24"/>
      <c r="N13" s="24"/>
      <c r="O13" s="22"/>
      <c r="P13" s="24"/>
      <c r="Q13" s="24"/>
      <c r="R13" s="63" t="s">
        <v>89</v>
      </c>
    </row>
    <row r="14" spans="1:20" ht="17.25" customHeight="1" x14ac:dyDescent="0.15">
      <c r="A14" s="166"/>
      <c r="B14" s="167"/>
      <c r="C14" s="22"/>
      <c r="D14" s="26"/>
      <c r="E14" s="26"/>
      <c r="F14" s="22"/>
      <c r="G14" s="26"/>
      <c r="H14" s="26"/>
      <c r="I14" s="22"/>
      <c r="J14" s="26"/>
      <c r="K14" s="26"/>
      <c r="L14" s="22"/>
      <c r="M14" s="26"/>
      <c r="N14" s="26"/>
      <c r="O14" s="22"/>
      <c r="P14" s="26"/>
      <c r="Q14" s="26"/>
      <c r="T14" s="71" t="s">
        <v>90</v>
      </c>
    </row>
    <row r="15" spans="1:20" ht="17.25" customHeight="1" x14ac:dyDescent="0.15">
      <c r="A15" s="166"/>
      <c r="B15" s="167"/>
      <c r="C15" s="22"/>
      <c r="D15" s="26"/>
      <c r="E15" s="26"/>
      <c r="F15" s="22"/>
      <c r="G15" s="26"/>
      <c r="H15" s="26"/>
      <c r="I15" s="22"/>
      <c r="J15" s="26"/>
      <c r="K15" s="26"/>
      <c r="L15" s="22"/>
      <c r="M15" s="26"/>
      <c r="N15" s="26"/>
      <c r="O15" s="22"/>
      <c r="P15" s="26"/>
      <c r="Q15" s="26"/>
      <c r="T15" s="71"/>
    </row>
    <row r="16" spans="1:20" ht="17.25" customHeight="1" x14ac:dyDescent="0.15">
      <c r="A16" s="166"/>
      <c r="B16" s="167"/>
      <c r="C16" s="22"/>
      <c r="D16" s="26"/>
      <c r="E16" s="26"/>
      <c r="F16" s="22"/>
      <c r="G16" s="26"/>
      <c r="H16" s="26"/>
      <c r="I16" s="22"/>
      <c r="J16" s="26"/>
      <c r="K16" s="26"/>
      <c r="L16" s="22"/>
      <c r="M16" s="26"/>
      <c r="N16" s="26"/>
      <c r="O16" s="22"/>
      <c r="P16" s="26"/>
      <c r="Q16" s="26"/>
      <c r="T16" s="71"/>
    </row>
    <row r="17" spans="1:27" ht="17.25" customHeight="1" x14ac:dyDescent="0.15">
      <c r="A17" s="166"/>
      <c r="B17" s="167"/>
      <c r="C17" s="22"/>
      <c r="D17" s="26"/>
      <c r="E17" s="26"/>
      <c r="F17" s="22"/>
      <c r="G17" s="26"/>
      <c r="H17" s="26"/>
      <c r="I17" s="22"/>
      <c r="J17" s="26"/>
      <c r="K17" s="26"/>
      <c r="L17" s="22"/>
      <c r="M17" s="26"/>
      <c r="N17" s="26"/>
      <c r="O17" s="22"/>
      <c r="P17" s="26"/>
      <c r="Q17" s="26"/>
      <c r="T17" s="72"/>
    </row>
    <row r="18" spans="1:27" ht="17.25" customHeight="1" thickBot="1" x14ac:dyDescent="0.2">
      <c r="A18" s="170"/>
      <c r="B18" s="171"/>
      <c r="C18" s="27"/>
      <c r="D18" s="28"/>
      <c r="E18" s="28"/>
      <c r="F18" s="27"/>
      <c r="G18" s="28"/>
      <c r="H18" s="28"/>
      <c r="I18" s="27"/>
      <c r="J18" s="28"/>
      <c r="K18" s="28"/>
      <c r="L18" s="27"/>
      <c r="M18" s="28"/>
      <c r="N18" s="28"/>
      <c r="O18" s="27"/>
      <c r="P18" s="28"/>
      <c r="Q18" s="28"/>
      <c r="R18" s="36" t="str">
        <f>IF(U19="","",IF(U19&lt;50,"","自動車排出ガス対策計画の策定が必要となる可能性があります！"))</f>
        <v/>
      </c>
    </row>
    <row r="19" spans="1:27" ht="18" customHeight="1" thickTop="1" x14ac:dyDescent="0.15">
      <c r="A19" s="175" t="s">
        <v>15</v>
      </c>
      <c r="B19" s="175"/>
      <c r="C19" s="29" t="str">
        <f>IF(SUM(C10:C18)=0,"",SUM(C10:C18))</f>
        <v/>
      </c>
      <c r="D19" s="30" t="str">
        <f t="shared" ref="D19:Q19" si="0">IF(SUM(D10:D18)=0,"",SUM(D10:D18))</f>
        <v/>
      </c>
      <c r="E19" s="30" t="str">
        <f t="shared" si="0"/>
        <v/>
      </c>
      <c r="F19" s="31" t="str">
        <f t="shared" si="0"/>
        <v/>
      </c>
      <c r="G19" s="30" t="str">
        <f t="shared" si="0"/>
        <v/>
      </c>
      <c r="H19" s="30" t="str">
        <f t="shared" si="0"/>
        <v/>
      </c>
      <c r="I19" s="31" t="str">
        <f t="shared" si="0"/>
        <v/>
      </c>
      <c r="J19" s="30" t="str">
        <f t="shared" si="0"/>
        <v/>
      </c>
      <c r="K19" s="30" t="str">
        <f t="shared" si="0"/>
        <v/>
      </c>
      <c r="L19" s="31" t="str">
        <f>IF(SUM(L10:L18)=0,"",SUM(L10:L18))</f>
        <v/>
      </c>
      <c r="M19" s="30" t="str">
        <f t="shared" ref="M19:N19" si="1">IF(SUM(M10:M18)=0,"",SUM(M10:M18))</f>
        <v/>
      </c>
      <c r="N19" s="30" t="str">
        <f t="shared" si="1"/>
        <v/>
      </c>
      <c r="O19" s="31" t="str">
        <f t="shared" si="0"/>
        <v/>
      </c>
      <c r="P19" s="30" t="str">
        <f t="shared" si="0"/>
        <v/>
      </c>
      <c r="Q19" s="30" t="str">
        <f t="shared" si="0"/>
        <v/>
      </c>
      <c r="R19" s="37" t="s">
        <v>91</v>
      </c>
      <c r="U19" s="38" t="str">
        <f>IF(SUM(E19,H19,K19,N19,Q19)=0,"",SUM(E19,H19,K19,N19,Q19))</f>
        <v/>
      </c>
      <c r="V19" s="35" t="s">
        <v>92</v>
      </c>
    </row>
    <row r="20" spans="1:27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AA20" s="35"/>
    </row>
    <row r="21" spans="1:27" ht="18" customHeight="1" x14ac:dyDescent="0.15">
      <c r="A21" s="119" t="s">
        <v>0</v>
      </c>
      <c r="B21" s="120"/>
      <c r="C21" s="160" t="s">
        <v>1</v>
      </c>
      <c r="D21" s="161"/>
      <c r="E21" s="161"/>
      <c r="F21" s="161"/>
      <c r="G21" s="161"/>
      <c r="H21" s="162"/>
      <c r="I21" s="151" t="s">
        <v>2</v>
      </c>
      <c r="J21" s="152"/>
      <c r="K21" s="153"/>
      <c r="L21" s="160" t="s">
        <v>58</v>
      </c>
      <c r="M21" s="161"/>
      <c r="N21" s="161"/>
      <c r="O21" s="161"/>
      <c r="P21" s="161"/>
      <c r="Q21" s="162"/>
      <c r="R21" s="48"/>
      <c r="AA21" s="35"/>
    </row>
    <row r="22" spans="1:27" ht="16.5" customHeight="1" x14ac:dyDescent="0.15">
      <c r="A22" s="121"/>
      <c r="B22" s="122"/>
      <c r="C22" s="114" t="s">
        <v>3</v>
      </c>
      <c r="D22" s="115"/>
      <c r="E22" s="118" t="s">
        <v>26</v>
      </c>
      <c r="F22" s="114" t="s">
        <v>4</v>
      </c>
      <c r="G22" s="154"/>
      <c r="H22" s="115"/>
      <c r="I22" s="33" t="s">
        <v>3</v>
      </c>
      <c r="J22" s="156" t="s">
        <v>26</v>
      </c>
      <c r="K22" s="157"/>
      <c r="L22" s="156"/>
      <c r="M22" s="163"/>
      <c r="N22" s="163"/>
      <c r="O22" s="163"/>
      <c r="P22" s="163"/>
      <c r="Q22" s="157"/>
      <c r="R22" s="48"/>
      <c r="T22" s="49" t="s">
        <v>3</v>
      </c>
      <c r="U22" s="73" t="s">
        <v>18</v>
      </c>
      <c r="V22" s="74" t="s">
        <v>70</v>
      </c>
      <c r="W22" s="74" t="s">
        <v>8</v>
      </c>
      <c r="AA22" s="35"/>
    </row>
    <row r="23" spans="1:27" ht="16.5" customHeight="1" x14ac:dyDescent="0.15">
      <c r="A23" s="123"/>
      <c r="B23" s="124"/>
      <c r="C23" s="116" t="s">
        <v>28</v>
      </c>
      <c r="D23" s="117"/>
      <c r="E23" s="118"/>
      <c r="F23" s="116" t="s">
        <v>31</v>
      </c>
      <c r="G23" s="155"/>
      <c r="H23" s="117"/>
      <c r="I23" s="34" t="s">
        <v>29</v>
      </c>
      <c r="J23" s="158"/>
      <c r="K23" s="159"/>
      <c r="L23" s="158"/>
      <c r="M23" s="164"/>
      <c r="N23" s="164"/>
      <c r="O23" s="164"/>
      <c r="P23" s="164"/>
      <c r="Q23" s="159"/>
      <c r="R23" s="48"/>
      <c r="T23" s="50" t="s">
        <v>5</v>
      </c>
      <c r="U23" s="73"/>
      <c r="V23" s="75"/>
      <c r="W23" s="75"/>
      <c r="AA23" s="35"/>
    </row>
    <row r="24" spans="1:27" ht="18" customHeight="1" x14ac:dyDescent="0.15">
      <c r="A24" s="118" t="s">
        <v>16</v>
      </c>
      <c r="B24" s="118"/>
      <c r="C24" s="125" t="str">
        <f>C19</f>
        <v/>
      </c>
      <c r="D24" s="126"/>
      <c r="E24" s="19" t="s">
        <v>67</v>
      </c>
      <c r="F24" s="125" t="str">
        <f>IF(C24="","",C24*T24)</f>
        <v/>
      </c>
      <c r="G24" s="127"/>
      <c r="H24" s="126"/>
      <c r="I24" s="20">
        <f>T24</f>
        <v>33.4</v>
      </c>
      <c r="J24" s="168" t="str">
        <f t="shared" ref="J24:J26" si="2">U24</f>
        <v>GJ/kL</v>
      </c>
      <c r="K24" s="169">
        <f t="shared" ref="K24:K30" si="3">V24</f>
        <v>1.8700000000000001E-2</v>
      </c>
      <c r="L24" s="189" t="str">
        <f>IF(F24="","",F24*V24*44/12)</f>
        <v/>
      </c>
      <c r="M24" s="190"/>
      <c r="N24" s="190"/>
      <c r="O24" s="190"/>
      <c r="P24" s="190"/>
      <c r="Q24" s="191"/>
      <c r="R24" s="43"/>
      <c r="S24" s="210" t="s">
        <v>71</v>
      </c>
      <c r="T24" s="211">
        <v>33.4</v>
      </c>
      <c r="U24" s="212" t="s">
        <v>68</v>
      </c>
      <c r="V24" s="213">
        <v>1.8700000000000001E-2</v>
      </c>
      <c r="W24" s="213" t="s">
        <v>9</v>
      </c>
      <c r="AA24" s="35"/>
    </row>
    <row r="25" spans="1:27" ht="18" customHeight="1" x14ac:dyDescent="0.15">
      <c r="A25" s="118" t="s">
        <v>6</v>
      </c>
      <c r="B25" s="118"/>
      <c r="C25" s="125" t="str">
        <f>F19</f>
        <v/>
      </c>
      <c r="D25" s="126"/>
      <c r="E25" s="19" t="s">
        <v>67</v>
      </c>
      <c r="F25" s="125" t="str">
        <f>IF(C25="","",C25*T25)</f>
        <v/>
      </c>
      <c r="G25" s="127"/>
      <c r="H25" s="126"/>
      <c r="I25" s="21">
        <f>T25</f>
        <v>38</v>
      </c>
      <c r="J25" s="168" t="str">
        <f t="shared" si="2"/>
        <v>GJ/kL</v>
      </c>
      <c r="K25" s="169">
        <f t="shared" si="3"/>
        <v>1.8800000000000001E-2</v>
      </c>
      <c r="L25" s="189" t="str">
        <f>IF(F25="","",F25*V25*44/12)</f>
        <v/>
      </c>
      <c r="M25" s="190"/>
      <c r="N25" s="190"/>
      <c r="O25" s="190"/>
      <c r="P25" s="190"/>
      <c r="Q25" s="191"/>
      <c r="R25" s="43"/>
      <c r="S25" s="214" t="s">
        <v>72</v>
      </c>
      <c r="T25" s="215">
        <v>38</v>
      </c>
      <c r="U25" s="212" t="s">
        <v>68</v>
      </c>
      <c r="V25" s="213">
        <v>1.8800000000000001E-2</v>
      </c>
      <c r="W25" s="213" t="s">
        <v>9</v>
      </c>
      <c r="AA25" s="35"/>
    </row>
    <row r="26" spans="1:27" ht="18" customHeight="1" x14ac:dyDescent="0.15">
      <c r="A26" s="118" t="s">
        <v>27</v>
      </c>
      <c r="B26" s="118"/>
      <c r="C26" s="125" t="str">
        <f>I19</f>
        <v/>
      </c>
      <c r="D26" s="126"/>
      <c r="E26" s="19" t="s">
        <v>7</v>
      </c>
      <c r="F26" s="125" t="str">
        <f>IF(C26="","",C26*T26)</f>
        <v/>
      </c>
      <c r="G26" s="127"/>
      <c r="H26" s="126"/>
      <c r="I26" s="20">
        <f>T26</f>
        <v>50.1</v>
      </c>
      <c r="J26" s="168" t="str">
        <f t="shared" si="2"/>
        <v>GJ/t</v>
      </c>
      <c r="K26" s="169">
        <f t="shared" si="3"/>
        <v>1.6299999999999999E-2</v>
      </c>
      <c r="L26" s="189" t="str">
        <f>IF(F26="","",F26*V26*44/12)</f>
        <v/>
      </c>
      <c r="M26" s="190"/>
      <c r="N26" s="190"/>
      <c r="O26" s="190"/>
      <c r="P26" s="190"/>
      <c r="Q26" s="191"/>
      <c r="R26" s="43"/>
      <c r="S26" s="214" t="s">
        <v>73</v>
      </c>
      <c r="T26" s="213">
        <v>50.1</v>
      </c>
      <c r="U26" s="212" t="s">
        <v>30</v>
      </c>
      <c r="V26" s="216">
        <v>1.6299999999999999E-2</v>
      </c>
      <c r="W26" s="213" t="s">
        <v>9</v>
      </c>
      <c r="AA26" s="35"/>
    </row>
    <row r="27" spans="1:27" ht="18" customHeight="1" x14ac:dyDescent="0.15">
      <c r="A27" s="131"/>
      <c r="B27" s="132"/>
      <c r="C27" s="140"/>
      <c r="D27" s="142"/>
      <c r="E27" s="137"/>
      <c r="F27" s="140"/>
      <c r="G27" s="141"/>
      <c r="H27" s="142"/>
      <c r="I27" s="205" t="s">
        <v>79</v>
      </c>
      <c r="J27" s="206"/>
      <c r="K27" s="207"/>
      <c r="L27" s="180"/>
      <c r="M27" s="181"/>
      <c r="N27" s="181"/>
      <c r="O27" s="181"/>
      <c r="P27" s="181"/>
      <c r="Q27" s="182"/>
      <c r="R27" s="43"/>
      <c r="S27" s="59"/>
      <c r="T27" s="51"/>
      <c r="U27" s="61"/>
      <c r="V27" s="61"/>
      <c r="W27" s="61"/>
      <c r="X27" s="60"/>
      <c r="AA27" s="35"/>
    </row>
    <row r="28" spans="1:27" ht="18" customHeight="1" x14ac:dyDescent="0.15">
      <c r="A28" s="133"/>
      <c r="B28" s="134"/>
      <c r="C28" s="143"/>
      <c r="D28" s="145"/>
      <c r="E28" s="138"/>
      <c r="F28" s="143"/>
      <c r="G28" s="144"/>
      <c r="H28" s="145"/>
      <c r="I28" s="57" t="s">
        <v>81</v>
      </c>
      <c r="J28" s="176" t="s">
        <v>83</v>
      </c>
      <c r="K28" s="177"/>
      <c r="L28" s="183"/>
      <c r="M28" s="184"/>
      <c r="N28" s="184"/>
      <c r="O28" s="184"/>
      <c r="P28" s="184"/>
      <c r="Q28" s="185"/>
      <c r="R28" s="43"/>
      <c r="S28" s="60"/>
      <c r="T28" s="54" t="s">
        <v>3</v>
      </c>
      <c r="U28" s="73" t="s">
        <v>18</v>
      </c>
      <c r="V28" s="74" t="s">
        <v>70</v>
      </c>
      <c r="W28" s="74" t="s">
        <v>8</v>
      </c>
      <c r="X28" s="60"/>
      <c r="AA28" s="35"/>
    </row>
    <row r="29" spans="1:27" ht="16.5" customHeight="1" thickBot="1" x14ac:dyDescent="0.2">
      <c r="A29" s="135"/>
      <c r="B29" s="136"/>
      <c r="C29" s="146"/>
      <c r="D29" s="148"/>
      <c r="E29" s="139"/>
      <c r="F29" s="146"/>
      <c r="G29" s="147"/>
      <c r="H29" s="148"/>
      <c r="I29" s="56" t="s">
        <v>82</v>
      </c>
      <c r="J29" s="178"/>
      <c r="K29" s="179"/>
      <c r="L29" s="186"/>
      <c r="M29" s="187"/>
      <c r="N29" s="187"/>
      <c r="O29" s="187"/>
      <c r="P29" s="187"/>
      <c r="Q29" s="188"/>
      <c r="R29" s="43"/>
      <c r="S29" s="58"/>
      <c r="T29" s="55" t="s">
        <v>5</v>
      </c>
      <c r="U29" s="73"/>
      <c r="V29" s="75"/>
      <c r="W29" s="75"/>
      <c r="X29" s="60"/>
      <c r="AA29" s="35"/>
    </row>
    <row r="30" spans="1:27" ht="16.5" customHeight="1" thickBot="1" x14ac:dyDescent="0.2">
      <c r="A30" s="112" t="s">
        <v>25</v>
      </c>
      <c r="B30" s="113"/>
      <c r="C30" s="125" t="str">
        <f>L19</f>
        <v/>
      </c>
      <c r="D30" s="126"/>
      <c r="E30" s="19" t="s">
        <v>45</v>
      </c>
      <c r="F30" s="128"/>
      <c r="G30" s="129"/>
      <c r="H30" s="130"/>
      <c r="I30" s="62" t="str">
        <f>IF(V30=0,"",V30)</f>
        <v/>
      </c>
      <c r="J30" s="168" t="str">
        <f>W30</f>
        <v>ｔ-CO2/千m3</v>
      </c>
      <c r="K30" s="169">
        <f t="shared" si="3"/>
        <v>0</v>
      </c>
      <c r="L30" s="189" t="str">
        <f>IF(C30="","",C30*V30)</f>
        <v/>
      </c>
      <c r="M30" s="190"/>
      <c r="N30" s="190"/>
      <c r="O30" s="190"/>
      <c r="P30" s="190"/>
      <c r="Q30" s="191"/>
      <c r="R30" s="43"/>
      <c r="S30" s="52" t="s">
        <v>74</v>
      </c>
      <c r="T30" s="65"/>
      <c r="U30" s="66"/>
      <c r="V30" s="40"/>
      <c r="W30" s="67" t="s">
        <v>84</v>
      </c>
      <c r="X30" s="46" t="s">
        <v>75</v>
      </c>
      <c r="AA30" s="35"/>
    </row>
    <row r="31" spans="1:27" ht="18" customHeight="1" thickBot="1" x14ac:dyDescent="0.2">
      <c r="A31" s="208" t="str">
        <f>IF(P4="","",P4)</f>
        <v/>
      </c>
      <c r="B31" s="209"/>
      <c r="C31" s="195" t="str">
        <f>IF(O19="","",O19)</f>
        <v/>
      </c>
      <c r="D31" s="196" t="str">
        <f>IF(N5="","",N5)</f>
        <v/>
      </c>
      <c r="E31" s="2" t="str">
        <f>IF(O5="","",O5)</f>
        <v/>
      </c>
      <c r="F31" s="125" t="str">
        <f>IF(C31="","",C31*T31)</f>
        <v/>
      </c>
      <c r="G31" s="127"/>
      <c r="H31" s="126"/>
      <c r="I31" s="32" t="str">
        <f>IF(T31="","",T31)</f>
        <v/>
      </c>
      <c r="J31" s="80" t="str">
        <f t="shared" ref="J31:K31" si="4">IF(U31="","",U31)</f>
        <v/>
      </c>
      <c r="K31" s="81" t="str">
        <f t="shared" si="4"/>
        <v/>
      </c>
      <c r="L31" s="192"/>
      <c r="M31" s="193"/>
      <c r="N31" s="193"/>
      <c r="O31" s="193"/>
      <c r="P31" s="193"/>
      <c r="Q31" s="194"/>
      <c r="R31" s="47"/>
      <c r="S31" s="210" t="str">
        <f>IF(P4="","",P4)</f>
        <v/>
      </c>
      <c r="T31" s="70"/>
      <c r="U31" s="69" t="str">
        <f>IF(O5="","",CONCATENATE("GJ/",O5))</f>
        <v/>
      </c>
      <c r="V31" s="64"/>
      <c r="W31" s="68"/>
      <c r="AA31" s="35"/>
    </row>
    <row r="32" spans="1:27" ht="18" customHeight="1" thickTop="1" thickBot="1" x14ac:dyDescent="0.2">
      <c r="A32" s="86" t="s">
        <v>17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83" t="str">
        <f>IF(SUM(L24:Q31)=0,"",SUM(L24:Q31))</f>
        <v/>
      </c>
      <c r="M32" s="84"/>
      <c r="N32" s="84"/>
      <c r="O32" s="84"/>
      <c r="P32" s="84"/>
      <c r="Q32" s="85"/>
      <c r="R32" s="44"/>
      <c r="T32" s="35" t="s">
        <v>76</v>
      </c>
      <c r="U32" s="59"/>
      <c r="AA32" s="35"/>
    </row>
    <row r="33" spans="1:27" ht="18" customHeight="1" x14ac:dyDescent="0.15">
      <c r="A33" s="1" t="s">
        <v>47</v>
      </c>
      <c r="R33" s="1"/>
      <c r="T33" s="41" t="s">
        <v>77</v>
      </c>
      <c r="AA33" s="35"/>
    </row>
    <row r="34" spans="1:27" ht="6.75" customHeight="1" x14ac:dyDescent="0.15">
      <c r="R34" s="1"/>
      <c r="T34" s="42" t="s">
        <v>78</v>
      </c>
      <c r="AA34" s="35"/>
    </row>
    <row r="35" spans="1:27" ht="18" customHeight="1" x14ac:dyDescent="0.15">
      <c r="A35" s="79" t="s">
        <v>20</v>
      </c>
      <c r="B35" s="79"/>
      <c r="R35" s="1"/>
      <c r="T35" s="42" t="s">
        <v>69</v>
      </c>
      <c r="AA35" s="35"/>
    </row>
    <row r="36" spans="1:27" ht="18" customHeight="1" x14ac:dyDescent="0.15">
      <c r="A36" s="78"/>
      <c r="B36" s="1" t="s">
        <v>21</v>
      </c>
      <c r="R36" s="1"/>
      <c r="T36" s="1"/>
      <c r="AA36" s="35"/>
    </row>
    <row r="37" spans="1:27" ht="18" customHeight="1" x14ac:dyDescent="0.15">
      <c r="A37" s="78"/>
      <c r="B37" s="4" t="s">
        <v>22</v>
      </c>
      <c r="R37" s="1"/>
      <c r="T37" s="1"/>
      <c r="U37" s="63"/>
      <c r="AA37" s="35"/>
    </row>
    <row r="38" spans="1:27" ht="18" customHeight="1" x14ac:dyDescent="0.15">
      <c r="A38" s="78"/>
      <c r="B38" s="13" t="s">
        <v>46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1" t="s">
        <v>36</v>
      </c>
      <c r="R38" s="1"/>
      <c r="T38" s="1"/>
      <c r="AA38" s="35"/>
    </row>
    <row r="39" spans="1:27" ht="12" customHeight="1" x14ac:dyDescent="0.15">
      <c r="A39" s="45"/>
      <c r="B39" s="4"/>
    </row>
    <row r="40" spans="1:27" ht="18" customHeight="1" x14ac:dyDescent="0.15">
      <c r="A40" s="1" t="s">
        <v>23</v>
      </c>
    </row>
    <row r="41" spans="1:27" ht="18" customHeight="1" x14ac:dyDescent="0.15">
      <c r="A41" s="77" t="s">
        <v>24</v>
      </c>
      <c r="B41" s="77"/>
      <c r="C41" s="77"/>
      <c r="D41" s="77"/>
      <c r="E41" s="77"/>
      <c r="F41" s="77"/>
      <c r="G41" s="77"/>
      <c r="H41" s="77"/>
      <c r="I41" s="77"/>
      <c r="J41" s="16"/>
      <c r="K41" s="3"/>
      <c r="L41" s="17" t="s">
        <v>61</v>
      </c>
      <c r="M41" s="3" t="str">
        <f>IF(D1="","",D1)</f>
        <v/>
      </c>
      <c r="N41" s="6" t="s">
        <v>48</v>
      </c>
      <c r="O41" s="18"/>
      <c r="P41" s="6"/>
      <c r="Q41" s="7"/>
    </row>
    <row r="42" spans="1:27" ht="18" customHeight="1" x14ac:dyDescent="0.15">
      <c r="A42" s="76" t="s">
        <v>80</v>
      </c>
      <c r="B42" s="76"/>
      <c r="C42" s="76"/>
      <c r="D42" s="76"/>
      <c r="E42" s="76"/>
      <c r="F42" s="76"/>
      <c r="G42" s="76"/>
      <c r="H42" s="76"/>
      <c r="I42" s="76"/>
      <c r="J42" s="89"/>
      <c r="K42" s="89"/>
      <c r="L42" s="89"/>
      <c r="M42" s="89"/>
      <c r="N42" s="89"/>
      <c r="O42" s="89"/>
      <c r="P42" s="89"/>
      <c r="Q42" s="89"/>
      <c r="R42" s="35" t="s">
        <v>49</v>
      </c>
      <c r="U42" s="36"/>
    </row>
    <row r="43" spans="1:27" ht="18" customHeight="1" x14ac:dyDescent="0.15">
      <c r="A43" s="76" t="s">
        <v>34</v>
      </c>
      <c r="B43" s="76"/>
      <c r="C43" s="76"/>
      <c r="D43" s="76"/>
      <c r="E43" s="76"/>
      <c r="F43" s="76"/>
      <c r="G43" s="76"/>
      <c r="H43" s="76"/>
      <c r="I43" s="76"/>
      <c r="J43" s="94" t="str">
        <f>IF(L32="","",ROUNDDOWN(L32,0))</f>
        <v/>
      </c>
      <c r="K43" s="94"/>
      <c r="L43" s="94"/>
      <c r="M43" s="94"/>
      <c r="N43" s="94"/>
      <c r="O43" s="94"/>
      <c r="P43" s="94"/>
      <c r="Q43" s="94"/>
      <c r="R43" s="35" t="s">
        <v>49</v>
      </c>
    </row>
    <row r="44" spans="1:27" ht="18" customHeight="1" x14ac:dyDescent="0.15">
      <c r="A44" s="95" t="s">
        <v>32</v>
      </c>
      <c r="B44" s="96"/>
      <c r="C44" s="96"/>
      <c r="D44" s="96"/>
      <c r="E44" s="96"/>
      <c r="F44" s="96"/>
      <c r="G44" s="96"/>
      <c r="H44" s="96"/>
      <c r="I44" s="96"/>
      <c r="J44" s="97" t="str">
        <f>IF(SUM(J45:Q51)=0,"",ROUNDDOWN(SUM(J45:Q51),0))</f>
        <v/>
      </c>
      <c r="K44" s="98"/>
      <c r="L44" s="98"/>
      <c r="M44" s="98"/>
      <c r="N44" s="98"/>
      <c r="O44" s="98"/>
      <c r="P44" s="98"/>
      <c r="Q44" s="99"/>
      <c r="R44" s="35" t="s">
        <v>49</v>
      </c>
    </row>
    <row r="45" spans="1:27" ht="16.5" customHeight="1" x14ac:dyDescent="0.15">
      <c r="A45" s="8"/>
      <c r="B45" s="109" t="s">
        <v>50</v>
      </c>
      <c r="C45" s="110"/>
      <c r="D45" s="110"/>
      <c r="E45" s="110"/>
      <c r="F45" s="110"/>
      <c r="G45" s="110"/>
      <c r="H45" s="110"/>
      <c r="I45" s="111"/>
      <c r="J45" s="100"/>
      <c r="K45" s="101"/>
      <c r="L45" s="101"/>
      <c r="M45" s="101"/>
      <c r="N45" s="101"/>
      <c r="O45" s="101"/>
      <c r="P45" s="101"/>
      <c r="Q45" s="102"/>
    </row>
    <row r="46" spans="1:27" ht="16.5" customHeight="1" x14ac:dyDescent="0.15">
      <c r="A46" s="8"/>
      <c r="B46" s="109" t="s">
        <v>50</v>
      </c>
      <c r="C46" s="110"/>
      <c r="D46" s="110"/>
      <c r="E46" s="110"/>
      <c r="F46" s="110"/>
      <c r="G46" s="110"/>
      <c r="H46" s="110"/>
      <c r="I46" s="111"/>
      <c r="J46" s="100"/>
      <c r="K46" s="101"/>
      <c r="L46" s="101"/>
      <c r="M46" s="101"/>
      <c r="N46" s="101"/>
      <c r="O46" s="101"/>
      <c r="P46" s="101"/>
      <c r="Q46" s="102"/>
      <c r="R46" s="35" t="s">
        <v>52</v>
      </c>
    </row>
    <row r="47" spans="1:27" ht="16.5" customHeight="1" x14ac:dyDescent="0.15">
      <c r="A47" s="8"/>
      <c r="B47" s="109" t="s">
        <v>50</v>
      </c>
      <c r="C47" s="110"/>
      <c r="D47" s="110"/>
      <c r="E47" s="110"/>
      <c r="F47" s="110"/>
      <c r="G47" s="110"/>
      <c r="H47" s="110"/>
      <c r="I47" s="111"/>
      <c r="J47" s="100"/>
      <c r="K47" s="101"/>
      <c r="L47" s="101"/>
      <c r="M47" s="101"/>
      <c r="N47" s="101"/>
      <c r="O47" s="101"/>
      <c r="P47" s="101"/>
      <c r="Q47" s="102"/>
      <c r="R47" s="39" t="s">
        <v>53</v>
      </c>
    </row>
    <row r="48" spans="1:27" ht="16.5" customHeight="1" x14ac:dyDescent="0.15">
      <c r="A48" s="8"/>
      <c r="B48" s="109" t="s">
        <v>50</v>
      </c>
      <c r="C48" s="110"/>
      <c r="D48" s="110"/>
      <c r="E48" s="110"/>
      <c r="F48" s="110"/>
      <c r="G48" s="110"/>
      <c r="H48" s="110"/>
      <c r="I48" s="111"/>
      <c r="J48" s="100"/>
      <c r="K48" s="101"/>
      <c r="L48" s="101"/>
      <c r="M48" s="101"/>
      <c r="N48" s="101"/>
      <c r="O48" s="101"/>
      <c r="P48" s="101"/>
      <c r="Q48" s="102"/>
      <c r="R48" s="39" t="s">
        <v>54</v>
      </c>
    </row>
    <row r="49" spans="1:18" ht="16.5" customHeight="1" x14ac:dyDescent="0.15">
      <c r="A49" s="8"/>
      <c r="B49" s="109" t="s">
        <v>50</v>
      </c>
      <c r="C49" s="110"/>
      <c r="D49" s="110"/>
      <c r="E49" s="110"/>
      <c r="F49" s="110"/>
      <c r="G49" s="110"/>
      <c r="H49" s="110"/>
      <c r="I49" s="111"/>
      <c r="J49" s="100"/>
      <c r="K49" s="101"/>
      <c r="L49" s="101"/>
      <c r="M49" s="101"/>
      <c r="N49" s="101"/>
      <c r="O49" s="101"/>
      <c r="P49" s="101"/>
      <c r="Q49" s="102"/>
      <c r="R49" s="39" t="s">
        <v>62</v>
      </c>
    </row>
    <row r="50" spans="1:18" ht="16.5" customHeight="1" x14ac:dyDescent="0.15">
      <c r="A50" s="8"/>
      <c r="B50" s="109" t="s">
        <v>50</v>
      </c>
      <c r="C50" s="110"/>
      <c r="D50" s="110"/>
      <c r="E50" s="110"/>
      <c r="F50" s="110"/>
      <c r="G50" s="110"/>
      <c r="H50" s="110"/>
      <c r="I50" s="111"/>
      <c r="J50" s="100"/>
      <c r="K50" s="101"/>
      <c r="L50" s="101"/>
      <c r="M50" s="101"/>
      <c r="N50" s="101"/>
      <c r="O50" s="101"/>
      <c r="P50" s="101"/>
      <c r="Q50" s="102"/>
      <c r="R50" s="35" t="s">
        <v>63</v>
      </c>
    </row>
    <row r="51" spans="1:18" ht="16.5" customHeight="1" thickBot="1" x14ac:dyDescent="0.2">
      <c r="A51" s="9"/>
      <c r="B51" s="106" t="s">
        <v>50</v>
      </c>
      <c r="C51" s="107"/>
      <c r="D51" s="107"/>
      <c r="E51" s="107"/>
      <c r="F51" s="107"/>
      <c r="G51" s="107"/>
      <c r="H51" s="107"/>
      <c r="I51" s="108"/>
      <c r="J51" s="103"/>
      <c r="K51" s="104"/>
      <c r="L51" s="104"/>
      <c r="M51" s="104"/>
      <c r="N51" s="104"/>
      <c r="O51" s="104"/>
      <c r="P51" s="104"/>
      <c r="Q51" s="105"/>
      <c r="R51" s="35" t="s">
        <v>64</v>
      </c>
    </row>
    <row r="52" spans="1:18" ht="18" customHeight="1" thickTop="1" x14ac:dyDescent="0.15">
      <c r="A52" s="90" t="s">
        <v>17</v>
      </c>
      <c r="B52" s="90"/>
      <c r="C52" s="90"/>
      <c r="D52" s="90"/>
      <c r="E52" s="90"/>
      <c r="F52" s="90"/>
      <c r="G52" s="90"/>
      <c r="H52" s="90"/>
      <c r="I52" s="90"/>
      <c r="J52" s="91" t="str">
        <f>IF(SUM(J42:Q44)=0,"",SUM(J42:Q44))</f>
        <v/>
      </c>
      <c r="K52" s="92"/>
      <c r="L52" s="92"/>
      <c r="M52" s="92"/>
      <c r="N52" s="92"/>
      <c r="O52" s="92"/>
      <c r="P52" s="92"/>
      <c r="Q52" s="93"/>
    </row>
    <row r="53" spans="1:18" ht="18" customHeight="1" x14ac:dyDescent="0.15"/>
    <row r="54" spans="1:18" ht="18" customHeight="1" x14ac:dyDescent="0.15"/>
    <row r="55" spans="1:18" ht="15.75" hidden="1" customHeight="1" x14ac:dyDescent="0.15">
      <c r="B55" s="1" t="s">
        <v>51</v>
      </c>
    </row>
    <row r="56" spans="1:18" ht="15.75" hidden="1" customHeight="1" x14ac:dyDescent="0.15">
      <c r="B56" s="1" t="s">
        <v>37</v>
      </c>
    </row>
    <row r="57" spans="1:18" ht="15.75" hidden="1" customHeight="1" x14ac:dyDescent="0.15">
      <c r="B57" s="1" t="s">
        <v>38</v>
      </c>
    </row>
    <row r="58" spans="1:18" ht="15.75" hidden="1" customHeight="1" x14ac:dyDescent="0.15">
      <c r="B58" s="1" t="s">
        <v>39</v>
      </c>
    </row>
    <row r="59" spans="1:18" ht="15.75" hidden="1" customHeight="1" x14ac:dyDescent="0.15">
      <c r="B59" s="1" t="s">
        <v>40</v>
      </c>
    </row>
    <row r="60" spans="1:18" ht="15.75" hidden="1" customHeight="1" x14ac:dyDescent="0.15">
      <c r="B60" s="1" t="s">
        <v>41</v>
      </c>
    </row>
    <row r="61" spans="1:18" ht="15.75" hidden="1" customHeight="1" x14ac:dyDescent="0.15">
      <c r="B61" s="1" t="s">
        <v>42</v>
      </c>
    </row>
    <row r="62" spans="1:18" ht="15.75" hidden="1" customHeight="1" x14ac:dyDescent="0.15">
      <c r="B62" s="1" t="s">
        <v>43</v>
      </c>
    </row>
  </sheetData>
  <sheetProtection algorithmName="SHA-512" hashValue="7budy5Z+pZYE7+OSjBZwVrcCzplBWNhnSrMNE6pgRuXi/hE3811RRS/Gp2mS+a658NwbexYkiSzbX8fhWxkZ5Q==" saltValue="WnkPX/TlDGTGT+cNuuzFdw==" spinCount="100000" sheet="1" objects="1" scenarios="1"/>
  <mergeCells count="117">
    <mergeCell ref="C3:Q3"/>
    <mergeCell ref="F24:H24"/>
    <mergeCell ref="C31:D31"/>
    <mergeCell ref="F31:H31"/>
    <mergeCell ref="J30:K30"/>
    <mergeCell ref="I4:K5"/>
    <mergeCell ref="F4:H5"/>
    <mergeCell ref="C4:E5"/>
    <mergeCell ref="L5:N5"/>
    <mergeCell ref="O5:Q5"/>
    <mergeCell ref="P4:Q4"/>
    <mergeCell ref="L24:Q24"/>
    <mergeCell ref="L25:Q25"/>
    <mergeCell ref="C26:D26"/>
    <mergeCell ref="J26:K26"/>
    <mergeCell ref="I27:K27"/>
    <mergeCell ref="J24:K24"/>
    <mergeCell ref="J28:K29"/>
    <mergeCell ref="L27:Q29"/>
    <mergeCell ref="L26:Q26"/>
    <mergeCell ref="L30:Q30"/>
    <mergeCell ref="L31:Q31"/>
    <mergeCell ref="M6:N6"/>
    <mergeCell ref="M7:M9"/>
    <mergeCell ref="N7:N9"/>
    <mergeCell ref="J7:J9"/>
    <mergeCell ref="D6:E6"/>
    <mergeCell ref="C27:D29"/>
    <mergeCell ref="G1:Q1"/>
    <mergeCell ref="A24:B24"/>
    <mergeCell ref="A25:B25"/>
    <mergeCell ref="E7:E9"/>
    <mergeCell ref="A11:B11"/>
    <mergeCell ref="A10:B10"/>
    <mergeCell ref="A16:B16"/>
    <mergeCell ref="A15:B15"/>
    <mergeCell ref="J25:K25"/>
    <mergeCell ref="A18:B18"/>
    <mergeCell ref="A14:B14"/>
    <mergeCell ref="A13:B13"/>
    <mergeCell ref="L4:N4"/>
    <mergeCell ref="A17:B17"/>
    <mergeCell ref="A19:B19"/>
    <mergeCell ref="A3:B9"/>
    <mergeCell ref="C6:C9"/>
    <mergeCell ref="D7:D9"/>
    <mergeCell ref="A12:B12"/>
    <mergeCell ref="C24:D24"/>
    <mergeCell ref="C25:D25"/>
    <mergeCell ref="A27:B29"/>
    <mergeCell ref="E27:E29"/>
    <mergeCell ref="F27:H29"/>
    <mergeCell ref="U22:U23"/>
    <mergeCell ref="V22:V23"/>
    <mergeCell ref="W22:W23"/>
    <mergeCell ref="F6:F9"/>
    <mergeCell ref="G6:H6"/>
    <mergeCell ref="P7:P9"/>
    <mergeCell ref="I21:K21"/>
    <mergeCell ref="F22:H22"/>
    <mergeCell ref="F23:H23"/>
    <mergeCell ref="P6:Q6"/>
    <mergeCell ref="K7:K9"/>
    <mergeCell ref="G7:G9"/>
    <mergeCell ref="L6:L9"/>
    <mergeCell ref="J22:K23"/>
    <mergeCell ref="L21:Q23"/>
    <mergeCell ref="C21:H21"/>
    <mergeCell ref="I6:I9"/>
    <mergeCell ref="J6:K6"/>
    <mergeCell ref="O6:O9"/>
    <mergeCell ref="Q7:Q9"/>
    <mergeCell ref="H7:H9"/>
    <mergeCell ref="A52:I52"/>
    <mergeCell ref="J52:Q52"/>
    <mergeCell ref="A43:I43"/>
    <mergeCell ref="J43:Q43"/>
    <mergeCell ref="A44:I44"/>
    <mergeCell ref="J44:Q44"/>
    <mergeCell ref="J45:Q45"/>
    <mergeCell ref="J46:Q46"/>
    <mergeCell ref="J48:Q48"/>
    <mergeCell ref="J49:Q49"/>
    <mergeCell ref="J51:Q51"/>
    <mergeCell ref="B51:I51"/>
    <mergeCell ref="B49:I49"/>
    <mergeCell ref="B45:I45"/>
    <mergeCell ref="J50:Q50"/>
    <mergeCell ref="B50:I50"/>
    <mergeCell ref="J47:Q47"/>
    <mergeCell ref="B46:I46"/>
    <mergeCell ref="B47:I47"/>
    <mergeCell ref="B48:I48"/>
    <mergeCell ref="T14:T17"/>
    <mergeCell ref="U28:U29"/>
    <mergeCell ref="V28:V29"/>
    <mergeCell ref="W28:W29"/>
    <mergeCell ref="A42:I42"/>
    <mergeCell ref="A41:I41"/>
    <mergeCell ref="A31:B31"/>
    <mergeCell ref="A36:A38"/>
    <mergeCell ref="A35:B35"/>
    <mergeCell ref="J31:K31"/>
    <mergeCell ref="C38:O38"/>
    <mergeCell ref="L32:Q32"/>
    <mergeCell ref="A32:K32"/>
    <mergeCell ref="J42:Q42"/>
    <mergeCell ref="A30:B30"/>
    <mergeCell ref="C22:D22"/>
    <mergeCell ref="C23:D23"/>
    <mergeCell ref="E22:E23"/>
    <mergeCell ref="A21:B23"/>
    <mergeCell ref="C30:D30"/>
    <mergeCell ref="F25:H25"/>
    <mergeCell ref="F26:H26"/>
    <mergeCell ref="F30:H30"/>
    <mergeCell ref="A26:B26"/>
  </mergeCells>
  <phoneticPr fontId="2"/>
  <dataValidations xWindow="101" yWindow="410" count="4">
    <dataValidation type="list" allowBlank="1" showInputMessage="1" showErrorMessage="1" sqref="B45:I51">
      <formula1>$B$55:$B$62</formula1>
    </dataValidation>
    <dataValidation imeMode="off" allowBlank="1" showInputMessage="1" showErrorMessage="1" sqref="C10:Q18 J45:Q51"/>
    <dataValidation imeMode="on" allowBlank="1" showInputMessage="1" showErrorMessage="1" sqref="A16:B18 C38:O38"/>
    <dataValidation allowBlank="1" showInputMessage="1" showErrorMessage="1" promptTitle="注意事項" prompt="工場・事業所名及び算定年度を記入ください。_x000a_例．香川株式会社　丸亀工場（令和◯年度）" sqref="D1"/>
  </dataValidations>
  <printOptions horizontalCentered="1"/>
  <pageMargins left="0.59055118110236227" right="0.59055118110236227" top="0.59055118110236227" bottom="0.59055118110236227" header="0.51181102362204722" footer="0.19685039370078741"/>
  <pageSetup paperSize="9" scale="94" orientation="portrait" blackAndWhite="1" horizontalDpi="300" verticalDpi="300" r:id="rId1"/>
  <headerFooter alignWithMargins="0">
    <oddFooter>&amp;R&amp;9&amp;K01+049&amp;F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9525</xdr:rowOff>
                  </from>
                  <to>
                    <xdr:col>1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0</xdr:rowOff>
                  </from>
                  <to>
                    <xdr:col>1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209550</xdr:rowOff>
                  </from>
                  <to>
                    <xdr:col>0</xdr:col>
                    <xdr:colOff>200025</xdr:colOff>
                    <xdr:row>37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別表5</vt:lpstr>
      <vt:lpstr>別表5!Print_Area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C08-1468</dc:creator>
  <cp:lastModifiedBy>SG17213のC20-3041</cp:lastModifiedBy>
  <cp:lastPrinted>2017-03-22T04:32:25Z</cp:lastPrinted>
  <dcterms:created xsi:type="dcterms:W3CDTF">2008-06-17T05:47:31Z</dcterms:created>
  <dcterms:modified xsi:type="dcterms:W3CDTF">2024-05-18T12:34:13Z</dcterms:modified>
</cp:coreProperties>
</file>