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1" iterateCount="2" iterateDelta="0.0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C36" i="10"/>
  <c r="AM35" i="10"/>
  <c r="C35" i="10"/>
  <c r="BW34" i="10"/>
  <c r="AM34" i="10"/>
  <c r="U34" i="10"/>
  <c r="U35" i="10" s="1"/>
  <c r="U36" i="10" s="1"/>
  <c r="C34" i="10"/>
  <c r="CO34" i="10" l="1"/>
  <c r="CO35" i="10" s="1"/>
  <c r="CO36" i="10" s="1"/>
  <c r="CO37" i="10" s="1"/>
  <c r="BW35" i="10"/>
  <c r="BW36" i="10" s="1"/>
  <c r="BW37" i="10" s="1"/>
  <c r="BW38" i="10" s="1"/>
  <c r="BW39" i="10" s="1"/>
  <c r="BW40" i="10" s="1"/>
  <c r="BW41" i="10" s="1"/>
  <c r="BW42" i="10" s="1"/>
  <c r="BW43"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<sst xmlns="http://schemas.openxmlformats.org/spreadsheetml/2006/main" count="1111" uniqueCount="611">
  <si>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</si>
  <si>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</si>
  <si>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</si>
  <si>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</si>
  <si>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</si>
  <si>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</si>
  <si>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</si>
  <si>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</si>
  <si>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</si>
  <si>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</si>
  <si>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</si>
  <si>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</si>
  <si>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</si>
  <si>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</si>
  <si>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</si>
  <si>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</si>
  <si>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</si>
  <si>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</si>
  <si>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</si>
  <si>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</si>
  <si>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</si>
  <si>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</si>
  <si>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</si>
  <si>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</si>
  <si>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</si>
  <si>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</si>
  <si>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</si>
  <si>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</si>
  <si>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</si>
  <si>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</si>
  <si>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</si>
  <si>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</si>
  <si>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</si>
  <si>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</si>
  <si>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</si>
  <si>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</si>
  <si>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</si>
  <si>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</si>
  <si>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</si>
  <si>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</si>
  <si>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</si>
  <si>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</si>
  <si>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</si>
  <si>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</si>
  <si>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</si>
  <si>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</si>
  <si>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</si>
  <si>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</si>
  <si>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</si>
  <si>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</si>
  <si>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</si>
  <si>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</si>
  <si>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</si>
  <si>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</si>
  <si>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</si>
  <si>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</si>
  <si>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</si>
  <si>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</si>
  <si>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</si>
  <si>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</si>
  <si>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</si>
  <si>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</si>
  <si>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</si>
  <si>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</si>
  <si>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</si>
  <si>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</si>
  <si>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</si>
  <si>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</si>
  <si>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</si>
  <si>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</si>
  <si>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</si>
  <si>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</si>
  <si>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</si>
  <si>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</si>
  <si>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</si>
  <si>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</si>
  <si>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</si>
  <si>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</si>
  <si>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</si>
  <si>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</si>
  <si>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</si>
  <si>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</si>
  <si>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</si>
  <si>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</si>
  <si>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</si>
  <si>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</si>
  <si>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</si>
  <si>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</si>
  <si>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</si>
  <si>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</si>
  <si>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</si>
  <si>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</si>
  <si>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</si>
  <si>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</si>
  <si>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</si>
  <si>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</si>
  <si>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</si>
  <si>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まんのう町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</si>
  <si>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</si>
  <si>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</si>
  <si>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</si>
  <si>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</si>
  <si>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</si>
  <si>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</si>
  <si>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</si>
  <si>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</si>
  <si>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</si>
  <si>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</si>
  <si>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</si>
  <si>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</si>
  <si>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</si>
  <si>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</si>
  <si>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</si>
  <si>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</si>
  <si>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</si>
  <si>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</si>
  <si>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</si>
  <si>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</si>
  <si>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</si>
  <si>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</si>
  <si>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</si>
  <si>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</si>
  <si>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</si>
  <si>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</si>
  <si>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</si>
  <si>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</si>
  <si>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</si>
  <si>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</si>
  <si>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</si>
  <si>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</si>
  <si>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</si>
  <si>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</si>
  <si>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</si>
  <si>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</si>
  <si>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</si>
  <si>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</si>
  <si>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</si>
  <si>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</si>
  <si>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</si>
  <si>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</si>
  <si>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</si>
  <si>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</si>
  <si>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</si>
  <si>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</si>
  <si>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</si>
  <si>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</si>
  <si>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</si>
  <si>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</si>
  <si>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</si>
  <si>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</si>
  <si>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</si>
  <si>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</si>
  <si>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</si>
  <si>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</si>
  <si>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</si>
  <si>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</si>
  <si>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</si>
  <si>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</si>
  <si>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</si>
  <si>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</si>
  <si>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</si>
  <si>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</si>
  <si>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</si>
  <si>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</si>
  <si>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</si>
  <si>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</si>
  <si>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</si>
  <si>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</si>
  <si>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</si>
  <si>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</si>
  <si>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</si>
  <si>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</si>
  <si>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</si>
  <si>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</si>
  <si>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</si>
  <si>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</si>
  <si>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</si>
  <si>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</si>
  <si>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</si>
  <si>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</si>
  <si>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</si>
  <si>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</si>
  <si>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</si>
  <si>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</si>
  <si>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</si>
  <si>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</si>
  <si>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</si>
  <si>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</si>
  <si>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</si>
  <si>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</si>
  <si>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</si>
  <si>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</si>
  <si>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</si>
  <si>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</si>
  <si>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</si>
  <si>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</si>
  <si>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</si>
  <si>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</si>
  <si>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</si>
  <si>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</si>
  <si>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</si>
  <si>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</si>
  <si>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</si>
  <si>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</si>
  <si>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</si>
  <si>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</si>
  <si>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</si>
  <si>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</si>
  <si>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</si>
  <si>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</si>
  <si>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</si>
  <si>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</si>
  <si>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香川県まんのう町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</si>
  <si>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</si>
  <si>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</si>
  <si>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</si>
  <si>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</si>
  <si>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</si>
  <si>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</si>
  <si>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</si>
  <si>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</si>
  <si>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</si>
  <si>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</si>
  <si>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</si>
  <si>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</si>
  <si>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</si>
  <si>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</si>
  <si>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</si>
  <si>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</si>
  <si>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</si>
  <si>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</si>
  <si>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</si>
  <si>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</si>
  <si>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</si>
  <si>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</si>
  <si>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</si>
  <si>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</si>
  <si>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</si>
  <si>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</si>
  <si>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</si>
  <si>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</si>
  <si>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</si>
  <si>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</si>
  <si>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</si>
  <si>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</si>
  <si>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</si>
  <si>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</si>
  <si>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</si>
  <si>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</si>
  <si>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</si>
  <si>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</si>
  <si>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</si>
  <si>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</si>
  <si>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</si>
  <si>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</si>
  <si>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</si>
  <si>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</si>
  <si>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</si>
  <si>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</si>
  <si>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</si>
  <si>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</si>
  <si>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</si>
  <si>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</si>
  <si>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</si>
  <si>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</si>
  <si>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</si>
  <si>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</si>
  <si>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</si>
  <si>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</si>
  <si>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</si>
  <si>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</si>
  <si>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</si>
  <si>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</si>
  <si>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</si>
  <si>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</si>
  <si>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</si>
  <si>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</si>
  <si>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</si>
  <si>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</si>
  <si>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</si>
  <si>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</si>
  <si>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</si>
  <si>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</si>
  <si>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</si>
  <si>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</si>
  <si>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</si>
  <si>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</si>
  <si>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</si>
  <si>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</si>
  <si>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</si>
  <si>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</si>
  <si>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</si>
  <si>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</si>
  <si>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</si>
  <si>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</si>
  <si>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</si>
  <si>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</si>
  <si>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</si>
  <si>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</si>
  <si>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</si>
  <si>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</si>
  <si>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</si>
  <si>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</si>
  <si>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</si>
  <si>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</si>
  <si>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</si>
  <si>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</si>
  <si>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</si>
  <si>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</si>
  <si>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</si>
  <si>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</si>
  <si>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</si>
  <si>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</si>
  <si>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</si>
  <si>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</si>
  <si>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</si>
  <si>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</si>
  <si>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</si>
  <si>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</si>
  <si>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</si>
  <si>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</si>
  <si>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</si>
  <si>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</si>
  <si>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</si>
  <si>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</si>
  <si>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</si>
  <si>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</si>
  <si>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</si>
  <si>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</si>
  <si>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</si>
  <si>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</si>
  <si>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</si>
  <si>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</si>
  <si>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</si>
  <si>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</si>
  <si>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</si>
  <si>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</si>
  <si>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</si>
  <si>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</si>
  <si>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</si>
  <si>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</si>
  <si>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</si>
  <si>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</si>
  <si>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</si>
  <si>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</si>
  <si>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</si>
  <si>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</si>
  <si>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</si>
  <si>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</si>
  <si>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</si>
  <si>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</si>
  <si>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</si>
  <si>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</si>
  <si>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</si>
  <si>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</si>
  <si>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</si>
  <si>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</si>
  <si>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</si>
  <si>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</si>
  <si>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</si>
  <si>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</si>
  <si>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</si>
  <si>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</si>
  <si>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</si>
  <si>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</si>
  <si>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香川県まんのう町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</si>
  <si>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</si>
  <si>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</si>
  <si>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</si>
  <si>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</si>
  <si>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</si>
  <si>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</si>
  <si>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</si>
  <si>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</si>
  <si>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</si>
  <si>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</si>
  <si>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</si>
  <si>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</si>
  <si>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</si>
  <si>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</si>
  <si>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</si>
  <si>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</si>
  <si>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</si>
  <si>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</si>
  <si>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</si>
  <si>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</si>
  <si>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</si>
  <si>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</si>
  <si>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</si>
  <si>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</si>
  <si>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</si>
  <si>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</si>
  <si>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</si>
  <si>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</si>
  <si>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</si>
  <si>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</si>
  <si>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</si>
  <si>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</si>
  <si>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</si>
  <si>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</si>
  <si>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</si>
  <si>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</si>
  <si>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下水道特別会計</t>
    <phoneticPr fontId="5"/>
  </si>
  <si>
    <t>法非適用企業</t>
    <phoneticPr fontId="5"/>
  </si>
  <si>
    <t>農業集落排水特別会計</t>
    <phoneticPr fontId="5"/>
  </si>
  <si>
    <t>法非適用企業</t>
    <phoneticPr fontId="5"/>
  </si>
  <si>
    <t>浄化槽整備推進事業特別会計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</si>
  <si>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</si>
  <si>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</si>
  <si>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</si>
  <si>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</si>
  <si>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</si>
  <si>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</si>
  <si>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</si>
  <si>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</si>
  <si>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</si>
  <si>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</si>
  <si>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</si>
  <si>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</si>
  <si>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</si>
  <si>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</si>
  <si>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</si>
  <si>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</si>
  <si>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</si>
  <si>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</si>
  <si>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</si>
  <si>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</si>
  <si>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</si>
  <si>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</si>
  <si>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</si>
  <si>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</si>
  <si>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</si>
  <si>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</si>
  <si>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</si>
  <si>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</si>
  <si>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</si>
  <si>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</si>
  <si>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</si>
  <si>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</si>
  <si>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</si>
  <si>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</si>
  <si>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</si>
  <si>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</si>
  <si>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</si>
  <si>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</si>
  <si>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</si>
  <si>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</si>
  <si>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</si>
  <si>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</si>
  <si>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</si>
  <si>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</si>
  <si>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</si>
  <si>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</si>
  <si>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</si>
  <si>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</si>
  <si>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</si>
  <si>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</si>
  <si>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</si>
  <si>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</si>
  <si>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</si>
  <si>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</si>
  <si>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</si>
  <si>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</si>
  <si>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</si>
  <si>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</si>
  <si>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</si>
  <si>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</si>
  <si>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</si>
  <si>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</si>
  <si>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</si>
  <si>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</si>
  <si>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</si>
  <si>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</si>
  <si>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</si>
  <si>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</si>
  <si>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</si>
  <si>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</si>
  <si>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</si>
  <si>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</si>
  <si>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</si>
  <si>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</si>
  <si>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</si>
  <si>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</si>
  <si>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</si>
  <si>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</si>
  <si>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</si>
  <si>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</si>
  <si>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</si>
  <si>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</si>
  <si>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</si>
  <si>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</si>
  <si>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</si>
  <si>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</si>
  <si>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</si>
  <si>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</si>
  <si>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</si>
  <si>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</si>
  <si>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</si>
  <si>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</si>
  <si>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</si>
  <si>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</si>
  <si>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</si>
  <si>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</si>
  <si>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</si>
  <si>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</si>
  <si>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</si>
  <si>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</si>
  <si>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</si>
  <si>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</si>
  <si>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</si>
  <si>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</si>
  <si>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</si>
  <si>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</si>
  <si>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</si>
  <si>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</si>
  <si>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</si>
  <si>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</si>
  <si>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</si>
  <si>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</si>
  <si>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</si>
  <si>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</si>
  <si>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</si>
  <si>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</si>
  <si>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</si>
  <si>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</si>
  <si>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</si>
  <si>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</si>
  <si>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</si>
  <si>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</si>
  <si>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</si>
  <si>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</si>
  <si>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</si>
  <si>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</si>
  <si>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</si>
  <si>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</si>
  <si>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</si>
  <si>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</si>
  <si>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</si>
  <si>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</si>
  <si>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</si>
  <si>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</si>
  <si>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</si>
  <si>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</si>
  <si>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</si>
  <si>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</si>
  <si>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</si>
  <si>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</si>
  <si>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</si>
  <si>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</si>
  <si>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</si>
  <si>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</si>
  <si>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</si>
  <si>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</si>
  <si>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</si>
  <si>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</si>
  <si>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</si>
  <si>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</si>
  <si>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</si>
  <si>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11.29</t>
  </si>
  <si>
    <t>▲ 8.60</t>
  </si>
  <si>
    <t>一般会計</t>
  </si>
  <si>
    <t>国民健康保険特別会計</t>
  </si>
  <si>
    <t>後期高齢者医療特別会計</t>
  </si>
  <si>
    <t>介護保険特別会計</t>
  </si>
  <si>
    <t>農業集落排水特別会計</t>
  </si>
  <si>
    <t>下水道特別会計</t>
  </si>
  <si>
    <t>浄化槽整備推進事業特別会計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</si>
  <si>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</si>
  <si>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</si>
  <si>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</si>
  <si>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</si>
  <si>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</si>
  <si>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</si>
  <si>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</si>
  <si>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</si>
  <si>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（一財）ことなみ振興公社</t>
    <rPh sb="1" eb="3">
      <t>イチザイ</t>
    </rPh>
    <phoneticPr fontId="2"/>
  </si>
  <si>
    <t>㈲仲南振興公社</t>
  </si>
  <si>
    <t>㈱グリーンパークまんのう</t>
  </si>
  <si>
    <t>〇</t>
    <phoneticPr fontId="2"/>
  </si>
  <si>
    <t>まんのう町土地開発公社</t>
  </si>
  <si>
    <t>-</t>
    <phoneticPr fontId="2"/>
  </si>
  <si>
    <t>仲多度南部消防組合</t>
  </si>
  <si>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</si>
  <si>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</si>
  <si>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</si>
  <si>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</si>
  <si>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</si>
  <si>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</si>
  <si>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</si>
  <si>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まんのう町外二ヶ市町(十郷地区)山林組合</t>
  </si>
  <si>
    <t>まんのう町外三ヶ市町(七箇地区)山林組合</t>
  </si>
  <si>
    <t>まんのう町外三ヶ市町山林組合</t>
  </si>
  <si>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</si>
  <si>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t>
    <phoneticPr fontId="2"/>
  </si>
  <si>
    <t>子ども未来夢基金</t>
    <phoneticPr fontId="19"/>
  </si>
  <si>
    <t>地域振興基金</t>
    <phoneticPr fontId="19"/>
  </si>
  <si>
    <t>地域福祉基金</t>
    <phoneticPr fontId="19"/>
  </si>
  <si>
    <t>学校教育振興基金</t>
    <phoneticPr fontId="19"/>
  </si>
  <si>
    <t>仲南地区特定施設に関する基金</t>
    <rPh sb="0" eb="2">
      <t>チュウナン</t>
    </rPh>
    <rPh sb="2" eb="4">
      <t>チク</t>
    </rPh>
    <rPh sb="4" eb="6">
      <t>トクテイ</t>
    </rPh>
    <rPh sb="6" eb="8">
      <t>シセツ</t>
    </rPh>
    <rPh sb="9" eb="10">
      <t>カン</t>
    </rPh>
    <rPh sb="12" eb="14">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</si>
  <si>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</si>
  <si>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</si>
  <si>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</si>
  <si>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今後も将来負担比率がプラスにならないよう負債の調整等を行うとともに、有形固定資産減価償却率が高くなりすぎないよう施設のマネジメントを実施していくこととする。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</si>
  <si>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</si>
  <si>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</si>
  <si>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</si>
  <si>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</si>
  <si>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</si>
  <si>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</si>
  <si>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について、平成28年度から平成30年度に類似団体平均を約2.0ポイント下回っているが、令和元年度は、0.9ポイント下回っているだけで、大規模改修事業などの財源として発行が多額となっている合併特例債などの影響が出始めている。今後も将来負担比率がプラスにならないよう各種負債の残高への注意はもちろん、社会的要因により歳入が減少することを見越した上で、実質公債費比率の動きに留意しながら負債の管理を行っていくこととす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</si>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</sst>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E6C3-419D-9E70-F4972E0EF5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84565</c:v>
                </c:pt>
                <c:pt idx="1">
                  <c:v>70687</c:v>
                </c:pt>
                <c:pt idx="2">
                  <c:v>96058</c:v>
                </c:pt>
                <c:pt idx="3">
                  <c:v>75690</c:v>
                </c:pt>
                <c:pt idx="4">
                  <c:v>90803</c:v>
                </c:pt>
              </c:numCache>
            </c:numRef>
          </c:val>
          <c:smooth val="0"/>
          <c:extLst>
            <c:ext xmlns:c16="http://schemas.microsoft.com/office/drawing/2014/chart" uri="{C3380CC4-5D6E-409C-BE32-E72D297353CC}">
              <c16:uniqueId val="{00000001-E6C3-419D-9E70-F4972E0EF5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c:v>
                </c:pt>
                <c:pt idx="1">
                  <c:v>8.0299999999999994</c:v>
                </c:pt>
                <c:pt idx="2">
                  <c:v>4.3499999999999996</c:v>
                </c:pt>
                <c:pt idx="3">
                  <c:v>5.87</c:v>
                </c:pt>
                <c:pt idx="4">
                  <c:v>4.2699999999999996</c:v>
                </c:pt>
              </c:numCache>
            </c:numRef>
          </c:val>
          <c:extLst>
            <c:ext xmlns:c16="http://schemas.microsoft.com/office/drawing/2014/chart" uri="{C3380CC4-5D6E-409C-BE32-E72D297353CC}">
              <c16:uniqueId val="{00000000-173E-4B4A-B172-2E44D88AEC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47.65</c:v>
                </c:pt>
                <c:pt idx="1">
                  <c:v>49.15</c:v>
                </c:pt>
                <c:pt idx="2">
                  <c:v>44.87</c:v>
                </c:pt>
                <c:pt idx="3">
                  <c:v>43.08</c:v>
                </c:pt>
                <c:pt idx="4">
                  <c:v>47.43</c:v>
                </c:pt>
              </c:numCache>
            </c:numRef>
          </c:val>
          <c:extLst>
            <c:ext xmlns:c16="http://schemas.microsoft.com/office/drawing/2014/chart" uri="{C3380CC4-5D6E-409C-BE32-E72D297353CC}">
              <c16:uniqueId val="{00000001-173E-4B4A-B172-2E44D88AEC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-11.29</c:v>
                </c:pt>
                <c:pt idx="1">
                  <c:v>1.53</c:v>
                </c:pt>
                <c:pt idx="2">
                  <c:v>-8.6</c:v>
                </c:pt>
                <c:pt idx="3">
                  <c:v>1.84</c:v>
                </c:pt>
                <c:pt idx="4">
                  <c:v>2.2799999999999998</c:v>
                </c:pt>
              </c:numCache>
            </c:numRef>
          </c:val>
          <c:smooth val="0"/>
          <c:extLst>
            <c:ext xmlns:c16="http://schemas.microsoft.com/office/drawing/2014/chart" uri="{C3380CC4-5D6E-409C-BE32-E72D297353CC}">
              <c16:uniqueId val="{00000002-173E-4B4A-B172-2E44D88AEC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8.59</c:v>
                </c:pt>
                <c:pt idx="2">
                  <c:v>#N/A</c:v>
                </c:pt>
                <c:pt idx="3">
                  <c:v>8.5</c:v>
                </c:pt>
                <c:pt idx="4">
                  <c:v>#N/A</c:v>
                </c:pt>
                <c:pt idx="5">
                  <c:v>8.1300000000000008</c:v>
                </c:pt>
                <c:pt idx="6">
                  <c:v>0</c:v>
                </c:pt>
                <c:pt idx="7">
                  <c:v>0</c:v>
                </c:pt>
                <c:pt idx="8">
                  <c:v>0</c:v>
                </c:pt>
                <c:pt idx="9">
                  <c:v>0</c:v>
                </c:pt>
              </c:numCache>
            </c:numRef>
          </c:val>
          <c:extLst>
            <c:ext xmlns:c16="http://schemas.microsoft.com/office/drawing/2014/chart" uri="{C3380CC4-5D6E-409C-BE32-E72D297353CC}">
              <c16:uniqueId val="{00000000-D561-4AC1-BB71-D121826433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61-4AC1-BB71-D121826433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61-4AC1-BB71-D121826433E3}"/>
            </c:ext>
          </c:extLst>
        </c:ser>
        <c:ser>
          <c:idx val="3"/>
          <c:order val="3"/>
          <c:tx>
            <c:strRef>
              <c:f>データシート!$A$30</c:f>
              <c:strCache>
                <c:ptCount val="1"/>
                <c:pt idx="0">
                  <c:v>浄化槽整備推進事業特別会計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561-4AC1-BB71-D121826433E3}"/>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0.11</c:v>
                </c:pt>
                <c:pt idx="4">
                  <c:v>#N/A</c:v>
                </c:pt>
                <c:pt idx="5">
                  <c:v>7.0000000000000007E-2</c:v>
                </c:pt>
                <c:pt idx="6">
                  <c:v>#N/A</c:v>
                </c:pt>
                <c:pt idx="7">
                  <c:v>0.02</c:v>
                </c:pt>
                <c:pt idx="8">
                  <c:v>#N/A</c:v>
                </c:pt>
                <c:pt idx="9">
                  <c:v>0</c:v>
                </c:pt>
              </c:numCache>
            </c:numRef>
          </c:val>
          <c:extLst>
            <c:ext xmlns:c16="http://schemas.microsoft.com/office/drawing/2014/chart" uri="{C3380CC4-5D6E-409C-BE32-E72D297353CC}">
              <c16:uniqueId val="{00000004-D561-4AC1-BB71-D121826433E3}"/>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5-D561-4AC1-BB71-D121826433E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1.1399999999999999</c:v>
                </c:pt>
                <c:pt idx="2">
                  <c:v>#N/A</c:v>
                </c:pt>
                <c:pt idx="3">
                  <c:v>1.31</c:v>
                </c:pt>
                <c:pt idx="4">
                  <c:v>#N/A</c:v>
                </c:pt>
                <c:pt idx="5">
                  <c:v>0.01</c:v>
                </c:pt>
                <c:pt idx="6">
                  <c:v>#N/A</c:v>
                </c:pt>
                <c:pt idx="7">
                  <c:v>0.33</c:v>
                </c:pt>
                <c:pt idx="8">
                  <c:v>#N/A</c:v>
                </c:pt>
                <c:pt idx="9">
                  <c:v>0.06</c:v>
                </c:pt>
              </c:numCache>
            </c:numRef>
          </c:val>
          <c:extLst>
            <c:ext xmlns:c16="http://schemas.microsoft.com/office/drawing/2014/chart" uri="{C3380CC4-5D6E-409C-BE32-E72D297353CC}">
              <c16:uniqueId val="{00000006-D561-4AC1-BB71-D121826433E3}"/>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7.0000000000000007E-2</c:v>
                </c:pt>
                <c:pt idx="2">
                  <c:v>#N/A</c:v>
                </c:pt>
                <c:pt idx="3">
                  <c:v>0.02</c:v>
                </c:pt>
                <c:pt idx="4">
                  <c:v>#N/A</c:v>
                </c:pt>
                <c:pt idx="5">
                  <c:v>7.0000000000000007E-2</c:v>
                </c:pt>
                <c:pt idx="6">
                  <c:v>#N/A</c:v>
                </c:pt>
                <c:pt idx="7">
                  <c:v>0.15</c:v>
                </c:pt>
                <c:pt idx="8">
                  <c:v>#N/A</c:v>
                </c:pt>
                <c:pt idx="9">
                  <c:v>0.13</c:v>
                </c:pt>
              </c:numCache>
            </c:numRef>
          </c:val>
          <c:extLst>
            <c:ext xmlns:c16="http://schemas.microsoft.com/office/drawing/2014/chart" uri="{C3380CC4-5D6E-409C-BE32-E72D297353CC}">
              <c16:uniqueId val="{00000007-D561-4AC1-BB71-D121826433E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0.14000000000000001</c:v>
                </c:pt>
                <c:pt idx="2">
                  <c:v>#N/A</c:v>
                </c:pt>
                <c:pt idx="3">
                  <c:v>0.85</c:v>
                </c:pt>
                <c:pt idx="4">
                  <c:v>#N/A</c:v>
                </c:pt>
                <c:pt idx="5">
                  <c:v>2.2200000000000002</c:v>
                </c:pt>
                <c:pt idx="6">
                  <c:v>#N/A</c:v>
                </c:pt>
                <c:pt idx="7">
                  <c:v>2.2400000000000002</c:v>
                </c:pt>
                <c:pt idx="8">
                  <c:v>#N/A</c:v>
                </c:pt>
                <c:pt idx="9">
                  <c:v>2.4500000000000002</c:v>
                </c:pt>
              </c:numCache>
            </c:numRef>
          </c:val>
          <c:extLst>
            <c:ext xmlns:c16="http://schemas.microsoft.com/office/drawing/2014/chart" uri="{C3380CC4-5D6E-409C-BE32-E72D297353CC}">
              <c16:uniqueId val="{00000008-D561-4AC1-BB71-D121826433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7.81</c:v>
                </c:pt>
                <c:pt idx="2">
                  <c:v>#N/A</c:v>
                </c:pt>
                <c:pt idx="3">
                  <c:v>8.98</c:v>
                </c:pt>
                <c:pt idx="4">
                  <c:v>#N/A</c:v>
                </c:pt>
                <c:pt idx="5">
                  <c:v>5.44</c:v>
                </c:pt>
                <c:pt idx="6">
                  <c:v>#N/A</c:v>
                </c:pt>
                <c:pt idx="7">
                  <c:v>7.08</c:v>
                </c:pt>
                <c:pt idx="8">
                  <c:v>#N/A</c:v>
                </c:pt>
                <c:pt idx="9">
                  <c:v>5.62</c:v>
                </c:pt>
              </c:numCache>
            </c:numRef>
          </c:val>
          <c:extLst>
            <c:ext xmlns:c16="http://schemas.microsoft.com/office/drawing/2014/chart" uri="{C3380CC4-5D6E-409C-BE32-E72D297353CC}">
              <c16:uniqueId val="{00000009-D561-4AC1-BB71-D121826433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939</c:v>
                </c:pt>
                <c:pt idx="5">
                  <c:v>950</c:v>
                </c:pt>
                <c:pt idx="8">
                  <c:v>1021</c:v>
                </c:pt>
                <c:pt idx="11">
                  <c:v>1175</c:v>
                </c:pt>
                <c:pt idx="14">
                  <c:v>1213</c:v>
                </c:pt>
              </c:numCache>
            </c:numRef>
          </c:val>
          <c:extLst>
            <c:ext xmlns:c16="http://schemas.microsoft.com/office/drawing/2014/chart" uri="{C3380CC4-5D6E-409C-BE32-E72D297353CC}">
              <c16:uniqueId val="{00000000-0347-458D-98E4-5B3C9C38B1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47-458D-98E4-5B3C9C38B1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12</c:v>
                </c:pt>
                <c:pt idx="6">
                  <c:v>12</c:v>
                </c:pt>
                <c:pt idx="9">
                  <c:v>11</c:v>
                </c:pt>
                <c:pt idx="12">
                  <c:v>10</c:v>
                </c:pt>
              </c:numCache>
            </c:numRef>
          </c:val>
          <c:extLst>
            <c:ext xmlns:c16="http://schemas.microsoft.com/office/drawing/2014/chart" uri="{C3380CC4-5D6E-409C-BE32-E72D297353CC}">
              <c16:uniqueId val="{00000002-0347-458D-98E4-5B3C9C38B1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c:v>
                </c:pt>
                <c:pt idx="3">
                  <c:v>31</c:v>
                </c:pt>
                <c:pt idx="6">
                  <c:v>22</c:v>
                </c:pt>
                <c:pt idx="9">
                  <c:v>119</c:v>
                </c:pt>
                <c:pt idx="12">
                  <c:v>97</c:v>
                </c:pt>
              </c:numCache>
            </c:numRef>
          </c:val>
          <c:extLst>
            <c:ext xmlns:c16="http://schemas.microsoft.com/office/drawing/2014/chart" uri="{C3380CC4-5D6E-409C-BE32-E72D297353CC}">
              <c16:uniqueId val="{00000003-0347-458D-98E4-5B3C9C38B1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196</c:v>
                </c:pt>
                <c:pt idx="3">
                  <c:v>211</c:v>
                </c:pt>
                <c:pt idx="6">
                  <c:v>203</c:v>
                </c:pt>
                <c:pt idx="9">
                  <c:v>135</c:v>
                </c:pt>
                <c:pt idx="12">
                  <c:v>127</c:v>
                </c:pt>
              </c:numCache>
            </c:numRef>
          </c:val>
          <c:extLst>
            <c:ext xmlns:c16="http://schemas.microsoft.com/office/drawing/2014/chart" uri="{C3380CC4-5D6E-409C-BE32-E72D297353CC}">
              <c16:uniqueId val="{00000004-0347-458D-98E4-5B3C9C38B1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47-458D-98E4-5B3C9C38B1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47-458D-98E4-5B3C9C38B1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1181</c:v>
                </c:pt>
                <c:pt idx="3">
                  <c:v>1075</c:v>
                </c:pt>
                <c:pt idx="6">
                  <c:v>1151</c:v>
                </c:pt>
                <c:pt idx="9">
                  <c:v>1410</c:v>
                </c:pt>
                <c:pt idx="12">
                  <c:v>1465</c:v>
                </c:pt>
              </c:numCache>
            </c:numRef>
          </c:val>
          <c:extLst>
            <c:ext xmlns:c16="http://schemas.microsoft.com/office/drawing/2014/chart" uri="{C3380CC4-5D6E-409C-BE32-E72D297353CC}">
              <c16:uniqueId val="{00000007-0347-458D-98E4-5B3C9C38B1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483</c:v>
                </c:pt>
                <c:pt idx="2">
                  <c:v>#N/A</c:v>
                </c:pt>
                <c:pt idx="3">
                  <c:v>#N/A</c:v>
                </c:pt>
                <c:pt idx="4">
                  <c:v>379</c:v>
                </c:pt>
                <c:pt idx="5">
                  <c:v>#N/A</c:v>
                </c:pt>
                <c:pt idx="6">
                  <c:v>#N/A</c:v>
                </c:pt>
                <c:pt idx="7">
                  <c:v>367</c:v>
                </c:pt>
                <c:pt idx="8">
                  <c:v>#N/A</c:v>
                </c:pt>
                <c:pt idx="9">
                  <c:v>#N/A</c:v>
                </c:pt>
                <c:pt idx="10">
                  <c:v>500</c:v>
                </c:pt>
                <c:pt idx="11">
                  <c:v>#N/A</c:v>
                </c:pt>
                <c:pt idx="12">
                  <c:v>#N/A</c:v>
                </c:pt>
                <c:pt idx="13">
                  <c:v>486</c:v>
                </c:pt>
                <c:pt idx="14">
                  <c:v>#N/A</c:v>
                </c:pt>
              </c:numCache>
            </c:numRef>
          </c:val>
          <c:smooth val="0"/>
          <c:extLst>
            <c:ext xmlns:c16="http://schemas.microsoft.com/office/drawing/2014/chart" uri="{C3380CC4-5D6E-409C-BE32-E72D297353CC}">
              <c16:uniqueId val="{00000008-0347-458D-98E4-5B3C9C38B1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10831</c:v>
                </c:pt>
                <c:pt idx="5">
                  <c:v>10719</c:v>
                </c:pt>
                <c:pt idx="8">
                  <c:v>11225</c:v>
                </c:pt>
                <c:pt idx="11">
                  <c:v>11004</c:v>
                </c:pt>
                <c:pt idx="14">
                  <c:v>10787</c:v>
                </c:pt>
              </c:numCache>
            </c:numRef>
          </c:val>
          <c:extLst>
            <c:ext xmlns:c16="http://schemas.microsoft.com/office/drawing/2014/chart" uri="{C3380CC4-5D6E-409C-BE32-E72D297353CC}">
              <c16:uniqueId val="{00000000-E70E-46A6-9D2F-D90757F144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c:v>
                </c:pt>
                <c:pt idx="5">
                  <c:v>21</c:v>
                </c:pt>
                <c:pt idx="8">
                  <c:v>11</c:v>
                </c:pt>
                <c:pt idx="11">
                  <c:v>165</c:v>
                </c:pt>
                <c:pt idx="14">
                  <c:v>5</c:v>
                </c:pt>
              </c:numCache>
            </c:numRef>
          </c:val>
          <c:extLst>
            <c:ext xmlns:c16="http://schemas.microsoft.com/office/drawing/2014/chart" uri="{C3380CC4-5D6E-409C-BE32-E72D297353CC}">
              <c16:uniqueId val="{00000001-E70E-46A6-9D2F-D90757F144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6674</c:v>
                </c:pt>
                <c:pt idx="5">
                  <c:v>6845</c:v>
                </c:pt>
                <c:pt idx="8">
                  <c:v>6882</c:v>
                </c:pt>
                <c:pt idx="11">
                  <c:v>6227</c:v>
                </c:pt>
                <c:pt idx="14">
                  <c:v>6098</c:v>
                </c:pt>
              </c:numCache>
            </c:numRef>
          </c:val>
          <c:extLst>
            <c:ext xmlns:c16="http://schemas.microsoft.com/office/drawing/2014/chart" uri="{C3380CC4-5D6E-409C-BE32-E72D297353CC}">
              <c16:uniqueId val="{00000002-E70E-46A6-9D2F-D90757F144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0E-46A6-9D2F-D90757F144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0E-46A6-9D2F-D90757F144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46</c:v>
                </c:pt>
                <c:pt idx="12">
                  <c:v>0</c:v>
                </c:pt>
              </c:numCache>
            </c:numRef>
          </c:val>
          <c:extLst>
            <c:ext xmlns:c16="http://schemas.microsoft.com/office/drawing/2014/chart" uri="{C3380CC4-5D6E-409C-BE32-E72D297353CC}">
              <c16:uniqueId val="{00000005-E70E-46A6-9D2F-D90757F144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1908</c:v>
                </c:pt>
                <c:pt idx="3">
                  <c:v>1939</c:v>
                </c:pt>
                <c:pt idx="6">
                  <c:v>1710</c:v>
                </c:pt>
                <c:pt idx="9">
                  <c:v>1535</c:v>
                </c:pt>
                <c:pt idx="12">
                  <c:v>1540</c:v>
                </c:pt>
              </c:numCache>
            </c:numRef>
          </c:val>
          <c:extLst>
            <c:ext xmlns:c16="http://schemas.microsoft.com/office/drawing/2014/chart" uri="{C3380CC4-5D6E-409C-BE32-E72D297353CC}">
              <c16:uniqueId val="{00000006-E70E-46A6-9D2F-D90757F144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211</c:v>
                </c:pt>
                <c:pt idx="3">
                  <c:v>181</c:v>
                </c:pt>
                <c:pt idx="6">
                  <c:v>163</c:v>
                </c:pt>
                <c:pt idx="9">
                  <c:v>1302</c:v>
                </c:pt>
                <c:pt idx="12">
                  <c:v>1169</c:v>
                </c:pt>
              </c:numCache>
            </c:numRef>
          </c:val>
          <c:extLst>
            <c:ext xmlns:c16="http://schemas.microsoft.com/office/drawing/2014/chart" uri="{C3380CC4-5D6E-409C-BE32-E72D297353CC}">
              <c16:uniqueId val="{00000007-E70E-46A6-9D2F-D90757F144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1984</c:v>
                </c:pt>
                <c:pt idx="3">
                  <c:v>1904</c:v>
                </c:pt>
                <c:pt idx="6">
                  <c:v>1586</c:v>
                </c:pt>
                <c:pt idx="9">
                  <c:v>1247</c:v>
                </c:pt>
                <c:pt idx="12">
                  <c:v>1125</c:v>
                </c:pt>
              </c:numCache>
            </c:numRef>
          </c:val>
          <c:extLst>
            <c:ext xmlns:c16="http://schemas.microsoft.com/office/drawing/2014/chart" uri="{C3380CC4-5D6E-409C-BE32-E72D297353CC}">
              <c16:uniqueId val="{00000008-E70E-46A6-9D2F-D90757F144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172</c:v>
                </c:pt>
                <c:pt idx="3">
                  <c:v>167</c:v>
                </c:pt>
                <c:pt idx="6">
                  <c:v>148</c:v>
                </c:pt>
                <c:pt idx="9">
                  <c:v>141</c:v>
                </c:pt>
                <c:pt idx="12">
                  <c:v>9</c:v>
                </c:pt>
              </c:numCache>
            </c:numRef>
          </c:val>
          <c:extLst>
            <c:ext xmlns:c16="http://schemas.microsoft.com/office/drawing/2014/chart" uri="{C3380CC4-5D6E-409C-BE32-E72D297353CC}">
              <c16:uniqueId val="{00000009-E70E-46A6-9D2F-D90757F144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12355</c:v>
                </c:pt>
                <c:pt idx="3">
                  <c:v>12210</c:v>
                </c:pt>
                <c:pt idx="6">
                  <c:v>12584</c:v>
                </c:pt>
                <c:pt idx="9">
                  <c:v>12464</c:v>
                </c:pt>
                <c:pt idx="12">
                  <c:v>12437</c:v>
                </c:pt>
              </c:numCache>
            </c:numRef>
          </c:val>
          <c:extLst>
            <c:ext xmlns:c16="http://schemas.microsoft.com/office/drawing/2014/chart" uri="{C3380CC4-5D6E-409C-BE32-E72D297353CC}">
              <c16:uniqueId val="{0000000A-E70E-46A6-9D2F-D90757F144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70E-46A6-9D2F-D90757F144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2946</c:v>
                </c:pt>
                <c:pt idx="1">
                  <c:v>2945</c:v>
                </c:pt>
                <c:pt idx="2">
                  <c:v>3214</c:v>
                </c:pt>
              </c:numCache>
            </c:numRef>
          </c:val>
          <c:extLst>
            <c:ext xmlns:c16="http://schemas.microsoft.com/office/drawing/2014/chart" uri="{C3380CC4-5D6E-409C-BE32-E72D297353CC}">
              <c16:uniqueId val="{00000000-9B2A-4C7E-9542-B4B9EA566C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1203</c:v>
                </c:pt>
                <c:pt idx="1">
                  <c:v>705</c:v>
                </c:pt>
                <c:pt idx="2">
                  <c:v>376</c:v>
                </c:pt>
              </c:numCache>
            </c:numRef>
          </c:val>
          <c:extLst>
            <c:ext xmlns:c16="http://schemas.microsoft.com/office/drawing/2014/chart" uri="{C3380CC4-5D6E-409C-BE32-E72D297353CC}">
              <c16:uniqueId val="{00000001-9B2A-4C7E-9542-B4B9EA566C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3045</c:v>
                </c:pt>
                <c:pt idx="1">
                  <c:v>2891</c:v>
                </c:pt>
                <c:pt idx="2">
                  <c:v>2963</c:v>
                </c:pt>
              </c:numCache>
            </c:numRef>
          </c:val>
          <c:extLst>
            <c:ext xmlns:c16="http://schemas.microsoft.com/office/drawing/2014/chart" uri="{C3380CC4-5D6E-409C-BE32-E72D297353CC}">
              <c16:uniqueId val="{00000002-9B2A-4C7E-9542-B4B9EA566C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{CE01FBC3-175D-41B9-A66D-F9E10459B103}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5D2-4F59-88B0-361F9B88C2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{839E2859-B4CF-4AD2-86B5-06161DA74C92}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D2-4F59-88B0-361F9B88C2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{F13CAEF7-702B-4F0B-970E-0C26E14D005D}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D2-4F59-88B0-361F9B88C2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{2644108B-5073-4105-A91A-2B7ECEDF8B13}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D2-4F59-88B0-361F9B88C2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{936E40CE-C2C0-4CE2-9709-0FE579018996}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D2-4F59-88B0-361F9B88C2B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{B544493E-1C48-4245-B4E9-09302E8CD9E8}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5D2-4F59-88B0-361F9B88C2B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{E779E1E4-CC08-486D-ADD0-8EEF21505934}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5D2-4F59-88B0-361F9B88C2B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{CBD4F9FB-0668-49CD-B126-B72D032ECE14}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5D2-4F59-88B0-361F9B88C2B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{275E817B-2F16-447E-A86B-0A767D884B56}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5D2-4F59-88B0-361F9B88C2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59.6</c:v>
                </c:pt>
                <c:pt idx="16">
                  <c:v>58.4</c:v>
                </c:pt>
                <c:pt idx="24">
                  <c:v>59.5</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5D2-4F59-88B0-361F9B88C2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{595139EE-BE85-4461-9D93-6DD5CF478033}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5D2-4F59-88B0-361F9B88C2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{A0625405-BE13-4DFA-94E6-40AD8AEAC5DA}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D2-4F59-88B0-361F9B88C2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{4F58BDA1-3E73-43FA-9C09-9691E847102F}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D2-4F59-88B0-361F9B88C2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{F4DCB56E-9085-4D26-9728-31A77CF39563}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D2-4F59-88B0-361F9B88C2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{B4FA446C-B969-49C3-8D3B-7D42BA1B5082}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D2-4F59-88B0-361F9B88C2B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{4DAE6CA8-6506-49C2-B948-3AB9CE40A016}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5D2-4F59-88B0-361F9B88C2B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{3D33E3A2-34D3-450D-89D6-6BA97AD03DDE}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5D2-4F59-88B0-361F9B88C2B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{3A547E7E-9E45-4FDD-9644-68D64AA3C6CB}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5D2-4F59-88B0-361F9B88C2B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{16A59D66-0C04-43C4-AA43-26B78F25E3F6}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5D2-4F59-88B0-361F9B88C2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62.6</c:v>
                </c:pt>
                <c:pt idx="16">
                  <c:v>63.5</c:v>
                </c:pt>
                <c:pt idx="24">
                  <c:v>66</c:v>
                </c:pt>
                <c:pt idx="32">
                  <c:v>66.3</c:v>
                </c:pt>
              </c:numCache>
            </c:numRef>
          </c:xVal>
          <c:yVal>
            <c:numRef>
              <c:f>公会計指標分析・財政指標組合せ分析表!$BP$55:$DC$55</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55D2-4F59-88B0-361F9B88C2B6}"/>
            </c:ext>
          </c:extLst>
        </c:ser>
        <c:dLbls>
          <c:showLegendKey val="0"/>
          <c:showVal val="1"/>
          <c:showCatName val="0"/>
          <c:showSerName val="0"/>
          <c:showPercent val="0"/>
          <c:showBubbleSize val="0"/>
        </c:dLbls>
        <c:axId val="46179840"/>
        <c:axId val="46181760"/>
      </c:scatterChart>
      <c:valAx>
        <c:axId val="46179840"/>
        <c:scaling>
          <c:orientation val="minMax"/>
          <c:max val="66.699999999999989"/>
          <c:min val="6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5"/>
          <c:min val="3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{A862648C-9C37-4991-BFDC-DCA149257648}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AB8-489F-BBDF-EBA677F185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{9704ECC0-72E8-433B-A5E2-2FBEDE8EC548}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B8-489F-BBDF-EBA677F185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{AF12A34E-6385-439B-BE1B-5DA60CB0DA3C}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B8-489F-BBDF-EBA677F185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{2CD09559-200D-4AFA-B4F9-C706D80D4F55}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B8-489F-BBDF-EBA677F185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{E293A57C-D28C-4CB8-8AEE-239CE01E98C2}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B8-489F-BBDF-EBA677F185E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{9A351E34-4BCE-4D02-ACD0-03AC54CD1399}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AB8-489F-BBDF-EBA677F185E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{FAA57EA8-2140-4130-9E0C-F1EFD2CB71A0}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AB8-489F-BBDF-EBA677F185E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{5CA6E508-3C23-4E47-BDD8-89BB35DAAD6F}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AB8-489F-BBDF-EBA677F185E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{B9D1EFBB-0E18-4D02-BCA9-52D797BB9E82}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AB8-489F-BBDF-EBA677F185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c:v>
                </c:pt>
                <c:pt idx="16">
                  <c:v>7</c:v>
                </c:pt>
                <c:pt idx="24">
                  <c:v>7.2</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AB8-489F-BBDF-EBA677F185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{B96652AB-B52A-473D-BAF5-0671D55764F7}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AB8-489F-BBDF-EBA677F185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{14C72B28-6EC4-4E00-8687-803D0D692454}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B8-489F-BBDF-EBA677F185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{DC46C329-F787-4720-98AB-338E3C4E6D5E}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B8-489F-BBDF-EBA677F185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{DE356328-35FA-422B-A473-A883511E1A13}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B8-489F-BBDF-EBA677F185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{A445EFF4-DD0B-4102-9989-28DD0E0B326A}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B8-489F-BBDF-EBA677F185E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{A5A1EE04-2558-4A6B-96D8-CA05D4C5B6AE}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AB8-489F-BBDF-EBA677F185E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{5595A90B-AA7B-4CED-86ED-C3410C3F2E75}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AB8-489F-BBDF-EBA677F185E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{CFBB79F6-4B65-4946-A3AC-F1B26EBC7225}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AB8-489F-BBDF-EBA677F185E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{92CC26ED-3D62-4C55-8060-AE5E6B64B3F9}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AB8-489F-BBDF-EBA677F185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DAB8-489F-BBDF-EBA677F185E7}"/>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5"/>
          <c:min val="3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実質公債費比率は前年度より０．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ポイント悪化し、７．</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％となった。主な要因は、合併後の大型事業などに係る合併特例債の元利償還金が多額になってきたことによるものである。</a:t>
          </a:r>
          <a:endParaRPr lang="ja-JP" altLang="ja-JP" sz="1400">
            <a:effectLst/>
          </a:endParaRPr>
        </a:p>
        <a:p>
          <a:r>
            <a:rPr kumimoji="1" lang="ja-JP" altLang="ja-JP" sz="1100">
              <a:solidFill>
                <a:schemeClr val="dk1"/>
              </a:solidFill>
              <a:effectLst/>
              <a:latin typeface="+mn-lt"/>
              <a:ea typeface="+mn-ea"/>
              <a:cs typeface="+mn-cs"/>
            </a:rPr>
            <a:t>　今後も選択と集中により、充当事業を厳選して新規地方債発行を抑制するとともに、合併特例債、辺地・過疎債等の交付税措置される有利な地方債の活用を図るとともに、特別交付金等を有効活用し、安易に地方債に頼ることのないよう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前年度に引き続きマイナス値で０％である。主な要因は、財政調整基金等が高い水準を維持していることによるものである。今後、小学校大規模改修等の公共施設整備事業により、地方債現在高の上昇が予想されることから、経常的経費の削減を中心とする行財政改革を進めるとともに、決算剰余金の活用等により基金の計画的な積立に努める。また、地方債の発行に当たっては、後年度の過重な負担とならないよう、プライマリーバランスを堅持しながら、適債事業への計画的・効果的な活用を図ることにより将来負担額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香川県まんのう町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歳出積立により、</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基金に</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億円積立てた一方で、一般会計における公債費に充当すべく減債基金を</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億</a:t>
          </a:r>
          <a:r>
            <a:rPr kumimoji="1" lang="ja-JP" altLang="en-US" sz="1100">
              <a:solidFill>
                <a:sysClr val="windowText" lastClr="000000"/>
              </a:solidFill>
              <a:effectLst/>
              <a:latin typeface="+mn-lt"/>
              <a:ea typeface="+mn-ea"/>
              <a:cs typeface="+mn-cs"/>
            </a:rPr>
            <a:t>３千万</a:t>
          </a:r>
          <a:r>
            <a:rPr kumimoji="1" lang="ja-JP" altLang="ja-JP" sz="1100">
              <a:solidFill>
                <a:sysClr val="windowText" lastClr="000000"/>
              </a:solidFill>
              <a:effectLst/>
              <a:latin typeface="+mn-lt"/>
              <a:ea typeface="+mn-ea"/>
              <a:cs typeface="+mn-cs"/>
            </a:rPr>
            <a:t>円を取崩したこと等により、基金全体としては</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千</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（今後の方針）</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短期的には、「減債基金」に繰上償還を実行する為、積み増しをする予定であるが、今後、子ども園の統合や、出張所の改築など、大型事業を予定していることから、財源不足による財源調整の為、財政調整基金の取崩しも余儀なくされ、中長期的には減少傾向に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子ども未来夢基金：町内の心身ともに健全な子どもたちを育成するための事業に要する経費に充てる基金。（果実運用型）　</a:t>
          </a:r>
          <a:endParaRPr lang="ja-JP" altLang="ja-JP" sz="1400">
            <a:effectLst/>
          </a:endParaRPr>
        </a:p>
        <a:p>
          <a:r>
            <a:rPr kumimoji="1" lang="ja-JP" altLang="ja-JP" sz="1100">
              <a:solidFill>
                <a:schemeClr val="dk1"/>
              </a:solidFill>
              <a:effectLst/>
              <a:latin typeface="+mn-lt"/>
              <a:ea typeface="+mn-ea"/>
              <a:cs typeface="+mn-cs"/>
            </a:rPr>
            <a:t>　地域振興基金：本町の地域振興に関する施策の推進を図るため、市町村の合併の特例に関する法律第</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条の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の地方債等を財源として設置している基金。（果実運用型）</a:t>
          </a:r>
          <a:endParaRPr lang="ja-JP" altLang="ja-JP" sz="1400">
            <a:effectLst/>
          </a:endParaRPr>
        </a:p>
        <a:p>
          <a:r>
            <a:rPr kumimoji="1" lang="ja-JP" altLang="ja-JP" sz="1100">
              <a:solidFill>
                <a:schemeClr val="dk1"/>
              </a:solidFill>
              <a:effectLst/>
              <a:latin typeface="+mn-lt"/>
              <a:ea typeface="+mn-ea"/>
              <a:cs typeface="+mn-cs"/>
            </a:rPr>
            <a:t>　地域福祉基金：高齢化社会の到来に備え、福祉活動の推進、快適な生活環境の形成等に必要な財源を確保するため設置している。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子ども未来夢基金：子どもの為の文化・芸術鑑賞などの事業に充当し</a:t>
          </a:r>
          <a:r>
            <a:rPr kumimoji="1" lang="ja-JP" altLang="en-US" sz="1100">
              <a:solidFill>
                <a:schemeClr val="dk1"/>
              </a:solidFill>
              <a:effectLst/>
              <a:latin typeface="+mn-lt"/>
              <a:ea typeface="+mn-ea"/>
              <a:cs typeface="+mn-cs"/>
            </a:rPr>
            <a:t>た以上に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債券運用益などの増加により３</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地域振興基金：地方創生推進事業の地域振興事業に充当した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債券運用益などの増加により</a:t>
          </a:r>
          <a:r>
            <a:rPr kumimoji="1" lang="ja-JP" altLang="en-US" sz="1100">
              <a:solidFill>
                <a:schemeClr val="dk1"/>
              </a:solidFill>
              <a:effectLst/>
              <a:latin typeface="+mn-lt"/>
              <a:ea typeface="+mn-ea"/>
              <a:cs typeface="+mn-cs"/>
            </a:rPr>
            <a:t>増減なし</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地域福祉基金：債券運用益などの増加</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子ども未来夢基金：果実運用型基金であり、運用益や利子などの果実を子どもたちを育成する為の様々な事業に毎年充当。　</a:t>
          </a:r>
          <a:endParaRPr lang="ja-JP" altLang="ja-JP" sz="1400">
            <a:effectLst/>
          </a:endParaRPr>
        </a:p>
        <a:p>
          <a:r>
            <a:rPr kumimoji="1" lang="ja-JP" altLang="ja-JP" sz="1100">
              <a:solidFill>
                <a:schemeClr val="dk1"/>
              </a:solidFill>
              <a:effectLst/>
              <a:latin typeface="+mn-lt"/>
              <a:ea typeface="+mn-ea"/>
              <a:cs typeface="+mn-cs"/>
            </a:rPr>
            <a:t>  　地域振興基金：果実運用型基金であり、運用益や利子などの果実を地域振興に関する様々な事業に毎年充当。</a:t>
          </a:r>
          <a:endParaRPr lang="ja-JP" altLang="ja-JP" sz="1400">
            <a:effectLst/>
          </a:endParaRPr>
        </a:p>
        <a:p>
          <a:r>
            <a:rPr kumimoji="1" lang="ja-JP" altLang="ja-JP" sz="1100">
              <a:solidFill>
                <a:schemeClr val="dk1"/>
              </a:solidFill>
              <a:effectLst/>
              <a:latin typeface="+mn-lt"/>
              <a:ea typeface="+mn-ea"/>
              <a:cs typeface="+mn-cs"/>
            </a:rPr>
            <a:t>  　地域福祉基金：運用益や利子などを毎年積立て、必要に応じて、福祉関連事業などに充当予定。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債券</a:t>
          </a:r>
          <a:r>
            <a:rPr kumimoji="1" lang="ja-JP" altLang="ja-JP" sz="1100">
              <a:solidFill>
                <a:schemeClr val="dk1"/>
              </a:solidFill>
              <a:effectLst/>
              <a:latin typeface="+mn-lt"/>
              <a:ea typeface="+mn-ea"/>
              <a:cs typeface="+mn-cs"/>
            </a:rPr>
            <a:t>運用による</a:t>
          </a:r>
          <a:r>
            <a:rPr kumimoji="1" lang="ja-JP" altLang="en-US" sz="1100">
              <a:solidFill>
                <a:schemeClr val="dk1"/>
              </a:solidFill>
              <a:effectLst/>
              <a:latin typeface="+mn-lt"/>
              <a:ea typeface="+mn-ea"/>
              <a:cs typeface="+mn-cs"/>
            </a:rPr>
            <a:t>増加及び決算剰余金を２億円歳出積立をした結果、２億６</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災害への備え等のため、過去の実績等を踏まえ、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億円程度を目途に取崩しを実行できるよう、積み増しも考えている。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一般会計における公債費に充当すべく</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３千万</a:t>
          </a:r>
          <a:r>
            <a:rPr kumimoji="1" lang="ja-JP" altLang="ja-JP" sz="1100">
              <a:solidFill>
                <a:schemeClr val="dk1"/>
              </a:solidFill>
              <a:effectLst/>
              <a:latin typeface="+mn-lt"/>
              <a:ea typeface="+mn-ea"/>
              <a:cs typeface="+mn-cs"/>
            </a:rPr>
            <a:t>円を取崩したこと等により、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百万円の大幅な減となった。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令和４年度に地方債償還のピークを迎えるため、それに備えて毎年度計画的に積立を行う予定であり、令和５年度以降は減少予定。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18,467
18,217
194.45
11,530,174
11,161,969
289,393
6,775,578
12,437,258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60.1%</a:t>
          </a:r>
          <a:r>
            <a:rPr kumimoji="1" lang="ja-JP" altLang="en-US" sz="1100">
              <a:latin typeface="ＭＳ Ｐゴシック" panose="020B0600070205080204" pitchFamily="50" charset="-128"/>
              <a:ea typeface="ＭＳ Ｐゴシック" panose="020B0600070205080204" pitchFamily="50" charset="-128"/>
            </a:rPr>
            <a:t>となっており、類似団体の中では低い方に位置しているが、香川県平均（</a:t>
          </a:r>
          <a:r>
            <a:rPr kumimoji="1" lang="en-US" altLang="ja-JP" sz="1100">
              <a:latin typeface="ＭＳ Ｐゴシック" panose="020B0600070205080204" pitchFamily="50" charset="-128"/>
              <a:ea typeface="ＭＳ Ｐゴシック" panose="020B0600070205080204" pitchFamily="50" charset="-128"/>
            </a:rPr>
            <a:t>57.9%</a:t>
          </a:r>
          <a:r>
            <a:rPr kumimoji="1" lang="ja-JP" altLang="en-US" sz="1100">
              <a:latin typeface="ＭＳ Ｐゴシック" panose="020B0600070205080204" pitchFamily="50" charset="-128"/>
              <a:ea typeface="ＭＳ Ｐゴシック" panose="020B0600070205080204" pitchFamily="50" charset="-128"/>
            </a:rPr>
            <a:t>）と比較すると高い位置となっている。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元年度には①消防施設（まんのう町消防団第２分団屯所）の新築や②普通財産（旧田川邸）の除却、③既存施設への改修工事の３点を行ったが、令和元年度での減価償却額の方が高かったため、前年度よりも少し高くな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82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53340</xdr:rowOff>
    </xdr:from>
    <xdr:to>
      <xdr:col>23</xdr:col>
      <xdr:colOff>136525</xdr:colOff>
      <xdr:row>28</xdr:row>
      <xdr:rowOff>154940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76217</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31750</xdr:rowOff>
    </xdr:from>
    <xdr:to>
      <xdr:col>19</xdr:col>
      <xdr:colOff>187325</xdr:colOff>
      <xdr:row>28</xdr:row>
      <xdr:rowOff>133350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82550</xdr:rowOff>
    </xdr:from>
    <xdr:to>
      <xdr:col>23</xdr:col>
      <xdr:colOff>85725</xdr:colOff>
      <xdr:row>28</xdr:row>
      <xdr:rowOff>104140</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65467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163618</xdr:rowOff>
    </xdr:from>
    <xdr:to>
      <xdr:col>15</xdr:col>
      <xdr:colOff>187325</xdr:colOff>
      <xdr:row>28</xdr:row>
      <xdr:rowOff>93768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42968</xdr:rowOff>
    </xdr:from>
    <xdr:to>
      <xdr:col>19</xdr:col>
      <xdr:colOff>136525</xdr:colOff>
      <xdr:row>28</xdr:row>
      <xdr:rowOff>82550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61509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35348</xdr:rowOff>
    </xdr:from>
    <xdr:to>
      <xdr:col>11</xdr:col>
      <xdr:colOff>187325</xdr:colOff>
      <xdr:row>28</xdr:row>
      <xdr:rowOff>136948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42968</xdr:rowOff>
    </xdr:from>
    <xdr:to>
      <xdr:col>15</xdr:col>
      <xdr:colOff>136525</xdr:colOff>
      <xdr:row>28</xdr:row>
      <xdr:rowOff>86148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2527300" y="561509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13758</xdr:rowOff>
    </xdr:from>
    <xdr:to>
      <xdr:col>7</xdr:col>
      <xdr:colOff>187325</xdr:colOff>
      <xdr:row>28</xdr:row>
      <xdr:rowOff>115358</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64558</xdr:rowOff>
    </xdr:from>
    <xdr:to>
      <xdr:col>11</xdr:col>
      <xdr:colOff>136525</xdr:colOff>
      <xdr:row>28</xdr:row>
      <xdr:rowOff>86148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63668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39387</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149877</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110295</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33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153475</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38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131885</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36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債務償還比率は類似団体、全国平均、県内平均のいずれと比較しても低く、実質債務が相対的に多くないことがわかる。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ただし昨年度と比較すると増加しているため、今後も負債が増えないように調整を図っていく。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a:extLst>
            <a:ext uri="{FF2B5EF4-FFF2-40B4-BE49-F238E27FC236}">
              <a16:creationId xmlns:a16="http://schemas.microsoft.com/office/drawing/2014/main" id="{00000000-0008-0000-0000-00008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37" name="債務償還比率最小値テキスト">
          <a:extLst>
            <a:ext uri="{FF2B5EF4-FFF2-40B4-BE49-F238E27FC236}">
              <a16:creationId xmlns:a16="http://schemas.microsoft.com/office/drawing/2014/main" id="{00000000-0008-0000-0000-000089000000}"/>
            </a:ext>
          </a:extLst>
        </xdr:cNvPr>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39" name="債務償還比率最大値テキスト">
          <a:extLst>
            <a:ext uri="{FF2B5EF4-FFF2-40B4-BE49-F238E27FC236}">
              <a16:creationId xmlns:a16="http://schemas.microsoft.com/office/drawing/2014/main" id="{00000000-0008-0000-0000-00008B000000}"/>
            </a:ext>
          </a:extLst>
        </xdr:cNvPr>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155427</xdr:rowOff>
    </xdr:from>
    <xdr:ext cx="469744" cy="259045"/>
    <xdr:sp macro="" textlink="">
      <xdr:nvSpPr>
        <xdr:cNvPr id="141" name="債務償還比率平均値テキスト">
          <a:extLst>
            <a:ext uri="{FF2B5EF4-FFF2-40B4-BE49-F238E27FC236}">
              <a16:creationId xmlns:a16="http://schemas.microsoft.com/office/drawing/2014/main" id="{00000000-0008-0000-0000-00008D000000}"/>
            </a:ext>
          </a:extLst>
        </xdr:cNvPr>
        <xdr:cNvSpPr txBox="1"/>
      </xdr:nvSpPr>
      <xdr:spPr>
        <a:xfrm>
          <a:off x="14846300" y="6070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37554</xdr:rowOff>
    </xdr:from>
    <xdr:to>
      <xdr:col>76</xdr:col>
      <xdr:colOff>73025</xdr:colOff>
      <xdr:row>29</xdr:row>
      <xdr:rowOff>139154</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4744700" y="57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60431</xdr:rowOff>
    </xdr:from>
    <xdr:ext cx="469744" cy="259045"/>
    <xdr:sp macro="" textlink="">
      <xdr:nvSpPr>
        <xdr:cNvPr id="153" name="債務償還比率該当値テキスト">
          <a:extLst>
            <a:ext uri="{FF2B5EF4-FFF2-40B4-BE49-F238E27FC236}">
              <a16:creationId xmlns:a16="http://schemas.microsoft.com/office/drawing/2014/main" id="{00000000-0008-0000-0000-000099000000}"/>
            </a:ext>
          </a:extLst>
        </xdr:cNvPr>
        <xdr:cNvSpPr txBox="1"/>
      </xdr:nvSpPr>
      <xdr:spPr>
        <a:xfrm>
          <a:off x="14846300" y="563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21577</xdr:rowOff>
    </xdr:from>
    <xdr:to>
      <xdr:col>72</xdr:col>
      <xdr:colOff>123825</xdr:colOff>
      <xdr:row>29</xdr:row>
      <xdr:rowOff>123177</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4033500" y="57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72377</xdr:rowOff>
    </xdr:from>
    <xdr:to>
      <xdr:col>76</xdr:col>
      <xdr:colOff>22225</xdr:colOff>
      <xdr:row>29</xdr:row>
      <xdr:rowOff>88354</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4084300" y="5815952"/>
          <a:ext cx="711200" cy="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170358</xdr:rowOff>
    </xdr:from>
    <xdr:to>
      <xdr:col>68</xdr:col>
      <xdr:colOff>123825</xdr:colOff>
      <xdr:row>29</xdr:row>
      <xdr:rowOff>100508</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3271500" y="57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49708</xdr:rowOff>
    </xdr:from>
    <xdr:to>
      <xdr:col>72</xdr:col>
      <xdr:colOff>73025</xdr:colOff>
      <xdr:row>29</xdr:row>
      <xdr:rowOff>72377</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3322300" y="5793283"/>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158052</xdr:rowOff>
    </xdr:from>
    <xdr:to>
      <xdr:col>64</xdr:col>
      <xdr:colOff>123825</xdr:colOff>
      <xdr:row>29</xdr:row>
      <xdr:rowOff>88202</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2509500" y="573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37402</xdr:rowOff>
    </xdr:from>
    <xdr:to>
      <xdr:col>68</xdr:col>
      <xdr:colOff>73025</xdr:colOff>
      <xdr:row>29</xdr:row>
      <xdr:rowOff>49708</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12560300" y="5780977"/>
          <a:ext cx="762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125450</xdr:rowOff>
    </xdr:from>
    <xdr:to>
      <xdr:col>60</xdr:col>
      <xdr:colOff>123825</xdr:colOff>
      <xdr:row>29</xdr:row>
      <xdr:rowOff>55600</xdr:rowOff>
    </xdr:to>
    <xdr:sp macro="" textlink="">
      <xdr:nvSpPr>
        <xdr:cNvPr id="160" name="楕円 159">
          <a:extLst>
            <a:ext uri="{FF2B5EF4-FFF2-40B4-BE49-F238E27FC236}">
              <a16:creationId xmlns:a16="http://schemas.microsoft.com/office/drawing/2014/main" id="{00000000-0008-0000-0000-0000A0000000}"/>
            </a:ext>
          </a:extLst>
        </xdr:cNvPr>
        <xdr:cNvSpPr/>
      </xdr:nvSpPr>
      <xdr:spPr>
        <a:xfrm>
          <a:off x="11747500" y="56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4800</xdr:rowOff>
    </xdr:from>
    <xdr:to>
      <xdr:col>64</xdr:col>
      <xdr:colOff>73025</xdr:colOff>
      <xdr:row>29</xdr:row>
      <xdr:rowOff>37402</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a:off x="11798300" y="5748375"/>
          <a:ext cx="762000" cy="3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136707</xdr:rowOff>
    </xdr:from>
    <xdr:ext cx="469744" cy="259045"/>
    <xdr:sp macro="" textlink="">
      <xdr:nvSpPr>
        <xdr:cNvPr id="162" name="n_1aveValue債務償還比率">
          <a:extLst>
            <a:ext uri="{FF2B5EF4-FFF2-40B4-BE49-F238E27FC236}">
              <a16:creationId xmlns:a16="http://schemas.microsoft.com/office/drawing/2014/main" id="{00000000-0008-0000-0000-0000A2000000}"/>
            </a:ext>
          </a:extLst>
        </xdr:cNvPr>
        <xdr:cNvSpPr txBox="1"/>
      </xdr:nvSpPr>
      <xdr:spPr>
        <a:xfrm>
          <a:off x="13836727" y="62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63" name="n_2aveValue債務償還比率">
          <a:extLst>
            <a:ext uri="{FF2B5EF4-FFF2-40B4-BE49-F238E27FC236}">
              <a16:creationId xmlns:a16="http://schemas.microsoft.com/office/drawing/2014/main" id="{00000000-0008-0000-0000-0000A3000000}"/>
            </a:ext>
          </a:extLst>
        </xdr:cNvPr>
        <xdr:cNvSpPr txBox="1"/>
      </xdr:nvSpPr>
      <xdr:spPr>
        <a:xfrm>
          <a:off x="13087427" y="62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64" name="n_3aveValue債務償還比率">
          <a:extLst>
            <a:ext uri="{FF2B5EF4-FFF2-40B4-BE49-F238E27FC236}">
              <a16:creationId xmlns:a16="http://schemas.microsoft.com/office/drawing/2014/main" id="{00000000-0008-0000-0000-0000A4000000}"/>
            </a:ext>
          </a:extLst>
        </xdr:cNvPr>
        <xdr:cNvSpPr txBox="1"/>
      </xdr:nvSpPr>
      <xdr:spPr>
        <a:xfrm>
          <a:off x="12325427" y="62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107561</xdr:rowOff>
    </xdr:from>
    <xdr:ext cx="469744" cy="259045"/>
    <xdr:sp macro="" textlink="">
      <xdr:nvSpPr>
        <xdr:cNvPr id="165" name="n_4aveValue債務償還比率">
          <a:extLst>
            <a:ext uri="{FF2B5EF4-FFF2-40B4-BE49-F238E27FC236}">
              <a16:creationId xmlns:a16="http://schemas.microsoft.com/office/drawing/2014/main" id="{00000000-0008-0000-0000-0000A5000000}"/>
            </a:ext>
          </a:extLst>
        </xdr:cNvPr>
        <xdr:cNvSpPr txBox="1"/>
      </xdr:nvSpPr>
      <xdr:spPr>
        <a:xfrm>
          <a:off x="11563427" y="61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139704</xdr:rowOff>
    </xdr:from>
    <xdr:ext cx="469744" cy="259045"/>
    <xdr:sp macro="" textlink="">
      <xdr:nvSpPr>
        <xdr:cNvPr id="166" name="n_1mainValue債務償還比率">
          <a:extLst>
            <a:ext uri="{FF2B5EF4-FFF2-40B4-BE49-F238E27FC236}">
              <a16:creationId xmlns:a16="http://schemas.microsoft.com/office/drawing/2014/main" id="{00000000-0008-0000-0000-0000A6000000}"/>
            </a:ext>
          </a:extLst>
        </xdr:cNvPr>
        <xdr:cNvSpPr txBox="1"/>
      </xdr:nvSpPr>
      <xdr:spPr>
        <a:xfrm>
          <a:off x="13836727" y="554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117035</xdr:rowOff>
    </xdr:from>
    <xdr:ext cx="469744" cy="259045"/>
    <xdr:sp macro="" textlink="">
      <xdr:nvSpPr>
        <xdr:cNvPr id="167" name="n_2mainValue債務償還比率">
          <a:extLst>
            <a:ext uri="{FF2B5EF4-FFF2-40B4-BE49-F238E27FC236}">
              <a16:creationId xmlns:a16="http://schemas.microsoft.com/office/drawing/2014/main" id="{00000000-0008-0000-0000-0000A7000000}"/>
            </a:ext>
          </a:extLst>
        </xdr:cNvPr>
        <xdr:cNvSpPr txBox="1"/>
      </xdr:nvSpPr>
      <xdr:spPr>
        <a:xfrm>
          <a:off x="13087427" y="551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104729</xdr:rowOff>
    </xdr:from>
    <xdr:ext cx="469744" cy="259045"/>
    <xdr:sp macro="" textlink="">
      <xdr:nvSpPr>
        <xdr:cNvPr id="168" name="n_3mainValue債務償還比率">
          <a:extLst>
            <a:ext uri="{FF2B5EF4-FFF2-40B4-BE49-F238E27FC236}">
              <a16:creationId xmlns:a16="http://schemas.microsoft.com/office/drawing/2014/main" id="{00000000-0008-0000-0000-0000A8000000}"/>
            </a:ext>
          </a:extLst>
        </xdr:cNvPr>
        <xdr:cNvSpPr txBox="1"/>
      </xdr:nvSpPr>
      <xdr:spPr>
        <a:xfrm>
          <a:off x="12325427" y="550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72127</xdr:rowOff>
    </xdr:from>
    <xdr:ext cx="469744" cy="259045"/>
    <xdr:sp macro="" textlink="">
      <xdr:nvSpPr>
        <xdr:cNvPr id="169" name="n_4mainValue債務償還比率">
          <a:extLst>
            <a:ext uri="{FF2B5EF4-FFF2-40B4-BE49-F238E27FC236}">
              <a16:creationId xmlns:a16="http://schemas.microsoft.com/office/drawing/2014/main" id="{00000000-0008-0000-0000-0000A9000000}"/>
            </a:ext>
          </a:extLst>
        </xdr:cNvPr>
        <xdr:cNvSpPr txBox="1"/>
      </xdr:nvSpPr>
      <xdr:spPr>
        <a:xfrm>
          <a:off x="11563427" y="5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18,467
18,217
194.45
11,530,174
11,161,969
289,393
6,775,578
12,437,258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66548</xdr:rowOff>
    </xdr:from>
    <xdr:to>
      <xdr:col>24</xdr:col>
      <xdr:colOff>114300</xdr:colOff>
      <xdr:row>36</xdr:row>
      <xdr:rowOff>168148</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89425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09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34544</xdr:rowOff>
    </xdr:from>
    <xdr:to>
      <xdr:col>20</xdr:col>
      <xdr:colOff>38100</xdr:colOff>
      <xdr:row>36</xdr:row>
      <xdr:rowOff>136144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85344</xdr:rowOff>
    </xdr:from>
    <xdr:to>
      <xdr:col>24</xdr:col>
      <xdr:colOff>63500</xdr:colOff>
      <xdr:row>36</xdr:row>
      <xdr:rowOff>117348</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2575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xdr:rowOff>
    </xdr:from>
    <xdr:to>
      <xdr:col>15</xdr:col>
      <xdr:colOff>101600</xdr:colOff>
      <xdr:row>36</xdr:row>
      <xdr:rowOff>106426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55626</xdr:rowOff>
    </xdr:from>
    <xdr:to>
      <xdr:col>19</xdr:col>
      <xdr:colOff>177800</xdr:colOff>
      <xdr:row>36</xdr:row>
      <xdr:rowOff>85344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22782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160274</xdr:rowOff>
    </xdr:from>
    <xdr:to>
      <xdr:col>10</xdr:col>
      <xdr:colOff>165100</xdr:colOff>
      <xdr:row>36</xdr:row>
      <xdr:rowOff>90424</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39624</xdr:rowOff>
    </xdr:from>
    <xdr:to>
      <xdr:col>15</xdr:col>
      <xdr:colOff>50800</xdr:colOff>
      <xdr:row>36</xdr:row>
      <xdr:rowOff>55626</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21182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91694</xdr:rowOff>
    </xdr:from>
    <xdr:to>
      <xdr:col>6</xdr:col>
      <xdr:colOff>38100</xdr:colOff>
      <xdr:row>36</xdr:row>
      <xdr:rowOff>21844</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142494</xdr:rowOff>
    </xdr:from>
    <xdr:to>
      <xdr:col>10</xdr:col>
      <xdr:colOff>114300</xdr:colOff>
      <xdr:row>36</xdr:row>
      <xdr:rowOff>39624</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1432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152671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122953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106951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38371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19380</xdr:rowOff>
    </xdr:from>
    <xdr:to>
      <xdr:col>55</xdr:col>
      <xdr:colOff>50800</xdr:colOff>
      <xdr:row>38</xdr:row>
      <xdr:rowOff>120980</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5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42257</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3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146063</xdr:rowOff>
    </xdr:from>
    <xdr:to>
      <xdr:col>50</xdr:col>
      <xdr:colOff>165100</xdr:colOff>
      <xdr:row>38</xdr:row>
      <xdr:rowOff>76212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489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25412</xdr:rowOff>
    </xdr:from>
    <xdr:to>
      <xdr:col>55</xdr:col>
      <xdr:colOff>0</xdr:colOff>
      <xdr:row>38</xdr:row>
      <xdr:rowOff>70180</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9639300" y="6540512"/>
          <a:ext cx="8382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158236</xdr:rowOff>
    </xdr:from>
    <xdr:to>
      <xdr:col>46</xdr:col>
      <xdr:colOff>38100</xdr:colOff>
      <xdr:row>38</xdr:row>
      <xdr:rowOff>88385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5018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25412</xdr:rowOff>
    </xdr:from>
    <xdr:to>
      <xdr:col>50</xdr:col>
      <xdr:colOff>114300</xdr:colOff>
      <xdr:row>38</xdr:row>
      <xdr:rowOff>37585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540512"/>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168142</xdr:rowOff>
    </xdr:from>
    <xdr:to>
      <xdr:col>41</xdr:col>
      <xdr:colOff>101600</xdr:colOff>
      <xdr:row>38</xdr:row>
      <xdr:rowOff>98292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5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37585</xdr:rowOff>
    </xdr:from>
    <xdr:to>
      <xdr:col>45</xdr:col>
      <xdr:colOff>177800</xdr:colOff>
      <xdr:row>38</xdr:row>
      <xdr:rowOff>47492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552685"/>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93523</xdr:rowOff>
    </xdr:from>
    <xdr:to>
      <xdr:col>36</xdr:col>
      <xdr:colOff>165100</xdr:colOff>
      <xdr:row>40</xdr:row>
      <xdr:rowOff>23673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47492</xdr:rowOff>
    </xdr:from>
    <xdr:to>
      <xdr:col>41</xdr:col>
      <xdr:colOff>50800</xdr:colOff>
      <xdr:row>39</xdr:row>
      <xdr:rowOff>144323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562592"/>
          <a:ext cx="889000" cy="26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128281</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69454</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9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92740</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2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104913</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114819</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2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40200</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5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46826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68399</xdr:rowOff>
    </xdr:from>
    <xdr:to>
      <xdr:col>20</xdr:col>
      <xdr:colOff>38100</xdr:colOff>
      <xdr:row>61</xdr:row>
      <xdr:rowOff>169999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119199</xdr:rowOff>
    </xdr:from>
    <xdr:to>
      <xdr:col>24</xdr:col>
      <xdr:colOff>63500</xdr:colOff>
      <xdr:row>61</xdr:row>
      <xdr:rowOff>119199</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776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42273</xdr:rowOff>
    </xdr:from>
    <xdr:to>
      <xdr:col>15</xdr:col>
      <xdr:colOff>101600</xdr:colOff>
      <xdr:row>61</xdr:row>
      <xdr:rowOff>143873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93073</xdr:rowOff>
    </xdr:from>
    <xdr:to>
      <xdr:col>19</xdr:col>
      <xdr:colOff>177800</xdr:colOff>
      <xdr:row>61</xdr:row>
      <xdr:rowOff>119199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51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84909</xdr:rowOff>
    </xdr:from>
    <xdr:to>
      <xdr:col>15</xdr:col>
      <xdr:colOff>50800</xdr:colOff>
      <xdr:row>61</xdr:row>
      <xdr:rowOff>93073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4335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7983</xdr:rowOff>
    </xdr:from>
    <xdr:to>
      <xdr:col>6</xdr:col>
      <xdr:colOff>38100</xdr:colOff>
      <xdr:row>61</xdr:row>
      <xdr:rowOff>109583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58783</xdr:rowOff>
    </xdr:from>
    <xdr:to>
      <xdr:col>10</xdr:col>
      <xdr:colOff>114300</xdr:colOff>
      <xdr:row>61</xdr:row>
      <xdr:rowOff>84909</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5172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161126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135000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100710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145262</xdr:rowOff>
    </xdr:from>
    <xdr:to>
      <xdr:col>55</xdr:col>
      <xdr:colOff>50800</xdr:colOff>
      <xdr:row>63</xdr:row>
      <xdr:rowOff>75412</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123689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152697</xdr:rowOff>
    </xdr:from>
    <xdr:to>
      <xdr:col>50</xdr:col>
      <xdr:colOff>165100</xdr:colOff>
      <xdr:row>63</xdr:row>
      <xdr:rowOff>82847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7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24612</xdr:rowOff>
    </xdr:from>
    <xdr:to>
      <xdr:col>55</xdr:col>
      <xdr:colOff>0</xdr:colOff>
      <xdr:row>63</xdr:row>
      <xdr:rowOff>32047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825962"/>
          <a:ext cx="8382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155818</xdr:rowOff>
    </xdr:from>
    <xdr:to>
      <xdr:col>46</xdr:col>
      <xdr:colOff>38100</xdr:colOff>
      <xdr:row>63</xdr:row>
      <xdr:rowOff>85968</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7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32047</xdr:rowOff>
    </xdr:from>
    <xdr:to>
      <xdr:col>50</xdr:col>
      <xdr:colOff>114300</xdr:colOff>
      <xdr:row>63</xdr:row>
      <xdr:rowOff>35168</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33397"/>
          <a:ext cx="8890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162296</xdr:rowOff>
    </xdr:from>
    <xdr:to>
      <xdr:col>41</xdr:col>
      <xdr:colOff>101600</xdr:colOff>
      <xdr:row>63</xdr:row>
      <xdr:rowOff>92446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79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35168</xdr:rowOff>
    </xdr:from>
    <xdr:to>
      <xdr:col>45</xdr:col>
      <xdr:colOff>177800</xdr:colOff>
      <xdr:row>63</xdr:row>
      <xdr:rowOff>41646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36518"/>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163879</xdr:rowOff>
    </xdr:from>
    <xdr:to>
      <xdr:col>36</xdr:col>
      <xdr:colOff>165100</xdr:colOff>
      <xdr:row>63</xdr:row>
      <xdr:rowOff>94029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7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41646</xdr:rowOff>
    </xdr:from>
    <xdr:to>
      <xdr:col>41</xdr:col>
      <xdr:colOff>50800</xdr:colOff>
      <xdr:row>63</xdr:row>
      <xdr:rowOff>43229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42996"/>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73974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87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77095</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87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83573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88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85156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88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163649</xdr:rowOff>
    </xdr:from>
    <xdr:to>
      <xdr:col>24</xdr:col>
      <xdr:colOff>114300</xdr:colOff>
      <xdr:row>84</xdr:row>
      <xdr:rowOff>93799</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142076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142421</xdr:rowOff>
    </xdr:from>
    <xdr:to>
      <xdr:col>20</xdr:col>
      <xdr:colOff>38100</xdr:colOff>
      <xdr:row>84</xdr:row>
      <xdr:rowOff>72571</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21771</xdr:rowOff>
    </xdr:from>
    <xdr:to>
      <xdr:col>24</xdr:col>
      <xdr:colOff>63500</xdr:colOff>
      <xdr:row>84</xdr:row>
      <xdr:rowOff>42999</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42357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119562</xdr:rowOff>
    </xdr:from>
    <xdr:to>
      <xdr:col>15</xdr:col>
      <xdr:colOff>101600</xdr:colOff>
      <xdr:row>84</xdr:row>
      <xdr:rowOff>49712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170362</xdr:rowOff>
    </xdr:from>
    <xdr:to>
      <xdr:col>19</xdr:col>
      <xdr:colOff>177800</xdr:colOff>
      <xdr:row>84</xdr:row>
      <xdr:rowOff>21771</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4007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145687</xdr:rowOff>
    </xdr:from>
    <xdr:to>
      <xdr:col>10</xdr:col>
      <xdr:colOff>165100</xdr:colOff>
      <xdr:row>84</xdr:row>
      <xdr:rowOff>75837</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170362</xdr:rowOff>
    </xdr:from>
    <xdr:to>
      <xdr:col>15</xdr:col>
      <xdr:colOff>50800</xdr:colOff>
      <xdr:row>84</xdr:row>
      <xdr:rowOff>25037</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019300" y="14400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119562</xdr:rowOff>
    </xdr:from>
    <xdr:to>
      <xdr:col>6</xdr:col>
      <xdr:colOff>38100</xdr:colOff>
      <xdr:row>84</xdr:row>
      <xdr:rowOff>49712</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170362</xdr:rowOff>
    </xdr:from>
    <xdr:to>
      <xdr:col>10</xdr:col>
      <xdr:colOff>114300</xdr:colOff>
      <xdr:row>84</xdr:row>
      <xdr:rowOff>25037</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400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63698</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66964</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40839</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61024</xdr:rowOff>
    </xdr:from>
    <xdr:to>
      <xdr:col>55</xdr:col>
      <xdr:colOff>50800</xdr:colOff>
      <xdr:row>84</xdr:row>
      <xdr:rowOff>162624</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4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147401</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437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62737</xdr:rowOff>
    </xdr:from>
    <xdr:to>
      <xdr:col>50</xdr:col>
      <xdr:colOff>165100</xdr:colOff>
      <xdr:row>84</xdr:row>
      <xdr:rowOff>164337</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111824</xdr:rowOff>
    </xdr:from>
    <xdr:to>
      <xdr:col>55</xdr:col>
      <xdr:colOff>0</xdr:colOff>
      <xdr:row>84</xdr:row>
      <xdr:rowOff>113537</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4513624"/>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65024</xdr:rowOff>
    </xdr:from>
    <xdr:to>
      <xdr:col>46</xdr:col>
      <xdr:colOff>38100</xdr:colOff>
      <xdr:row>84</xdr:row>
      <xdr:rowOff>166624</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113537</xdr:rowOff>
    </xdr:from>
    <xdr:to>
      <xdr:col>50</xdr:col>
      <xdr:colOff>114300</xdr:colOff>
      <xdr:row>84</xdr:row>
      <xdr:rowOff>115824</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45153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59880</xdr:rowOff>
    </xdr:from>
    <xdr:to>
      <xdr:col>41</xdr:col>
      <xdr:colOff>101600</xdr:colOff>
      <xdr:row>84</xdr:row>
      <xdr:rowOff>161480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110680</xdr:rowOff>
    </xdr:from>
    <xdr:to>
      <xdr:col>45</xdr:col>
      <xdr:colOff>177800</xdr:colOff>
      <xdr:row>84</xdr:row>
      <xdr:rowOff>115824</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861300" y="1451248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61024</xdr:rowOff>
    </xdr:from>
    <xdr:to>
      <xdr:col>36</xdr:col>
      <xdr:colOff>165100</xdr:colOff>
      <xdr:row>84</xdr:row>
      <xdr:rowOff>162624</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4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110680</xdr:rowOff>
    </xdr:from>
    <xdr:to>
      <xdr:col>41</xdr:col>
      <xdr:colOff>50800</xdr:colOff>
      <xdr:row>84</xdr:row>
      <xdr:rowOff>111824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451248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155464</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157751</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152607</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153751</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455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86360</xdr:rowOff>
    </xdr:from>
    <xdr:to>
      <xdr:col>85</xdr:col>
      <xdr:colOff>177800</xdr:colOff>
      <xdr:row>36</xdr:row>
      <xdr:rowOff>16510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109237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42545</xdr:rowOff>
    </xdr:from>
    <xdr:to>
      <xdr:col>81</xdr:col>
      <xdr:colOff>101600</xdr:colOff>
      <xdr:row>35</xdr:row>
      <xdr:rowOff>144145</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93345</xdr:rowOff>
    </xdr:from>
    <xdr:to>
      <xdr:col>85</xdr:col>
      <xdr:colOff>127000</xdr:colOff>
      <xdr:row>35</xdr:row>
      <xdr:rowOff>137160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60940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88265</xdr:rowOff>
    </xdr:from>
    <xdr:to>
      <xdr:col>76</xdr:col>
      <xdr:colOff>165100</xdr:colOff>
      <xdr:row>36</xdr:row>
      <xdr:rowOff>18415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93345</xdr:rowOff>
    </xdr:from>
    <xdr:to>
      <xdr:col>81</xdr:col>
      <xdr:colOff>50800</xdr:colOff>
      <xdr:row>35</xdr:row>
      <xdr:rowOff>139065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4592300" y="60940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92075</xdr:rowOff>
    </xdr:from>
    <xdr:to>
      <xdr:col>72</xdr:col>
      <xdr:colOff>38100</xdr:colOff>
      <xdr:row>36</xdr:row>
      <xdr:rowOff>22225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139065</xdr:rowOff>
    </xdr:from>
    <xdr:to>
      <xdr:col>76</xdr:col>
      <xdr:colOff>114300</xdr:colOff>
      <xdr:row>35</xdr:row>
      <xdr:rowOff>142875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3703300" y="61398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53975</xdr:rowOff>
    </xdr:from>
    <xdr:to>
      <xdr:col>67</xdr:col>
      <xdr:colOff>101600</xdr:colOff>
      <xdr:row>35</xdr:row>
      <xdr:rowOff>155575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104775</xdr:rowOff>
    </xdr:from>
    <xdr:to>
      <xdr:col>71</xdr:col>
      <xdr:colOff>177800</xdr:colOff>
      <xdr:row>35</xdr:row>
      <xdr:rowOff>142875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6105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53357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160672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34942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38752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652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139700</xdr:rowOff>
    </xdr:from>
    <xdr:to>
      <xdr:col>116</xdr:col>
      <xdr:colOff>114300</xdr:colOff>
      <xdr:row>33</xdr:row>
      <xdr:rowOff>69850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92727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156028</xdr:rowOff>
    </xdr:from>
    <xdr:to>
      <xdr:col>112</xdr:col>
      <xdr:colOff>38100</xdr:colOff>
      <xdr:row>33</xdr:row>
      <xdr:rowOff>86178</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19050</xdr:rowOff>
    </xdr:from>
    <xdr:to>
      <xdr:col>116</xdr:col>
      <xdr:colOff>63500</xdr:colOff>
      <xdr:row>33</xdr:row>
      <xdr:rowOff>35378</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5676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133169</xdr:rowOff>
    </xdr:from>
    <xdr:to>
      <xdr:col>107</xdr:col>
      <xdr:colOff>101600</xdr:colOff>
      <xdr:row>33</xdr:row>
      <xdr:rowOff>63319</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56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12519</xdr:rowOff>
    </xdr:from>
    <xdr:to>
      <xdr:col>111</xdr:col>
      <xdr:colOff>177800</xdr:colOff>
      <xdr:row>33</xdr:row>
      <xdr:rowOff>35378</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0434300" y="56703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4173</xdr:rowOff>
    </xdr:from>
    <xdr:to>
      <xdr:col>102</xdr:col>
      <xdr:colOff>165100</xdr:colOff>
      <xdr:row>33</xdr:row>
      <xdr:rowOff>105773</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12519</xdr:rowOff>
    </xdr:from>
    <xdr:to>
      <xdr:col>107</xdr:col>
      <xdr:colOff>50800</xdr:colOff>
      <xdr:row>33</xdr:row>
      <xdr:rowOff>54973</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56703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13970</xdr:rowOff>
    </xdr:from>
    <xdr:to>
      <xdr:col>98</xdr:col>
      <xdr:colOff>38100</xdr:colOff>
      <xdr:row>33</xdr:row>
      <xdr:rowOff>115570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54973</xdr:rowOff>
    </xdr:from>
    <xdr:to>
      <xdr:col>102</xdr:col>
      <xdr:colOff>114300</xdr:colOff>
      <xdr:row>33</xdr:row>
      <xdr:rowOff>64770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57128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13624</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102705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54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79846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539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122300</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543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132097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54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11430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5481300" y="104502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163285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4592300" y="1030986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107769</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13703300" y="103098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107769</xdr:rowOff>
    </xdr:from>
    <xdr:to>
      <xdr:col>71</xdr:col>
      <xdr:colOff>177800</xdr:colOff>
      <xdr:row>60</xdr:row>
      <xdr:rowOff>130628</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2814300" y="103947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121211</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149696</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137024</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42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15951</xdr:rowOff>
    </xdr:from>
    <xdr:to>
      <xdr:col>116</xdr:col>
      <xdr:colOff>114300</xdr:colOff>
      <xdr:row>58</xdr:row>
      <xdr:rowOff>117551</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99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38828</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981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40640</xdr:rowOff>
    </xdr:from>
    <xdr:to>
      <xdr:col>112</xdr:col>
      <xdr:colOff>38100</xdr:colOff>
      <xdr:row>58</xdr:row>
      <xdr:rowOff>142240</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66751</xdr:rowOff>
    </xdr:from>
    <xdr:to>
      <xdr:col>116</xdr:col>
      <xdr:colOff>63500</xdr:colOff>
      <xdr:row>58</xdr:row>
      <xdr:rowOff>91440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010851"/>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73558</xdr:rowOff>
    </xdr:from>
    <xdr:to>
      <xdr:col>107</xdr:col>
      <xdr:colOff>101600</xdr:colOff>
      <xdr:row>59</xdr:row>
      <xdr:rowOff>3708</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0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91440</xdr:rowOff>
    </xdr:from>
    <xdr:to>
      <xdr:col>111</xdr:col>
      <xdr:colOff>177800</xdr:colOff>
      <xdr:row>58</xdr:row>
      <xdr:rowOff>124358</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035540"/>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120193</xdr:rowOff>
    </xdr:from>
    <xdr:to>
      <xdr:col>102</xdr:col>
      <xdr:colOff>165100</xdr:colOff>
      <xdr:row>59</xdr:row>
      <xdr:rowOff>50343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0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124358</xdr:rowOff>
    </xdr:from>
    <xdr:to>
      <xdr:col>107</xdr:col>
      <xdr:colOff>50800</xdr:colOff>
      <xdr:row>58</xdr:row>
      <xdr:rowOff>170993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068458"/>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136652</xdr:rowOff>
    </xdr:from>
    <xdr:to>
      <xdr:col>98</xdr:col>
      <xdr:colOff>38100</xdr:colOff>
      <xdr:row>59</xdr:row>
      <xdr:rowOff>66802</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170993</xdr:rowOff>
    </xdr:from>
    <xdr:to>
      <xdr:col>102</xdr:col>
      <xdr:colOff>114300</xdr:colOff>
      <xdr:row>59</xdr:row>
      <xdr:rowOff>16002</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11509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110050</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5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128795</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4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40098</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144340</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158767</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20235</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979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66870</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983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83329</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98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127652</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xdr:rowOff>
    </xdr:from>
    <xdr:to>
      <xdr:col>86</xdr:col>
      <xdr:colOff>25400</xdr:colOff>
      <xdr:row>78</xdr:row>
      <xdr:rowOff>9525</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141605</xdr:rowOff>
    </xdr:from>
    <xdr:to>
      <xdr:col>81</xdr:col>
      <xdr:colOff>101600</xdr:colOff>
      <xdr:row>82</xdr:row>
      <xdr:rowOff>71755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116839</xdr:rowOff>
    </xdr:from>
    <xdr:to>
      <xdr:col>76</xdr:col>
      <xdr:colOff>165100</xdr:colOff>
      <xdr:row>82</xdr:row>
      <xdr:rowOff>46989</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44450</xdr:rowOff>
    </xdr:from>
    <xdr:to>
      <xdr:col>67</xdr:col>
      <xdr:colOff>101600</xdr:colOff>
      <xdr:row>79</xdr:row>
      <xdr:rowOff>146050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142891</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43814</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40627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84455</xdr:rowOff>
    </xdr:from>
    <xdr:to>
      <xdr:col>76</xdr:col>
      <xdr:colOff>165100</xdr:colOff>
      <xdr:row>82</xdr:row>
      <xdr:rowOff>14605</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135255</xdr:rowOff>
    </xdr:from>
    <xdr:to>
      <xdr:col>81</xdr:col>
      <xdr:colOff>50800</xdr:colOff>
      <xdr:row>82</xdr:row>
      <xdr:rowOff>3811</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40227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135255</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3982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95250</xdr:rowOff>
    </xdr:from>
    <xdr:to>
      <xdr:col>71</xdr:col>
      <xdr:colOff>177800</xdr:colOff>
      <xdr:row>86</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12814300" y="1398270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62882</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38116</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169563</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71138</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31132</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86</xdr:row>
      <xdr:rowOff>1524</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37462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1015</xdr:rowOff>
    </xdr:from>
    <xdr:to>
      <xdr:col>98</xdr:col>
      <xdr:colOff>38100</xdr:colOff>
      <xdr:row>84</xdr:row>
      <xdr:rowOff>102615</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133604</xdr:rowOff>
    </xdr:from>
    <xdr:to>
      <xdr:col>116</xdr:col>
      <xdr:colOff>114300</xdr:colOff>
      <xdr:row>83</xdr:row>
      <xdr:rowOff>63754</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156481</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142748</xdr:rowOff>
    </xdr:from>
    <xdr:to>
      <xdr:col>112</xdr:col>
      <xdr:colOff>38100</xdr:colOff>
      <xdr:row>83</xdr:row>
      <xdr:rowOff>72898</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12954</xdr:rowOff>
    </xdr:from>
    <xdr:to>
      <xdr:col>116</xdr:col>
      <xdr:colOff>63500</xdr:colOff>
      <xdr:row>83</xdr:row>
      <xdr:rowOff>22098</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21323300" y="142433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22098</xdr:rowOff>
    </xdr:from>
    <xdr:to>
      <xdr:col>111</xdr:col>
      <xdr:colOff>177800</xdr:colOff>
      <xdr:row>83</xdr:row>
      <xdr:rowOff>31242</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0434300" y="1425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151892</xdr:rowOff>
    </xdr:from>
    <xdr:to>
      <xdr:col>102</xdr:col>
      <xdr:colOff>165100</xdr:colOff>
      <xdr:row>83</xdr:row>
      <xdr:rowOff>82042</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31242</xdr:rowOff>
    </xdr:from>
    <xdr:to>
      <xdr:col>107</xdr:col>
      <xdr:colOff>50800</xdr:colOff>
      <xdr:row>83</xdr:row>
      <xdr:rowOff>31242</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9545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31242</xdr:rowOff>
    </xdr:from>
    <xdr:to>
      <xdr:col>102</xdr:col>
      <xdr:colOff>114300</xdr:colOff>
      <xdr:row>83</xdr:row>
      <xdr:rowOff>159258</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8656300" y="142615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66312</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93742</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89425</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98569</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00000000-0008-0000-0100-0000F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59" name="【公民館】&#10;有形固定資産減価償却率最小値テキスト">
          <a:extLst>
            <a:ext uri="{FF2B5EF4-FFF2-40B4-BE49-F238E27FC236}">
              <a16:creationId xmlns:a16="http://schemas.microsoft.com/office/drawing/2014/main" id="{00000000-0008-0000-0100-0000F7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761" name="【公民館】&#10;有形固定資産減価償却率最大値テキスト">
          <a:extLst>
            <a:ext uri="{FF2B5EF4-FFF2-40B4-BE49-F238E27FC236}">
              <a16:creationId xmlns:a16="http://schemas.microsoft.com/office/drawing/2014/main" id="{00000000-0008-0000-0100-0000F9020000}"/>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763" name="【公民館】&#10;有形固定資産減価償却率平均値テキスト">
          <a:extLst>
            <a:ext uri="{FF2B5EF4-FFF2-40B4-BE49-F238E27FC236}">
              <a16:creationId xmlns:a16="http://schemas.microsoft.com/office/drawing/2014/main" id="{00000000-0008-0000-0100-0000FB020000}"/>
            </a:ext>
          </a:extLst>
        </xdr:cNvPr>
        <xdr:cNvSpPr txBox="1"/>
      </xdr:nvSpPr>
      <xdr:spPr>
        <a:xfrm>
          <a:off x="16357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114554</xdr:rowOff>
    </xdr:from>
    <xdr:to>
      <xdr:col>85</xdr:col>
      <xdr:colOff>177800</xdr:colOff>
      <xdr:row>102</xdr:row>
      <xdr:rowOff>44704</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6268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137431</xdr:rowOff>
    </xdr:from>
    <xdr:ext cx="405111" cy="259045"/>
    <xdr:sp macro="" textlink="">
      <xdr:nvSpPr>
        <xdr:cNvPr id="775" name="【公民館】&#10;有形固定資産減価償却率該当値テキスト">
          <a:extLst>
            <a:ext uri="{FF2B5EF4-FFF2-40B4-BE49-F238E27FC236}">
              <a16:creationId xmlns:a16="http://schemas.microsoft.com/office/drawing/2014/main" id="{00000000-0008-0000-0100-000007030000}"/>
            </a:ext>
          </a:extLst>
        </xdr:cNvPr>
        <xdr:cNvSpPr txBox="1"/>
      </xdr:nvSpPr>
      <xdr:spPr>
        <a:xfrm>
          <a:off x="16357600" y="172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64263</xdr:rowOff>
    </xdr:from>
    <xdr:to>
      <xdr:col>81</xdr:col>
      <xdr:colOff>101600</xdr:colOff>
      <xdr:row>101</xdr:row>
      <xdr:rowOff>165863</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54305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115063</xdr:rowOff>
    </xdr:from>
    <xdr:to>
      <xdr:col>85</xdr:col>
      <xdr:colOff>127000</xdr:colOff>
      <xdr:row>101</xdr:row>
      <xdr:rowOff>165354</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5481300" y="174315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115063</xdr:rowOff>
    </xdr:from>
    <xdr:to>
      <xdr:col>81</xdr:col>
      <xdr:colOff>50800</xdr:colOff>
      <xdr:row>104</xdr:row>
      <xdr:rowOff>19050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flipV="1">
          <a:off x="14592300" y="17431513"/>
          <a:ext cx="889000" cy="4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105411</xdr:rowOff>
    </xdr:from>
    <xdr:to>
      <xdr:col>72</xdr:col>
      <xdr:colOff>38100</xdr:colOff>
      <xdr:row>104</xdr:row>
      <xdr:rowOff>35561</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365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156211</xdr:rowOff>
    </xdr:from>
    <xdr:to>
      <xdr:col>76</xdr:col>
      <xdr:colOff>114300</xdr:colOff>
      <xdr:row>104</xdr:row>
      <xdr:rowOff>19050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3703300" y="178155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276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156211</xdr:rowOff>
    </xdr:from>
    <xdr:to>
      <xdr:col>71</xdr:col>
      <xdr:colOff>177800</xdr:colOff>
      <xdr:row>104</xdr:row>
      <xdr:rowOff>30480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flipV="1">
          <a:off x="12814300" y="17815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63264</xdr:rowOff>
    </xdr:from>
    <xdr:ext cx="405111" cy="259045"/>
    <xdr:sp macro="" textlink="">
      <xdr:nvSpPr>
        <xdr:cNvPr id="784" name="n_1aveValue【公民館】&#10;有形固定資産減価償却率">
          <a:extLst>
            <a:ext uri="{FF2B5EF4-FFF2-40B4-BE49-F238E27FC236}">
              <a16:creationId xmlns:a16="http://schemas.microsoft.com/office/drawing/2014/main" id="{00000000-0008-0000-0100-000010030000}"/>
            </a:ext>
          </a:extLst>
        </xdr:cNvPr>
        <xdr:cNvSpPr txBox="1"/>
      </xdr:nvSpPr>
      <xdr:spPr>
        <a:xfrm>
          <a:off x="152660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785" name="n_2aveValue【公民館】&#10;有形固定資産減価償却率">
          <a:extLst>
            <a:ext uri="{FF2B5EF4-FFF2-40B4-BE49-F238E27FC236}">
              <a16:creationId xmlns:a16="http://schemas.microsoft.com/office/drawing/2014/main" id="{00000000-0008-0000-0100-000011030000}"/>
            </a:ext>
          </a:extLst>
        </xdr:cNvPr>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786" name="n_3aveValue【公民館】&#10;有形固定資産減価償却率">
          <a:extLst>
            <a:ext uri="{FF2B5EF4-FFF2-40B4-BE49-F238E27FC236}">
              <a16:creationId xmlns:a16="http://schemas.microsoft.com/office/drawing/2014/main" id="{00000000-0008-0000-0100-000012030000}"/>
            </a:ext>
          </a:extLst>
        </xdr:cNvPr>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787" name="n_4aveValue【公民館】&#10;有形固定資産減価償却率">
          <a:extLst>
            <a:ext uri="{FF2B5EF4-FFF2-40B4-BE49-F238E27FC236}">
              <a16:creationId xmlns:a16="http://schemas.microsoft.com/office/drawing/2014/main" id="{00000000-0008-0000-0100-000013030000}"/>
            </a:ext>
          </a:extLst>
        </xdr:cNvPr>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10940</xdr:rowOff>
    </xdr:from>
    <xdr:ext cx="405111" cy="259045"/>
    <xdr:sp macro="" textlink="">
      <xdr:nvSpPr>
        <xdr:cNvPr id="788" name="n_1mainValue【公民館】&#10;有形固定資産減価償却率">
          <a:extLst>
            <a:ext uri="{FF2B5EF4-FFF2-40B4-BE49-F238E27FC236}">
              <a16:creationId xmlns:a16="http://schemas.microsoft.com/office/drawing/2014/main" id="{00000000-0008-0000-0100-000014030000}"/>
            </a:ext>
          </a:extLst>
        </xdr:cNvPr>
        <xdr:cNvSpPr txBox="1"/>
      </xdr:nvSpPr>
      <xdr:spPr>
        <a:xfrm>
          <a:off x="15266044" y="1715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789" name="n_2mainValue【公民館】&#10;有形固定資産減価償却率">
          <a:extLst>
            <a:ext uri="{FF2B5EF4-FFF2-40B4-BE49-F238E27FC236}">
              <a16:creationId xmlns:a16="http://schemas.microsoft.com/office/drawing/2014/main" id="{00000000-0008-0000-0100-000015030000}"/>
            </a:ext>
          </a:extLst>
        </xdr:cNvPr>
        <xdr:cNvSpPr txBox="1"/>
      </xdr:nvSpPr>
      <xdr:spPr>
        <a:xfrm>
          <a:off x="14389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26688</xdr:rowOff>
    </xdr:from>
    <xdr:ext cx="405111" cy="259045"/>
    <xdr:sp macro="" textlink="">
      <xdr:nvSpPr>
        <xdr:cNvPr id="790" name="n_3mainValue【公民館】&#10;有形固定資産減価償却率">
          <a:extLst>
            <a:ext uri="{FF2B5EF4-FFF2-40B4-BE49-F238E27FC236}">
              <a16:creationId xmlns:a16="http://schemas.microsoft.com/office/drawing/2014/main" id="{00000000-0008-0000-0100-000016030000}"/>
            </a:ext>
          </a:extLst>
        </xdr:cNvPr>
        <xdr:cNvSpPr txBox="1"/>
      </xdr:nvSpPr>
      <xdr:spPr>
        <a:xfrm>
          <a:off x="13500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791" name="n_4mainValue【公民館】&#10;有形固定資産減価償却率">
          <a:extLst>
            <a:ext uri="{FF2B5EF4-FFF2-40B4-BE49-F238E27FC236}">
              <a16:creationId xmlns:a16="http://schemas.microsoft.com/office/drawing/2014/main" id="{00000000-0008-0000-0100-000017030000}"/>
            </a:ext>
          </a:extLst>
        </xdr:cNvPr>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1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100-000032030000}"/>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100-000034030000}"/>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100-000036030000}"/>
            </a:ext>
          </a:extLst>
        </xdr:cNvPr>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94524</xdr:rowOff>
    </xdr:from>
    <xdr:to>
      <xdr:col>116</xdr:col>
      <xdr:colOff>114300</xdr:colOff>
      <xdr:row>108</xdr:row>
      <xdr:rowOff>24674</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21107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72951</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100-000042030000}"/>
            </a:ext>
          </a:extLst>
        </xdr:cNvPr>
        <xdr:cNvSpPr txBox="1"/>
      </xdr:nvSpPr>
      <xdr:spPr>
        <a:xfrm>
          <a:off x="22199600" y="18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96701</xdr:rowOff>
    </xdr:from>
    <xdr:to>
      <xdr:col>112</xdr:col>
      <xdr:colOff>38100</xdr:colOff>
      <xdr:row>108</xdr:row>
      <xdr:rowOff>26851</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1272500" y="184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145324</xdr:rowOff>
    </xdr:from>
    <xdr:to>
      <xdr:col>116</xdr:col>
      <xdr:colOff>63500</xdr:colOff>
      <xdr:row>107</xdr:row>
      <xdr:rowOff>147501</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21323300" y="184904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130448</xdr:rowOff>
    </xdr:from>
    <xdr:to>
      <xdr:col>107</xdr:col>
      <xdr:colOff>101600</xdr:colOff>
      <xdr:row>108</xdr:row>
      <xdr:rowOff>60598</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0383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147501</xdr:rowOff>
    </xdr:from>
    <xdr:to>
      <xdr:col>111</xdr:col>
      <xdr:colOff>177800</xdr:colOff>
      <xdr:row>108</xdr:row>
      <xdr:rowOff>9798</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20434300" y="18492651"/>
          <a:ext cx="889000" cy="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133713</xdr:rowOff>
    </xdr:from>
    <xdr:to>
      <xdr:col>102</xdr:col>
      <xdr:colOff>165100</xdr:colOff>
      <xdr:row>108</xdr:row>
      <xdr:rowOff>63863</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9494500" y="184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9798</xdr:rowOff>
    </xdr:from>
    <xdr:to>
      <xdr:col>107</xdr:col>
      <xdr:colOff>50800</xdr:colOff>
      <xdr:row>108</xdr:row>
      <xdr:rowOff>13063</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9545300" y="185263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79284</xdr:rowOff>
    </xdr:from>
    <xdr:to>
      <xdr:col>98</xdr:col>
      <xdr:colOff>38100</xdr:colOff>
      <xdr:row>108</xdr:row>
      <xdr:rowOff>9434</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8605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130084</xdr:rowOff>
    </xdr:from>
    <xdr:to>
      <xdr:col>102</xdr:col>
      <xdr:colOff>114300</xdr:colOff>
      <xdr:row>108</xdr:row>
      <xdr:rowOff>13063</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8656300" y="1847523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843" name="n_1aveValue【公民館】&#10;一人当たり面積">
          <a:extLst>
            <a:ext uri="{FF2B5EF4-FFF2-40B4-BE49-F238E27FC236}">
              <a16:creationId xmlns:a16="http://schemas.microsoft.com/office/drawing/2014/main" id="{00000000-0008-0000-0100-00004B030000}"/>
            </a:ext>
          </a:extLst>
        </xdr:cNvPr>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844" name="n_2aveValue【公民館】&#10;一人当たり面積">
          <a:extLst>
            <a:ext uri="{FF2B5EF4-FFF2-40B4-BE49-F238E27FC236}">
              <a16:creationId xmlns:a16="http://schemas.microsoft.com/office/drawing/2014/main" id="{00000000-0008-0000-0100-00004C030000}"/>
            </a:ext>
          </a:extLst>
        </xdr:cNvPr>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5" name="n_3aveValue【公民館】&#10;一人当たり面積">
          <a:extLst>
            <a:ext uri="{FF2B5EF4-FFF2-40B4-BE49-F238E27FC236}">
              <a16:creationId xmlns:a16="http://schemas.microsoft.com/office/drawing/2014/main" id="{00000000-0008-0000-0100-00004D03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846" name="n_4aveValue【公民館】&#10;一人当たり面積">
          <a:extLst>
            <a:ext uri="{FF2B5EF4-FFF2-40B4-BE49-F238E27FC236}">
              <a16:creationId xmlns:a16="http://schemas.microsoft.com/office/drawing/2014/main" id="{00000000-0008-0000-0100-00004E030000}"/>
            </a:ext>
          </a:extLst>
        </xdr:cNvPr>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17978</xdr:rowOff>
    </xdr:from>
    <xdr:ext cx="469744" cy="259045"/>
    <xdr:sp macro="" textlink="">
      <xdr:nvSpPr>
        <xdr:cNvPr id="847" name="n_1mainValue【公民館】&#10;一人当たり面積">
          <a:extLst>
            <a:ext uri="{FF2B5EF4-FFF2-40B4-BE49-F238E27FC236}">
              <a16:creationId xmlns:a16="http://schemas.microsoft.com/office/drawing/2014/main" id="{00000000-0008-0000-0100-00004F030000}"/>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51725</xdr:rowOff>
    </xdr:from>
    <xdr:ext cx="469744" cy="259045"/>
    <xdr:sp macro="" textlink="">
      <xdr:nvSpPr>
        <xdr:cNvPr id="848" name="n_2mainValue【公民館】&#10;一人当たり面積">
          <a:extLst>
            <a:ext uri="{FF2B5EF4-FFF2-40B4-BE49-F238E27FC236}">
              <a16:creationId xmlns:a16="http://schemas.microsoft.com/office/drawing/2014/main" id="{00000000-0008-0000-0100-000050030000}"/>
            </a:ext>
          </a:extLst>
        </xdr:cNvPr>
        <xdr:cNvSpPr txBox="1"/>
      </xdr:nvSpPr>
      <xdr:spPr>
        <a:xfrm>
          <a:off x="201994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54990</xdr:rowOff>
    </xdr:from>
    <xdr:ext cx="469744" cy="259045"/>
    <xdr:sp macro="" textlink="">
      <xdr:nvSpPr>
        <xdr:cNvPr id="849" name="n_3mainValue【公民館】&#10;一人当たり面積">
          <a:extLst>
            <a:ext uri="{FF2B5EF4-FFF2-40B4-BE49-F238E27FC236}">
              <a16:creationId xmlns:a16="http://schemas.microsoft.com/office/drawing/2014/main" id="{00000000-0008-0000-0100-000051030000}"/>
            </a:ext>
          </a:extLst>
        </xdr:cNvPr>
        <xdr:cNvSpPr txBox="1"/>
      </xdr:nvSpPr>
      <xdr:spPr>
        <a:xfrm>
          <a:off x="19310427" y="185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561</xdr:rowOff>
    </xdr:from>
    <xdr:ext cx="469744" cy="259045"/>
    <xdr:sp macro="" textlink="">
      <xdr:nvSpPr>
        <xdr:cNvPr id="850" name="n_4mainValue【公民館】&#10;一人当たり面積">
          <a:extLst>
            <a:ext uri="{FF2B5EF4-FFF2-40B4-BE49-F238E27FC236}">
              <a16:creationId xmlns:a16="http://schemas.microsoft.com/office/drawing/2014/main" id="{00000000-0008-0000-0100-000052030000}"/>
            </a:ext>
          </a:extLst>
        </xdr:cNvPr>
        <xdr:cNvSpPr txBox="1"/>
      </xdr:nvSpPr>
      <xdr:spPr>
        <a:xfrm>
          <a:off x="18421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および</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についてはいずれも一人当たり面積が類似団体平均、全国平均、県内平均を大きく上回っており</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十分な</a:t>
          </a:r>
          <a:r>
            <a:rPr kumimoji="1" lang="ja-JP" altLang="en-US" sz="1200">
              <a:latin typeface="ＭＳ Ｐゴシック" panose="020B0600070205080204" pitchFamily="50" charset="-128"/>
              <a:ea typeface="ＭＳ Ｐゴシック" panose="020B0600070205080204" pitchFamily="50" charset="-128"/>
            </a:rPr>
            <a:t>施設を保有しているといえる。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ただし減価償却率に着目すると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では低い値となっているものの、</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では平均並、</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では</a:t>
          </a:r>
          <a:r>
            <a:rPr kumimoji="1" lang="en-US" altLang="ja-JP" sz="1200">
              <a:latin typeface="ＭＳ Ｐゴシック" panose="020B0600070205080204" pitchFamily="50" charset="-128"/>
              <a:ea typeface="ＭＳ Ｐゴシック" panose="020B0600070205080204" pitchFamily="50" charset="-128"/>
            </a:rPr>
            <a:t>70.6%</a:t>
          </a:r>
          <a:r>
            <a:rPr kumimoji="1" lang="ja-JP" altLang="en-US" sz="1200">
              <a:latin typeface="ＭＳ Ｐゴシック" panose="020B0600070205080204" pitchFamily="50" charset="-128"/>
              <a:ea typeface="ＭＳ Ｐゴシック" panose="020B0600070205080204" pitchFamily="50" charset="-128"/>
            </a:rPr>
            <a:t>と平均よりも高い値となっている。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特に琴南小学校、仲南小学校、長炭小学校、琴南中学校では老朽化比率が</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となっている校舎があるため修繕・改修が急務であり、一人あたり面積が大きいことから統廃合も検討のうえ適切に管理していく。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についても同様に勝川児童館、中通児童館、祓川児童館で老朽化比率が</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となっているまま手を加えられていないため優先的に修繕・除却などの検討を行う必要がある。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の減価償却率は類似団体平均よりも低いものの、香川県平均よりも髙く、</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橋りょう・トンネル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は各平均よりも高くなっているため適宜修繕を行い老朽化を抑えていく。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年度以降経年的に老朽化が進んでおり、住民の安全性を確保するため個別施設管理計画に基づき、老朽住宅については修繕等を行い長寿命化を図っていく。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18,467
18,217
194.45
11,530,174
11,161,969
289,393
6,775,578
12,437,258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121920</xdr:rowOff>
    </xdr:from>
    <xdr:to>
      <xdr:col>24</xdr:col>
      <xdr:colOff>62865</xdr:colOff>
      <xdr:row>64</xdr:row>
      <xdr:rowOff>68580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89457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68597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66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121920</xdr:rowOff>
    </xdr:from>
    <xdr:to>
      <xdr:col>24</xdr:col>
      <xdr:colOff>152400</xdr:colOff>
      <xdr:row>57</xdr:row>
      <xdr:rowOff>121920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89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161942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44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xdr:rowOff>
    </xdr:from>
    <xdr:to>
      <xdr:col>24</xdr:col>
      <xdr:colOff>114300</xdr:colOff>
      <xdr:row>61</xdr:row>
      <xdr:rowOff>113665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160655</xdr:rowOff>
    </xdr:from>
    <xdr:to>
      <xdr:col>20</xdr:col>
      <xdr:colOff>38100</xdr:colOff>
      <xdr:row>61</xdr:row>
      <xdr:rowOff>90805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78740</xdr:rowOff>
    </xdr:from>
    <xdr:to>
      <xdr:col>15</xdr:col>
      <xdr:colOff>101600</xdr:colOff>
      <xdr:row>61</xdr:row>
      <xdr:rowOff>8890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126365</xdr:rowOff>
    </xdr:from>
    <xdr:to>
      <xdr:col>10</xdr:col>
      <xdr:colOff>165100</xdr:colOff>
      <xdr:row>61</xdr:row>
      <xdr:rowOff>56515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97790</xdr:rowOff>
    </xdr:from>
    <xdr:to>
      <xdr:col>6</xdr:col>
      <xdr:colOff>38100</xdr:colOff>
      <xdr:row>62</xdr:row>
      <xdr:rowOff>27940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71120</xdr:rowOff>
    </xdr:from>
    <xdr:to>
      <xdr:col>24</xdr:col>
      <xdr:colOff>114300</xdr:colOff>
      <xdr:row>58</xdr:row>
      <xdr:rowOff>1270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24147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979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61595</xdr:rowOff>
    </xdr:from>
    <xdr:to>
      <xdr:col>20</xdr:col>
      <xdr:colOff>38100</xdr:colOff>
      <xdr:row>57</xdr:row>
      <xdr:rowOff>163195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112395</xdr:rowOff>
    </xdr:from>
    <xdr:to>
      <xdr:col>24</xdr:col>
      <xdr:colOff>63500</xdr:colOff>
      <xdr:row>57</xdr:row>
      <xdr:rowOff>121920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98850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19685</xdr:rowOff>
    </xdr:from>
    <xdr:to>
      <xdr:col>15</xdr:col>
      <xdr:colOff>101600</xdr:colOff>
      <xdr:row>57</xdr:row>
      <xdr:rowOff>121285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70485</xdr:rowOff>
    </xdr:from>
    <xdr:to>
      <xdr:col>19</xdr:col>
      <xdr:colOff>177800</xdr:colOff>
      <xdr:row>57</xdr:row>
      <xdr:rowOff>112395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98431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149225</xdr:rowOff>
    </xdr:from>
    <xdr:to>
      <xdr:col>10</xdr:col>
      <xdr:colOff>165100</xdr:colOff>
      <xdr:row>57</xdr:row>
      <xdr:rowOff>79375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28575</xdr:rowOff>
    </xdr:from>
    <xdr:to>
      <xdr:col>15</xdr:col>
      <xdr:colOff>50800</xdr:colOff>
      <xdr:row>57</xdr:row>
      <xdr:rowOff>70485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98012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105410</xdr:rowOff>
    </xdr:from>
    <xdr:to>
      <xdr:col>6</xdr:col>
      <xdr:colOff>38100</xdr:colOff>
      <xdr:row>57</xdr:row>
      <xdr:rowOff>35560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156210</xdr:rowOff>
    </xdr:from>
    <xdr:to>
      <xdr:col>10</xdr:col>
      <xdr:colOff>114300</xdr:colOff>
      <xdr:row>57</xdr:row>
      <xdr:rowOff>28575</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97574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81932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47642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8272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137812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95902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52087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2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200-000085000000}"/>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200-000087000000}"/>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200-000089000000}"/>
            </a:ext>
          </a:extLst>
        </xdr:cNvPr>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42273</xdr:rowOff>
    </xdr:from>
    <xdr:to>
      <xdr:col>55</xdr:col>
      <xdr:colOff>50800</xdr:colOff>
      <xdr:row>60</xdr:row>
      <xdr:rowOff>143873</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10426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65150</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200-000095000000}"/>
            </a:ext>
          </a:extLst>
        </xdr:cNvPr>
        <xdr:cNvSpPr txBox="1"/>
      </xdr:nvSpPr>
      <xdr:spPr>
        <a:xfrm>
          <a:off x="10515600" y="101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48804</xdr:rowOff>
    </xdr:from>
    <xdr:to>
      <xdr:col>50</xdr:col>
      <xdr:colOff>165100</xdr:colOff>
      <xdr:row>60</xdr:row>
      <xdr:rowOff>150404</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9588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93073</xdr:rowOff>
    </xdr:from>
    <xdr:to>
      <xdr:col>55</xdr:col>
      <xdr:colOff>0</xdr:colOff>
      <xdr:row>60</xdr:row>
      <xdr:rowOff>99604</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9639300" y="1038007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58601</xdr:rowOff>
    </xdr:from>
    <xdr:to>
      <xdr:col>46</xdr:col>
      <xdr:colOff>38100</xdr:colOff>
      <xdr:row>60</xdr:row>
      <xdr:rowOff>160201</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8699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99604</xdr:rowOff>
    </xdr:from>
    <xdr:to>
      <xdr:col>50</xdr:col>
      <xdr:colOff>114300</xdr:colOff>
      <xdr:row>60</xdr:row>
      <xdr:rowOff>109401</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8750300" y="1038660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70031</xdr:rowOff>
    </xdr:from>
    <xdr:to>
      <xdr:col>41</xdr:col>
      <xdr:colOff>101600</xdr:colOff>
      <xdr:row>61</xdr:row>
      <xdr:rowOff>181</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781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109401</xdr:rowOff>
    </xdr:from>
    <xdr:to>
      <xdr:col>45</xdr:col>
      <xdr:colOff>177800</xdr:colOff>
      <xdr:row>60</xdr:row>
      <xdr:rowOff>120831</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7861300" y="103964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74930</xdr:rowOff>
    </xdr:from>
    <xdr:to>
      <xdr:col>36</xdr:col>
      <xdr:colOff>165100</xdr:colOff>
      <xdr:row>61</xdr:row>
      <xdr:rowOff>5080</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692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120831</xdr:rowOff>
    </xdr:from>
    <xdr:to>
      <xdr:col>41</xdr:col>
      <xdr:colOff>50800</xdr:colOff>
      <xdr:row>60</xdr:row>
      <xdr:rowOff>125730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6972300" y="104078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149696</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200-00009E000000}"/>
            </a:ext>
          </a:extLst>
        </xdr:cNvPr>
        <xdr:cNvSpPr txBox="1"/>
      </xdr:nvSpPr>
      <xdr:spPr>
        <a:xfrm>
          <a:off x="93917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200-00009F000000}"/>
            </a:ext>
          </a:extLst>
        </xdr:cNvPr>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200-0000A0000000}"/>
            </a:ext>
          </a:extLst>
        </xdr:cNvPr>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48458</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200-0000A1000000}"/>
            </a:ext>
          </a:extLst>
        </xdr:cNvPr>
        <xdr:cNvSpPr txBox="1"/>
      </xdr:nvSpPr>
      <xdr:spPr>
        <a:xfrm>
          <a:off x="67374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166931</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200-0000A2000000}"/>
            </a:ext>
          </a:extLst>
        </xdr:cNvPr>
        <xdr:cNvSpPr txBox="1"/>
      </xdr:nvSpPr>
      <xdr:spPr>
        <a:xfrm>
          <a:off x="9391727" y="1011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5278</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200-0000A3000000}"/>
            </a:ext>
          </a:extLst>
        </xdr:cNvPr>
        <xdr:cNvSpPr txBox="1"/>
      </xdr:nvSpPr>
      <xdr:spPr>
        <a:xfrm>
          <a:off x="8515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16708</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200-0000A4000000}"/>
            </a:ext>
          </a:extLst>
        </xdr:cNvPr>
        <xdr:cNvSpPr txBox="1"/>
      </xdr:nvSpPr>
      <xdr:spPr>
        <a:xfrm>
          <a:off x="76264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21607</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200-0000A5000000}"/>
            </a:ext>
          </a:extLst>
        </xdr:cNvPr>
        <xdr:cNvSpPr txBox="1"/>
      </xdr:nvSpPr>
      <xdr:spPr>
        <a:xfrm>
          <a:off x="6737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200-0000CF000000}"/>
            </a:ext>
          </a:extLst>
        </xdr:cNvPr>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95250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3797300" y="1394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139700</xdr:rowOff>
    </xdr:from>
    <xdr:to>
      <xdr:col>15</xdr:col>
      <xdr:colOff>101600</xdr:colOff>
      <xdr:row>81</xdr:row>
      <xdr:rowOff>69850</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57150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908300" y="1390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19050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2019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63500</xdr:rowOff>
    </xdr:from>
    <xdr:to>
      <xdr:col>6</xdr:col>
      <xdr:colOff>38100</xdr:colOff>
      <xdr:row>80</xdr:row>
      <xdr:rowOff>165100</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1079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114300</xdr:rowOff>
    </xdr:from>
    <xdr:to>
      <xdr:col>10</xdr:col>
      <xdr:colOff>114300</xdr:colOff>
      <xdr:row>80</xdr:row>
      <xdr:rowOff>152400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130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114316</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43832</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124477</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200-0000DC000000}"/>
            </a:ext>
          </a:extLst>
        </xdr:cNvPr>
        <xdr:cNvSpPr txBox="1"/>
      </xdr:nvSpPr>
      <xdr:spPr>
        <a:xfrm>
          <a:off x="3582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200-0000DD000000}"/>
            </a:ext>
          </a:extLst>
        </xdr:cNvPr>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200-0000DE000000}"/>
            </a:ext>
          </a:extLst>
        </xdr:cNvPr>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10177</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200-0000DF000000}"/>
            </a:ext>
          </a:extLst>
        </xdr:cNvPr>
        <xdr:cNvSpPr txBox="1"/>
      </xdr:nvSpPr>
      <xdr:spPr>
        <a:xfrm>
          <a:off x="927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101616</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105156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108458</xdr:rowOff>
    </xdr:from>
    <xdr:to>
      <xdr:col>55</xdr:col>
      <xdr:colOff>50800</xdr:colOff>
      <xdr:row>86</xdr:row>
      <xdr:rowOff>38608</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0426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23385</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10515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159258</xdr:rowOff>
    </xdr:from>
    <xdr:to>
      <xdr:col>55</xdr:col>
      <xdr:colOff>0</xdr:colOff>
      <xdr:row>85</xdr:row>
      <xdr:rowOff>161544</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9639300" y="147325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110744</xdr:rowOff>
    </xdr:from>
    <xdr:to>
      <xdr:col>46</xdr:col>
      <xdr:colOff>38100</xdr:colOff>
      <xdr:row>86</xdr:row>
      <xdr:rowOff>40894</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8699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85</xdr:row>
      <xdr:rowOff>161544</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8750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110744</xdr:rowOff>
    </xdr:from>
    <xdr:to>
      <xdr:col>41</xdr:col>
      <xdr:colOff>101600</xdr:colOff>
      <xdr:row>86</xdr:row>
      <xdr:rowOff>40894</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7810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161544</xdr:rowOff>
    </xdr:from>
    <xdr:to>
      <xdr:col>45</xdr:col>
      <xdr:colOff>177800</xdr:colOff>
      <xdr:row>85</xdr:row>
      <xdr:rowOff>161544</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861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110744</xdr:rowOff>
    </xdr:from>
    <xdr:to>
      <xdr:col>36</xdr:col>
      <xdr:colOff>165100</xdr:colOff>
      <xdr:row>86</xdr:row>
      <xdr:rowOff>40894</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6921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161544</xdr:rowOff>
    </xdr:from>
    <xdr:to>
      <xdr:col>41</xdr:col>
      <xdr:colOff>50800</xdr:colOff>
      <xdr:row>85</xdr:row>
      <xdr:rowOff>161544</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972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16273</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32021</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32021</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8515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32021</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7626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32021</xdr:rowOff>
    </xdr:from>
    <xdr:ext cx="469744" cy="259045"/>
    <xdr:sp macro="" textlink="">
      <xdr:nvSpPr>
        <xdr:cNvPr id="278" name="n_4mainValue【福祉施設】&#10;一人当たり面積">
          <a:extLst>
            <a:ext uri="{FF2B5EF4-FFF2-40B4-BE49-F238E27FC236}">
              <a16:creationId xmlns:a16="http://schemas.microsoft.com/office/drawing/2014/main" id="{00000000-0008-0000-0200-000016010000}"/>
            </a:ext>
          </a:extLst>
        </xdr:cNvPr>
        <xdr:cNvSpPr txBox="1"/>
      </xdr:nvSpPr>
      <xdr:spPr>
        <a:xfrm>
          <a:off x="6737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00000000-0008-0000-02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302" name="【市民会館】&#10;有形固定資産減価償却率最小値テキスト">
          <a:extLst>
            <a:ext uri="{FF2B5EF4-FFF2-40B4-BE49-F238E27FC236}">
              <a16:creationId xmlns:a16="http://schemas.microsoft.com/office/drawing/2014/main" id="{00000000-0008-0000-0200-00002E010000}"/>
            </a:ext>
          </a:extLst>
        </xdr:cNvPr>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00000000-0008-0000-0200-000030010000}"/>
            </a:ext>
          </a:extLst>
        </xdr:cNvPr>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23131</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00000000-0008-0000-0200-000032010000}"/>
            </a:ext>
          </a:extLst>
        </xdr:cNvPr>
        <xdr:cNvSpPr txBox="1"/>
      </xdr:nvSpPr>
      <xdr:spPr>
        <a:xfrm>
          <a:off x="4673600" y="17339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34544</xdr:rowOff>
    </xdr:from>
    <xdr:to>
      <xdr:col>24</xdr:col>
      <xdr:colOff>114300</xdr:colOff>
      <xdr:row>106</xdr:row>
      <xdr:rowOff>136144</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4584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120921</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00000000-0008-0000-0200-00003E010000}"/>
            </a:ext>
          </a:extLst>
        </xdr:cNvPr>
        <xdr:cNvSpPr txBox="1"/>
      </xdr:nvSpPr>
      <xdr:spPr>
        <a:xfrm>
          <a:off x="4673600" y="1812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144272</xdr:rowOff>
    </xdr:from>
    <xdr:to>
      <xdr:col>20</xdr:col>
      <xdr:colOff>38100</xdr:colOff>
      <xdr:row>106</xdr:row>
      <xdr:rowOff>74422</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3746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23622</xdr:rowOff>
    </xdr:from>
    <xdr:to>
      <xdr:col>24</xdr:col>
      <xdr:colOff>63500</xdr:colOff>
      <xdr:row>106</xdr:row>
      <xdr:rowOff>85344</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3797300" y="1819732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82550</xdr:rowOff>
    </xdr:from>
    <xdr:to>
      <xdr:col>15</xdr:col>
      <xdr:colOff>101600</xdr:colOff>
      <xdr:row>106</xdr:row>
      <xdr:rowOff>12700</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106</xdr:row>
      <xdr:rowOff>23622</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2908300" y="1813560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20828</xdr:rowOff>
    </xdr:from>
    <xdr:to>
      <xdr:col>10</xdr:col>
      <xdr:colOff>165100</xdr:colOff>
      <xdr:row>105</xdr:row>
      <xdr:rowOff>122428</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1968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71628</xdr:rowOff>
    </xdr:from>
    <xdr:to>
      <xdr:col>15</xdr:col>
      <xdr:colOff>50800</xdr:colOff>
      <xdr:row>105</xdr:row>
      <xdr:rowOff>133350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2019300" y="1807387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132842</xdr:rowOff>
    </xdr:from>
    <xdr:to>
      <xdr:col>6</xdr:col>
      <xdr:colOff>38100</xdr:colOff>
      <xdr:row>105</xdr:row>
      <xdr:rowOff>62992</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1079500" y="179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12192</xdr:rowOff>
    </xdr:from>
    <xdr:to>
      <xdr:col>10</xdr:col>
      <xdr:colOff>114300</xdr:colOff>
      <xdr:row>105</xdr:row>
      <xdr:rowOff>71628</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130300" y="1801444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68090</xdr:rowOff>
    </xdr:from>
    <xdr:ext cx="405111" cy="259045"/>
    <xdr:sp macro="" textlink="">
      <xdr:nvSpPr>
        <xdr:cNvPr id="327" name="n_1aveValue【市民会館】&#10;有形固定資産減価償却率">
          <a:extLst>
            <a:ext uri="{FF2B5EF4-FFF2-40B4-BE49-F238E27FC236}">
              <a16:creationId xmlns:a16="http://schemas.microsoft.com/office/drawing/2014/main" id="{00000000-0008-0000-0200-000047010000}"/>
            </a:ext>
          </a:extLst>
        </xdr:cNvPr>
        <xdr:cNvSpPr txBox="1"/>
      </xdr:nvSpPr>
      <xdr:spPr>
        <a:xfrm>
          <a:off x="35820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170959</xdr:rowOff>
    </xdr:from>
    <xdr:ext cx="405111" cy="259045"/>
    <xdr:sp macro="" textlink="">
      <xdr:nvSpPr>
        <xdr:cNvPr id="328" name="n_2aveValue【市民会館】&#10;有形固定資産減価償却率">
          <a:extLst>
            <a:ext uri="{FF2B5EF4-FFF2-40B4-BE49-F238E27FC236}">
              <a16:creationId xmlns:a16="http://schemas.microsoft.com/office/drawing/2014/main" id="{00000000-0008-0000-0200-000048010000}"/>
            </a:ext>
          </a:extLst>
        </xdr:cNvPr>
        <xdr:cNvSpPr txBox="1"/>
      </xdr:nvSpPr>
      <xdr:spPr>
        <a:xfrm>
          <a:off x="27057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109238</xdr:rowOff>
    </xdr:from>
    <xdr:ext cx="405111" cy="259045"/>
    <xdr:sp macro="" textlink="">
      <xdr:nvSpPr>
        <xdr:cNvPr id="329" name="n_3aveValue【市民会館】&#10;有形固定資産減価償却率">
          <a:extLst>
            <a:ext uri="{FF2B5EF4-FFF2-40B4-BE49-F238E27FC236}">
              <a16:creationId xmlns:a16="http://schemas.microsoft.com/office/drawing/2014/main" id="{00000000-0008-0000-0200-000049010000}"/>
            </a:ext>
          </a:extLst>
        </xdr:cNvPr>
        <xdr:cNvSpPr txBox="1"/>
      </xdr:nvSpPr>
      <xdr:spPr>
        <a:xfrm>
          <a:off x="1816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10940</xdr:rowOff>
    </xdr:from>
    <xdr:ext cx="405111" cy="259045"/>
    <xdr:sp macro="" textlink="">
      <xdr:nvSpPr>
        <xdr:cNvPr id="330" name="n_4aveValue【市民会館】&#10;有形固定資産減価償却率">
          <a:extLst>
            <a:ext uri="{FF2B5EF4-FFF2-40B4-BE49-F238E27FC236}">
              <a16:creationId xmlns:a16="http://schemas.microsoft.com/office/drawing/2014/main" id="{00000000-0008-0000-0200-00004A010000}"/>
            </a:ext>
          </a:extLst>
        </xdr:cNvPr>
        <xdr:cNvSpPr txBox="1"/>
      </xdr:nvSpPr>
      <xdr:spPr>
        <a:xfrm>
          <a:off x="9277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65549</xdr:rowOff>
    </xdr:from>
    <xdr:ext cx="405111" cy="259045"/>
    <xdr:sp macro="" textlink="">
      <xdr:nvSpPr>
        <xdr:cNvPr id="331" name="n_1mainValue【市民会館】&#10;有形固定資産減価償却率">
          <a:extLst>
            <a:ext uri="{FF2B5EF4-FFF2-40B4-BE49-F238E27FC236}">
              <a16:creationId xmlns:a16="http://schemas.microsoft.com/office/drawing/2014/main" id="{00000000-0008-0000-0200-00004B010000}"/>
            </a:ext>
          </a:extLst>
        </xdr:cNvPr>
        <xdr:cNvSpPr txBox="1"/>
      </xdr:nvSpPr>
      <xdr:spPr>
        <a:xfrm>
          <a:off x="3582044" y="1823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332" name="n_2mainValue【市民会館】&#10;有形固定資産減価償却率">
          <a:extLst>
            <a:ext uri="{FF2B5EF4-FFF2-40B4-BE49-F238E27FC236}">
              <a16:creationId xmlns:a16="http://schemas.microsoft.com/office/drawing/2014/main" id="{00000000-0008-0000-0200-00004C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113555</xdr:rowOff>
    </xdr:from>
    <xdr:ext cx="405111" cy="259045"/>
    <xdr:sp macro="" textlink="">
      <xdr:nvSpPr>
        <xdr:cNvPr id="333" name="n_3mainValue【市民会館】&#10;有形固定資産減価償却率">
          <a:extLst>
            <a:ext uri="{FF2B5EF4-FFF2-40B4-BE49-F238E27FC236}">
              <a16:creationId xmlns:a16="http://schemas.microsoft.com/office/drawing/2014/main" id="{00000000-0008-0000-0200-00004D010000}"/>
            </a:ext>
          </a:extLst>
        </xdr:cNvPr>
        <xdr:cNvSpPr txBox="1"/>
      </xdr:nvSpPr>
      <xdr:spPr>
        <a:xfrm>
          <a:off x="1816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54119</xdr:rowOff>
    </xdr:from>
    <xdr:ext cx="405111" cy="259045"/>
    <xdr:sp macro="" textlink="">
      <xdr:nvSpPr>
        <xdr:cNvPr id="334" name="n_4mainValue【市民会館】&#10;有形固定資産減価償却率">
          <a:extLst>
            <a:ext uri="{FF2B5EF4-FFF2-40B4-BE49-F238E27FC236}">
              <a16:creationId xmlns:a16="http://schemas.microsoft.com/office/drawing/2014/main" id="{00000000-0008-0000-0200-00004E010000}"/>
            </a:ext>
          </a:extLst>
        </xdr:cNvPr>
        <xdr:cNvSpPr txBox="1"/>
      </xdr:nvSpPr>
      <xdr:spPr>
        <a:xfrm>
          <a:off x="927744" y="1805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00000000-0008-0000-0200-00006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361" name="【市民会館】&#10;一人当たり面積最小値テキスト">
          <a:extLst>
            <a:ext uri="{FF2B5EF4-FFF2-40B4-BE49-F238E27FC236}">
              <a16:creationId xmlns:a16="http://schemas.microsoft.com/office/drawing/2014/main" id="{00000000-0008-0000-0200-000069010000}"/>
            </a:ext>
          </a:extLst>
        </xdr:cNvPr>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363" name="【市民会館】&#10;一人当たり面積最大値テキスト">
          <a:extLst>
            <a:ext uri="{FF2B5EF4-FFF2-40B4-BE49-F238E27FC236}">
              <a16:creationId xmlns:a16="http://schemas.microsoft.com/office/drawing/2014/main" id="{00000000-0008-0000-0200-00006B010000}"/>
            </a:ext>
          </a:extLst>
        </xdr:cNvPr>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30315</xdr:rowOff>
    </xdr:from>
    <xdr:ext cx="469744" cy="259045"/>
    <xdr:sp macro="" textlink="">
      <xdr:nvSpPr>
        <xdr:cNvPr id="365" name="【市民会館】&#10;一人当たり面積平均値テキスト">
          <a:extLst>
            <a:ext uri="{FF2B5EF4-FFF2-40B4-BE49-F238E27FC236}">
              <a16:creationId xmlns:a16="http://schemas.microsoft.com/office/drawing/2014/main" id="{00000000-0008-0000-0200-00006D010000}"/>
            </a:ext>
          </a:extLst>
        </xdr:cNvPr>
        <xdr:cNvSpPr txBox="1"/>
      </xdr:nvSpPr>
      <xdr:spPr>
        <a:xfrm>
          <a:off x="10515600" y="1786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141332</xdr:rowOff>
    </xdr:from>
    <xdr:to>
      <xdr:col>55</xdr:col>
      <xdr:colOff>50800</xdr:colOff>
      <xdr:row>108</xdr:row>
      <xdr:rowOff>71482</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0426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56259</xdr:rowOff>
    </xdr:from>
    <xdr:ext cx="469744" cy="259045"/>
    <xdr:sp macro="" textlink="">
      <xdr:nvSpPr>
        <xdr:cNvPr id="377" name="【市民会館】&#10;一人当たり面積該当値テキスト">
          <a:extLst>
            <a:ext uri="{FF2B5EF4-FFF2-40B4-BE49-F238E27FC236}">
              <a16:creationId xmlns:a16="http://schemas.microsoft.com/office/drawing/2014/main" id="{00000000-0008-0000-0200-000079010000}"/>
            </a:ext>
          </a:extLst>
        </xdr:cNvPr>
        <xdr:cNvSpPr txBox="1"/>
      </xdr:nvSpPr>
      <xdr:spPr>
        <a:xfrm>
          <a:off x="10515600" y="184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144599</xdr:rowOff>
    </xdr:from>
    <xdr:to>
      <xdr:col>50</xdr:col>
      <xdr:colOff>165100</xdr:colOff>
      <xdr:row>108</xdr:row>
      <xdr:rowOff>74749</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9588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20682</xdr:rowOff>
    </xdr:from>
    <xdr:to>
      <xdr:col>55</xdr:col>
      <xdr:colOff>0</xdr:colOff>
      <xdr:row>108</xdr:row>
      <xdr:rowOff>23949</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9639300" y="185372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147864</xdr:rowOff>
    </xdr:from>
    <xdr:to>
      <xdr:col>46</xdr:col>
      <xdr:colOff>38100</xdr:colOff>
      <xdr:row>108</xdr:row>
      <xdr:rowOff>78014</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8699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23949</xdr:rowOff>
    </xdr:from>
    <xdr:to>
      <xdr:col>50</xdr:col>
      <xdr:colOff>114300</xdr:colOff>
      <xdr:row>108</xdr:row>
      <xdr:rowOff>27214</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8750300" y="1854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27214</xdr:rowOff>
    </xdr:from>
    <xdr:to>
      <xdr:col>45</xdr:col>
      <xdr:colOff>177800</xdr:colOff>
      <xdr:row>108</xdr:row>
      <xdr:rowOff>30480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flipV="1">
          <a:off x="7861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692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30480</xdr:rowOff>
    </xdr:from>
    <xdr:to>
      <xdr:col>41</xdr:col>
      <xdr:colOff>50800</xdr:colOff>
      <xdr:row>108</xdr:row>
      <xdr:rowOff>30480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6972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145159</xdr:rowOff>
    </xdr:from>
    <xdr:ext cx="469744" cy="259045"/>
    <xdr:sp macro="" textlink="">
      <xdr:nvSpPr>
        <xdr:cNvPr id="386" name="n_1aveValue【市民会館】&#10;一人当たり面積">
          <a:extLst>
            <a:ext uri="{FF2B5EF4-FFF2-40B4-BE49-F238E27FC236}">
              <a16:creationId xmlns:a16="http://schemas.microsoft.com/office/drawing/2014/main" id="{00000000-0008-0000-0200-000082010000}"/>
            </a:ext>
          </a:extLst>
        </xdr:cNvPr>
        <xdr:cNvSpPr txBox="1"/>
      </xdr:nvSpPr>
      <xdr:spPr>
        <a:xfrm>
          <a:off x="9391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92908</xdr:rowOff>
    </xdr:from>
    <xdr:ext cx="469744" cy="259045"/>
    <xdr:sp macro="" textlink="">
      <xdr:nvSpPr>
        <xdr:cNvPr id="387" name="n_2aveValue【市民会館】&#10;一人当たり面積">
          <a:extLst>
            <a:ext uri="{FF2B5EF4-FFF2-40B4-BE49-F238E27FC236}">
              <a16:creationId xmlns:a16="http://schemas.microsoft.com/office/drawing/2014/main" id="{00000000-0008-0000-0200-000083010000}"/>
            </a:ext>
          </a:extLst>
        </xdr:cNvPr>
        <xdr:cNvSpPr txBox="1"/>
      </xdr:nvSpPr>
      <xdr:spPr>
        <a:xfrm>
          <a:off x="8515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388" name="n_3aveValue【市民会館】&#10;一人当たり面積">
          <a:extLst>
            <a:ext uri="{FF2B5EF4-FFF2-40B4-BE49-F238E27FC236}">
              <a16:creationId xmlns:a16="http://schemas.microsoft.com/office/drawing/2014/main" id="{00000000-0008-0000-0200-000084010000}"/>
            </a:ext>
          </a:extLst>
        </xdr:cNvPr>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3101</xdr:rowOff>
    </xdr:from>
    <xdr:ext cx="469744" cy="259045"/>
    <xdr:sp macro="" textlink="">
      <xdr:nvSpPr>
        <xdr:cNvPr id="389" name="n_4aveValue【市民会館】&#10;一人当たり面積">
          <a:extLst>
            <a:ext uri="{FF2B5EF4-FFF2-40B4-BE49-F238E27FC236}">
              <a16:creationId xmlns:a16="http://schemas.microsoft.com/office/drawing/2014/main" id="{00000000-0008-0000-0200-000085010000}"/>
            </a:ext>
          </a:extLst>
        </xdr:cNvPr>
        <xdr:cNvSpPr txBox="1"/>
      </xdr:nvSpPr>
      <xdr:spPr>
        <a:xfrm>
          <a:off x="6737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65876</xdr:rowOff>
    </xdr:from>
    <xdr:ext cx="469744" cy="259045"/>
    <xdr:sp macro="" textlink="">
      <xdr:nvSpPr>
        <xdr:cNvPr id="390" name="n_1mainValue【市民会館】&#10;一人当たり面積">
          <a:extLst>
            <a:ext uri="{FF2B5EF4-FFF2-40B4-BE49-F238E27FC236}">
              <a16:creationId xmlns:a16="http://schemas.microsoft.com/office/drawing/2014/main" id="{00000000-0008-0000-0200-000086010000}"/>
            </a:ext>
          </a:extLst>
        </xdr:cNvPr>
        <xdr:cNvSpPr txBox="1"/>
      </xdr:nvSpPr>
      <xdr:spPr>
        <a:xfrm>
          <a:off x="9391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69141</xdr:rowOff>
    </xdr:from>
    <xdr:ext cx="469744" cy="259045"/>
    <xdr:sp macro="" textlink="">
      <xdr:nvSpPr>
        <xdr:cNvPr id="391" name="n_2mainValue【市民会館】&#10;一人当たり面積">
          <a:extLst>
            <a:ext uri="{FF2B5EF4-FFF2-40B4-BE49-F238E27FC236}">
              <a16:creationId xmlns:a16="http://schemas.microsoft.com/office/drawing/2014/main" id="{00000000-0008-0000-0200-000087010000}"/>
            </a:ext>
          </a:extLst>
        </xdr:cNvPr>
        <xdr:cNvSpPr txBox="1"/>
      </xdr:nvSpPr>
      <xdr:spPr>
        <a:xfrm>
          <a:off x="8515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392" name="n_3mainValue【市民会館】&#10;一人当たり面積">
          <a:extLst>
            <a:ext uri="{FF2B5EF4-FFF2-40B4-BE49-F238E27FC236}">
              <a16:creationId xmlns:a16="http://schemas.microsoft.com/office/drawing/2014/main" id="{00000000-0008-0000-0200-000088010000}"/>
            </a:ext>
          </a:extLst>
        </xdr:cNvPr>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72407</xdr:rowOff>
    </xdr:from>
    <xdr:ext cx="469744" cy="259045"/>
    <xdr:sp macro="" textlink="">
      <xdr:nvSpPr>
        <xdr:cNvPr id="393" name="n_4mainValue【市民会館】&#10;一人当たり面積">
          <a:extLst>
            <a:ext uri="{FF2B5EF4-FFF2-40B4-BE49-F238E27FC236}">
              <a16:creationId xmlns:a16="http://schemas.microsoft.com/office/drawing/2014/main" id="{00000000-0008-0000-0200-000089010000}"/>
            </a:ext>
          </a:extLst>
        </xdr:cNvPr>
        <xdr:cNvSpPr txBox="1"/>
      </xdr:nvSpPr>
      <xdr:spPr>
        <a:xfrm>
          <a:off x="6737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2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200-0000A3010000}"/>
            </a:ext>
          </a:extLst>
        </xdr:cNvPr>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00000000-0008-0000-0200-0000A5010000}"/>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200-0000A7010000}"/>
            </a:ext>
          </a:extLst>
        </xdr:cNvPr>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xdr:rowOff>
    </xdr:from>
    <xdr:to>
      <xdr:col>85</xdr:col>
      <xdr:colOff>177800</xdr:colOff>
      <xdr:row>37</xdr:row>
      <xdr:rowOff>109855</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6268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31132</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200-0000B3010000}"/>
            </a:ext>
          </a:extLst>
        </xdr:cNvPr>
        <xdr:cNvSpPr txBox="1"/>
      </xdr:nvSpPr>
      <xdr:spPr>
        <a:xfrm>
          <a:off x="16357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133985</xdr:rowOff>
    </xdr:from>
    <xdr:to>
      <xdr:col>81</xdr:col>
      <xdr:colOff>101600</xdr:colOff>
      <xdr:row>37</xdr:row>
      <xdr:rowOff>64135</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543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xdr:rowOff>
    </xdr:from>
    <xdr:to>
      <xdr:col>85</xdr:col>
      <xdr:colOff>127000</xdr:colOff>
      <xdr:row>37</xdr:row>
      <xdr:rowOff>59055</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5481300" y="63569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38735</xdr:rowOff>
    </xdr:from>
    <xdr:to>
      <xdr:col>76</xdr:col>
      <xdr:colOff>165100</xdr:colOff>
      <xdr:row>36</xdr:row>
      <xdr:rowOff>140335</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4541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89535</xdr:rowOff>
    </xdr:from>
    <xdr:to>
      <xdr:col>81</xdr:col>
      <xdr:colOff>50800</xdr:colOff>
      <xdr:row>37</xdr:row>
      <xdr:rowOff>13335</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4592300" y="626173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xdr:rowOff>
    </xdr:from>
    <xdr:to>
      <xdr:col>72</xdr:col>
      <xdr:colOff>38100</xdr:colOff>
      <xdr:row>36</xdr:row>
      <xdr:rowOff>115570</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3652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36</xdr:row>
      <xdr:rowOff>89535</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3703300" y="62369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xdr:rowOff>
    </xdr:from>
    <xdr:to>
      <xdr:col>67</xdr:col>
      <xdr:colOff>101600</xdr:colOff>
      <xdr:row>37</xdr:row>
      <xdr:rowOff>109855</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2763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64770</xdr:rowOff>
    </xdr:from>
    <xdr:to>
      <xdr:col>71</xdr:col>
      <xdr:colOff>177800</xdr:colOff>
      <xdr:row>37</xdr:row>
      <xdr:rowOff>59055</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12814300" y="623697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152417</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3500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80027</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2611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80662</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156862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4389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132097</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3500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00000000-0008-0000-02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00000000-0008-0000-0200-0000DC010000}"/>
            </a:ext>
          </a:extLst>
        </xdr:cNvPr>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00000000-0008-0000-0200-0000DE010000}"/>
            </a:ext>
          </a:extLst>
        </xdr:cNvPr>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86910</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00000000-0008-0000-0200-0000E0010000}"/>
            </a:ext>
          </a:extLst>
        </xdr:cNvPr>
        <xdr:cNvSpPr txBox="1"/>
      </xdr:nvSpPr>
      <xdr:spPr>
        <a:xfrm>
          <a:off x="22199600" y="6602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42366</xdr:rowOff>
    </xdr:from>
    <xdr:to>
      <xdr:col>116</xdr:col>
      <xdr:colOff>114300</xdr:colOff>
      <xdr:row>41</xdr:row>
      <xdr:rowOff>143966</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22110700" y="707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128743</xdr:rowOff>
    </xdr:from>
    <xdr:ext cx="534377" cy="259045"/>
    <xdr:sp macro="" textlink="">
      <xdr:nvSpPr>
        <xdr:cNvPr id="492" name="【一般廃棄物処理施設】&#10;一人当たり有形固定資産（償却資産）額該当値テキスト">
          <a:extLst>
            <a:ext uri="{FF2B5EF4-FFF2-40B4-BE49-F238E27FC236}">
              <a16:creationId xmlns:a16="http://schemas.microsoft.com/office/drawing/2014/main" id="{00000000-0008-0000-0200-0000EC010000}"/>
            </a:ext>
          </a:extLst>
        </xdr:cNvPr>
        <xdr:cNvSpPr txBox="1"/>
      </xdr:nvSpPr>
      <xdr:spPr>
        <a:xfrm>
          <a:off x="22199600" y="69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44351</xdr:rowOff>
    </xdr:from>
    <xdr:to>
      <xdr:col>112</xdr:col>
      <xdr:colOff>38100</xdr:colOff>
      <xdr:row>41</xdr:row>
      <xdr:rowOff>145951</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1272500" y="70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93166</xdr:rowOff>
    </xdr:from>
    <xdr:to>
      <xdr:col>116</xdr:col>
      <xdr:colOff>63500</xdr:colOff>
      <xdr:row>41</xdr:row>
      <xdr:rowOff>95151</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21323300" y="7122616"/>
          <a:ext cx="8382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170138</xdr:rowOff>
    </xdr:from>
    <xdr:to>
      <xdr:col>107</xdr:col>
      <xdr:colOff>101600</xdr:colOff>
      <xdr:row>41</xdr:row>
      <xdr:rowOff>100288</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20383500" y="702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49488</xdr:rowOff>
    </xdr:from>
    <xdr:to>
      <xdr:col>111</xdr:col>
      <xdr:colOff>177800</xdr:colOff>
      <xdr:row>41</xdr:row>
      <xdr:rowOff>95151</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20434300" y="7078938"/>
          <a:ext cx="889000" cy="4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4632</xdr:rowOff>
    </xdr:from>
    <xdr:to>
      <xdr:col>102</xdr:col>
      <xdr:colOff>165100</xdr:colOff>
      <xdr:row>41</xdr:row>
      <xdr:rowOff>106232</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9494500" y="70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49488</xdr:rowOff>
    </xdr:from>
    <xdr:to>
      <xdr:col>107</xdr:col>
      <xdr:colOff>50800</xdr:colOff>
      <xdr:row>41</xdr:row>
      <xdr:rowOff>55432</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9545300" y="707893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144025</xdr:rowOff>
    </xdr:from>
    <xdr:to>
      <xdr:col>98</xdr:col>
      <xdr:colOff>38100</xdr:colOff>
      <xdr:row>42</xdr:row>
      <xdr:rowOff>74175</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8605500" y="71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55432</xdr:rowOff>
    </xdr:from>
    <xdr:to>
      <xdr:col>102</xdr:col>
      <xdr:colOff>114300</xdr:colOff>
      <xdr:row>42</xdr:row>
      <xdr:rowOff>23375</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8656300" y="7084882"/>
          <a:ext cx="889000" cy="13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38885</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1011095" y="655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73846</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01671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9245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137078</xdr:rowOff>
    </xdr:from>
    <xdr:ext cx="534377" cy="259045"/>
    <xdr:sp macro="" textlink="">
      <xdr:nvSpPr>
        <xdr:cNvPr id="505" name="n_1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21043411" y="716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91415</xdr:rowOff>
    </xdr:from>
    <xdr:ext cx="534377" cy="259045"/>
    <xdr:sp macro="" textlink="">
      <xdr:nvSpPr>
        <xdr:cNvPr id="506" name="n_2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20167111" y="71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97359</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9278111" y="712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65302</xdr:rowOff>
    </xdr:from>
    <xdr:ext cx="469744" cy="259045"/>
    <xdr:sp macro="" textlink="">
      <xdr:nvSpPr>
        <xdr:cNvPr id="508" name="n_4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18421428" y="726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00000000-0008-0000-0200-00002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50" name="【消防施設】&#10;有形固定資産減価償却率最小値テキスト">
          <a:extLst>
            <a:ext uri="{FF2B5EF4-FFF2-40B4-BE49-F238E27FC236}">
              <a16:creationId xmlns:a16="http://schemas.microsoft.com/office/drawing/2014/main" id="{00000000-0008-0000-0200-000026020000}"/>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00000000-0008-0000-0200-000028020000}"/>
            </a:ext>
          </a:extLst>
        </xdr:cNvPr>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00000000-0008-0000-0200-00002A020000}"/>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73025</xdr:rowOff>
    </xdr:from>
    <xdr:to>
      <xdr:col>85</xdr:col>
      <xdr:colOff>177800</xdr:colOff>
      <xdr:row>81</xdr:row>
      <xdr:rowOff>3175</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62687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95902</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00000000-0008-0000-0200-000036020000}"/>
            </a:ext>
          </a:extLst>
        </xdr:cNvPr>
        <xdr:cNvSpPr txBox="1"/>
      </xdr:nvSpPr>
      <xdr:spPr>
        <a:xfrm>
          <a:off x="16357600"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57786</xdr:rowOff>
    </xdr:from>
    <xdr:to>
      <xdr:col>81</xdr:col>
      <xdr:colOff>101600</xdr:colOff>
      <xdr:row>80</xdr:row>
      <xdr:rowOff>159386</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5430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108586</xdr:rowOff>
    </xdr:from>
    <xdr:to>
      <xdr:col>85</xdr:col>
      <xdr:colOff>127000</xdr:colOff>
      <xdr:row>80</xdr:row>
      <xdr:rowOff>123825</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5481300" y="1382458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19686</xdr:rowOff>
    </xdr:from>
    <xdr:to>
      <xdr:col>76</xdr:col>
      <xdr:colOff>165100</xdr:colOff>
      <xdr:row>80</xdr:row>
      <xdr:rowOff>121286</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4541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70486</xdr:rowOff>
    </xdr:from>
    <xdr:to>
      <xdr:col>81</xdr:col>
      <xdr:colOff>50800</xdr:colOff>
      <xdr:row>80</xdr:row>
      <xdr:rowOff>108586</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4592300" y="13786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103505</xdr:rowOff>
    </xdr:from>
    <xdr:to>
      <xdr:col>72</xdr:col>
      <xdr:colOff>38100</xdr:colOff>
      <xdr:row>81</xdr:row>
      <xdr:rowOff>33655</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3652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70486</xdr:rowOff>
    </xdr:from>
    <xdr:to>
      <xdr:col>76</xdr:col>
      <xdr:colOff>114300</xdr:colOff>
      <xdr:row>80</xdr:row>
      <xdr:rowOff>154305</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13703300" y="13786486"/>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4445</xdr:rowOff>
    </xdr:from>
    <xdr:to>
      <xdr:col>67</xdr:col>
      <xdr:colOff>101600</xdr:colOff>
      <xdr:row>84</xdr:row>
      <xdr:rowOff>106045</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2763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154305</xdr:rowOff>
    </xdr:from>
    <xdr:to>
      <xdr:col>71</xdr:col>
      <xdr:colOff>177800</xdr:colOff>
      <xdr:row>84</xdr:row>
      <xdr:rowOff>55245</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12814300" y="13870305"/>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575" name="n_1aveValue【消防施設】&#10;有形固定資産減価償却率">
          <a:extLst>
            <a:ext uri="{FF2B5EF4-FFF2-40B4-BE49-F238E27FC236}">
              <a16:creationId xmlns:a16="http://schemas.microsoft.com/office/drawing/2014/main" id="{00000000-0008-0000-0200-00003F020000}"/>
            </a:ext>
          </a:extLst>
        </xdr:cNvPr>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576" name="n_2aveValue【消防施設】&#10;有形固定資産減価償却率">
          <a:extLst>
            <a:ext uri="{FF2B5EF4-FFF2-40B4-BE49-F238E27FC236}">
              <a16:creationId xmlns:a16="http://schemas.microsoft.com/office/drawing/2014/main" id="{00000000-0008-0000-0200-000040020000}"/>
            </a:ext>
          </a:extLst>
        </xdr:cNvPr>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118127</xdr:rowOff>
    </xdr:from>
    <xdr:ext cx="405111" cy="259045"/>
    <xdr:sp macro="" textlink="">
      <xdr:nvSpPr>
        <xdr:cNvPr id="577" name="n_3aveValue【消防施設】&#10;有形固定資産減価償却率">
          <a:extLst>
            <a:ext uri="{FF2B5EF4-FFF2-40B4-BE49-F238E27FC236}">
              <a16:creationId xmlns:a16="http://schemas.microsoft.com/office/drawing/2014/main" id="{00000000-0008-0000-0200-000041020000}"/>
            </a:ext>
          </a:extLst>
        </xdr:cNvPr>
        <xdr:cNvSpPr txBox="1"/>
      </xdr:nvSpPr>
      <xdr:spPr>
        <a:xfrm>
          <a:off x="13500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578" name="n_4aveValue【消防施設】&#10;有形固定資産減価償却率">
          <a:extLst>
            <a:ext uri="{FF2B5EF4-FFF2-40B4-BE49-F238E27FC236}">
              <a16:creationId xmlns:a16="http://schemas.microsoft.com/office/drawing/2014/main" id="{00000000-0008-0000-0200-000042020000}"/>
            </a:ext>
          </a:extLst>
        </xdr:cNvPr>
        <xdr:cNvSpPr txBox="1"/>
      </xdr:nvSpPr>
      <xdr:spPr>
        <a:xfrm>
          <a:off x="12611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4463</xdr:rowOff>
    </xdr:from>
    <xdr:ext cx="405111" cy="259045"/>
    <xdr:sp macro="" textlink="">
      <xdr:nvSpPr>
        <xdr:cNvPr id="579" name="n_1mainValue【消防施設】&#10;有形固定資産減価償却率">
          <a:extLst>
            <a:ext uri="{FF2B5EF4-FFF2-40B4-BE49-F238E27FC236}">
              <a16:creationId xmlns:a16="http://schemas.microsoft.com/office/drawing/2014/main" id="{00000000-0008-0000-0200-000043020000}"/>
            </a:ext>
          </a:extLst>
        </xdr:cNvPr>
        <xdr:cNvSpPr txBox="1"/>
      </xdr:nvSpPr>
      <xdr:spPr>
        <a:xfrm>
          <a:off x="152660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137813</xdr:rowOff>
    </xdr:from>
    <xdr:ext cx="405111" cy="259045"/>
    <xdr:sp macro="" textlink="">
      <xdr:nvSpPr>
        <xdr:cNvPr id="580" name="n_2mainValue【消防施設】&#10;有形固定資産減価償却率">
          <a:extLst>
            <a:ext uri="{FF2B5EF4-FFF2-40B4-BE49-F238E27FC236}">
              <a16:creationId xmlns:a16="http://schemas.microsoft.com/office/drawing/2014/main" id="{00000000-0008-0000-0200-000044020000}"/>
            </a:ext>
          </a:extLst>
        </xdr:cNvPr>
        <xdr:cNvSpPr txBox="1"/>
      </xdr:nvSpPr>
      <xdr:spPr>
        <a:xfrm>
          <a:off x="14389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50182</xdr:rowOff>
    </xdr:from>
    <xdr:ext cx="405111" cy="259045"/>
    <xdr:sp macro="" textlink="">
      <xdr:nvSpPr>
        <xdr:cNvPr id="581" name="n_3mainValue【消防施設】&#10;有形固定資産減価償却率">
          <a:extLst>
            <a:ext uri="{FF2B5EF4-FFF2-40B4-BE49-F238E27FC236}">
              <a16:creationId xmlns:a16="http://schemas.microsoft.com/office/drawing/2014/main" id="{00000000-0008-0000-0200-000045020000}"/>
            </a:ext>
          </a:extLst>
        </xdr:cNvPr>
        <xdr:cNvSpPr txBox="1"/>
      </xdr:nvSpPr>
      <xdr:spPr>
        <a:xfrm>
          <a:off x="13500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97172</xdr:rowOff>
    </xdr:from>
    <xdr:ext cx="405111" cy="259045"/>
    <xdr:sp macro="" textlink="">
      <xdr:nvSpPr>
        <xdr:cNvPr id="582" name="n_4mainValue【消防施設】&#10;有形固定資産減価償却率">
          <a:extLst>
            <a:ext uri="{FF2B5EF4-FFF2-40B4-BE49-F238E27FC236}">
              <a16:creationId xmlns:a16="http://schemas.microsoft.com/office/drawing/2014/main" id="{00000000-0008-0000-0200-000046020000}"/>
            </a:ext>
          </a:extLst>
        </xdr:cNvPr>
        <xdr:cNvSpPr txBox="1"/>
      </xdr:nvSpPr>
      <xdr:spPr>
        <a:xfrm>
          <a:off x="12611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00000000-0008-0000-0200-00005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605" name="【消防施設】&#10;一人当たり面積最小値テキスト">
          <a:extLst>
            <a:ext uri="{FF2B5EF4-FFF2-40B4-BE49-F238E27FC236}">
              <a16:creationId xmlns:a16="http://schemas.microsoft.com/office/drawing/2014/main" id="{00000000-0008-0000-0200-00005D020000}"/>
            </a:ext>
          </a:extLst>
        </xdr:cNvPr>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607" name="【消防施設】&#10;一人当たり面積最大値テキスト">
          <a:extLst>
            <a:ext uri="{FF2B5EF4-FFF2-40B4-BE49-F238E27FC236}">
              <a16:creationId xmlns:a16="http://schemas.microsoft.com/office/drawing/2014/main" id="{00000000-0008-0000-0200-00005F020000}"/>
            </a:ext>
          </a:extLst>
        </xdr:cNvPr>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91457</xdr:rowOff>
    </xdr:from>
    <xdr:ext cx="469744" cy="259045"/>
    <xdr:sp macro="" textlink="">
      <xdr:nvSpPr>
        <xdr:cNvPr id="609" name="【消防施設】&#10;一人当たり面積平均値テキスト">
          <a:extLst>
            <a:ext uri="{FF2B5EF4-FFF2-40B4-BE49-F238E27FC236}">
              <a16:creationId xmlns:a16="http://schemas.microsoft.com/office/drawing/2014/main" id="{00000000-0008-0000-0200-000061020000}"/>
            </a:ext>
          </a:extLst>
        </xdr:cNvPr>
        <xdr:cNvSpPr txBox="1"/>
      </xdr:nvSpPr>
      <xdr:spPr>
        <a:xfrm>
          <a:off x="22199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39878</xdr:rowOff>
    </xdr:from>
    <xdr:to>
      <xdr:col>116</xdr:col>
      <xdr:colOff>114300</xdr:colOff>
      <xdr:row>83</xdr:row>
      <xdr:rowOff>141478</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22110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62755</xdr:rowOff>
    </xdr:from>
    <xdr:ext cx="469744" cy="259045"/>
    <xdr:sp macro="" textlink="">
      <xdr:nvSpPr>
        <xdr:cNvPr id="621" name="【消防施設】&#10;一人当たり面積該当値テキスト">
          <a:extLst>
            <a:ext uri="{FF2B5EF4-FFF2-40B4-BE49-F238E27FC236}">
              <a16:creationId xmlns:a16="http://schemas.microsoft.com/office/drawing/2014/main" id="{00000000-0008-0000-0200-00006D020000}"/>
            </a:ext>
          </a:extLst>
        </xdr:cNvPr>
        <xdr:cNvSpPr txBox="1"/>
      </xdr:nvSpPr>
      <xdr:spPr>
        <a:xfrm>
          <a:off x="22199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90678</xdr:rowOff>
    </xdr:from>
    <xdr:to>
      <xdr:col>116</xdr:col>
      <xdr:colOff>63500</xdr:colOff>
      <xdr:row>83</xdr:row>
      <xdr:rowOff>118111</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21323300" y="143210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74168</xdr:rowOff>
    </xdr:from>
    <xdr:to>
      <xdr:col>107</xdr:col>
      <xdr:colOff>101600</xdr:colOff>
      <xdr:row>84</xdr:row>
      <xdr:rowOff>4318</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20383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124968</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20434300" y="1434846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xdr:rowOff>
    </xdr:from>
    <xdr:to>
      <xdr:col>102</xdr:col>
      <xdr:colOff>165100</xdr:colOff>
      <xdr:row>84</xdr:row>
      <xdr:rowOff>114046</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19494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124968</xdr:rowOff>
    </xdr:from>
    <xdr:to>
      <xdr:col>107</xdr:col>
      <xdr:colOff>50800</xdr:colOff>
      <xdr:row>84</xdr:row>
      <xdr:rowOff>63246</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9545300" y="1435531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17018</xdr:rowOff>
    </xdr:from>
    <xdr:to>
      <xdr:col>98</xdr:col>
      <xdr:colOff>38100</xdr:colOff>
      <xdr:row>85</xdr:row>
      <xdr:rowOff>118618</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18605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63246</xdr:rowOff>
    </xdr:from>
    <xdr:to>
      <xdr:col>102</xdr:col>
      <xdr:colOff>114300</xdr:colOff>
      <xdr:row>85</xdr:row>
      <xdr:rowOff>67818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8656300" y="14465046"/>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16019</xdr:rowOff>
    </xdr:from>
    <xdr:ext cx="469744" cy="259045"/>
    <xdr:sp macro="" textlink="">
      <xdr:nvSpPr>
        <xdr:cNvPr id="630" name="n_1aveValue【消防施設】&#10;一人当たり面積">
          <a:extLst>
            <a:ext uri="{FF2B5EF4-FFF2-40B4-BE49-F238E27FC236}">
              <a16:creationId xmlns:a16="http://schemas.microsoft.com/office/drawing/2014/main" id="{00000000-0008-0000-0200-000076020000}"/>
            </a:ext>
          </a:extLst>
        </xdr:cNvPr>
        <xdr:cNvSpPr txBox="1"/>
      </xdr:nvSpPr>
      <xdr:spPr>
        <a:xfrm>
          <a:off x="21075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169181</xdr:rowOff>
    </xdr:from>
    <xdr:ext cx="469744" cy="259045"/>
    <xdr:sp macro="" textlink="">
      <xdr:nvSpPr>
        <xdr:cNvPr id="631" name="n_2aveValue【消防施設】&#10;一人当たり面積">
          <a:extLst>
            <a:ext uri="{FF2B5EF4-FFF2-40B4-BE49-F238E27FC236}">
              <a16:creationId xmlns:a16="http://schemas.microsoft.com/office/drawing/2014/main" id="{00000000-0008-0000-0200-000077020000}"/>
            </a:ext>
          </a:extLst>
        </xdr:cNvPr>
        <xdr:cNvSpPr txBox="1"/>
      </xdr:nvSpPr>
      <xdr:spPr>
        <a:xfrm>
          <a:off x="201994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109745</xdr:rowOff>
    </xdr:from>
    <xdr:ext cx="469744" cy="259045"/>
    <xdr:sp macro="" textlink="">
      <xdr:nvSpPr>
        <xdr:cNvPr id="632" name="n_3aveValue【消防施設】&#10;一人当たり面積">
          <a:extLst>
            <a:ext uri="{FF2B5EF4-FFF2-40B4-BE49-F238E27FC236}">
              <a16:creationId xmlns:a16="http://schemas.microsoft.com/office/drawing/2014/main" id="{00000000-0008-0000-0200-000078020000}"/>
            </a:ext>
          </a:extLst>
        </xdr:cNvPr>
        <xdr:cNvSpPr txBox="1"/>
      </xdr:nvSpPr>
      <xdr:spPr>
        <a:xfrm>
          <a:off x="19310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633" name="n_4aveValue【消防施設】&#10;一人当たり面積">
          <a:extLst>
            <a:ext uri="{FF2B5EF4-FFF2-40B4-BE49-F238E27FC236}">
              <a16:creationId xmlns:a16="http://schemas.microsoft.com/office/drawing/2014/main" id="{00000000-0008-0000-0200-000079020000}"/>
            </a:ext>
          </a:extLst>
        </xdr:cNvPr>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634" name="n_1mainValue【消防施設】&#10;一人当たり面積">
          <a:extLst>
            <a:ext uri="{FF2B5EF4-FFF2-40B4-BE49-F238E27FC236}">
              <a16:creationId xmlns:a16="http://schemas.microsoft.com/office/drawing/2014/main" id="{00000000-0008-0000-0200-00007A02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20845</xdr:rowOff>
    </xdr:from>
    <xdr:ext cx="469744" cy="259045"/>
    <xdr:sp macro="" textlink="">
      <xdr:nvSpPr>
        <xdr:cNvPr id="635" name="n_2mainValue【消防施設】&#10;一人当たり面積">
          <a:extLst>
            <a:ext uri="{FF2B5EF4-FFF2-40B4-BE49-F238E27FC236}">
              <a16:creationId xmlns:a16="http://schemas.microsoft.com/office/drawing/2014/main" id="{00000000-0008-0000-0200-00007B020000}"/>
            </a:ext>
          </a:extLst>
        </xdr:cNvPr>
        <xdr:cNvSpPr txBox="1"/>
      </xdr:nvSpPr>
      <xdr:spPr>
        <a:xfrm>
          <a:off x="20199427" y="14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130573</xdr:rowOff>
    </xdr:from>
    <xdr:ext cx="469744" cy="259045"/>
    <xdr:sp macro="" textlink="">
      <xdr:nvSpPr>
        <xdr:cNvPr id="636" name="n_3mainValue【消防施設】&#10;一人当たり面積">
          <a:extLst>
            <a:ext uri="{FF2B5EF4-FFF2-40B4-BE49-F238E27FC236}">
              <a16:creationId xmlns:a16="http://schemas.microsoft.com/office/drawing/2014/main" id="{00000000-0008-0000-0200-00007C020000}"/>
            </a:ext>
          </a:extLst>
        </xdr:cNvPr>
        <xdr:cNvSpPr txBox="1"/>
      </xdr:nvSpPr>
      <xdr:spPr>
        <a:xfrm>
          <a:off x="19310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109745</xdr:rowOff>
    </xdr:from>
    <xdr:ext cx="469744" cy="259045"/>
    <xdr:sp macro="" textlink="">
      <xdr:nvSpPr>
        <xdr:cNvPr id="637" name="n_4mainValue【消防施設】&#10;一人当たり面積">
          <a:extLst>
            <a:ext uri="{FF2B5EF4-FFF2-40B4-BE49-F238E27FC236}">
              <a16:creationId xmlns:a16="http://schemas.microsoft.com/office/drawing/2014/main" id="{00000000-0008-0000-0200-00007D020000}"/>
            </a:ext>
          </a:extLst>
        </xdr:cNvPr>
        <xdr:cNvSpPr txBox="1"/>
      </xdr:nvSpPr>
      <xdr:spPr>
        <a:xfrm>
          <a:off x="18421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00000000-0008-0000-02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64" name="【庁舎】&#10;有形固定資産減価償却率最小値テキスト">
          <a:extLst>
            <a:ext uri="{FF2B5EF4-FFF2-40B4-BE49-F238E27FC236}">
              <a16:creationId xmlns:a16="http://schemas.microsoft.com/office/drawing/2014/main" id="{00000000-0008-0000-0200-000098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666" name="【庁舎】&#10;有形固定資産減価償却率最大値テキスト">
          <a:extLst>
            <a:ext uri="{FF2B5EF4-FFF2-40B4-BE49-F238E27FC236}">
              <a16:creationId xmlns:a16="http://schemas.microsoft.com/office/drawing/2014/main" id="{00000000-0008-0000-0200-00009A020000}"/>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668" name="【庁舎】&#10;有形固定資産減価償却率平均値テキスト">
          <a:extLst>
            <a:ext uri="{FF2B5EF4-FFF2-40B4-BE49-F238E27FC236}">
              <a16:creationId xmlns:a16="http://schemas.microsoft.com/office/drawing/2014/main" id="{00000000-0008-0000-0200-00009C020000}"/>
            </a:ext>
          </a:extLst>
        </xdr:cNvPr>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80918</xdr:rowOff>
    </xdr:from>
    <xdr:to>
      <xdr:col>85</xdr:col>
      <xdr:colOff>177800</xdr:colOff>
      <xdr:row>104</xdr:row>
      <xdr:rowOff>11068</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6268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103795</xdr:rowOff>
    </xdr:from>
    <xdr:ext cx="405111" cy="259045"/>
    <xdr:sp macro="" textlink="">
      <xdr:nvSpPr>
        <xdr:cNvPr id="680" name="【庁舎】&#10;有形固定資産減価償却率該当値テキスト">
          <a:extLst>
            <a:ext uri="{FF2B5EF4-FFF2-40B4-BE49-F238E27FC236}">
              <a16:creationId xmlns:a16="http://schemas.microsoft.com/office/drawing/2014/main" id="{00000000-0008-0000-0200-0000A8020000}"/>
            </a:ext>
          </a:extLst>
        </xdr:cNvPr>
        <xdr:cNvSpPr txBox="1"/>
      </xdr:nvSpPr>
      <xdr:spPr>
        <a:xfrm>
          <a:off x="16357600" y="1759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53158</xdr:rowOff>
    </xdr:from>
    <xdr:to>
      <xdr:col>81</xdr:col>
      <xdr:colOff>101600</xdr:colOff>
      <xdr:row>103</xdr:row>
      <xdr:rowOff>154758</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5430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103958</xdr:rowOff>
    </xdr:from>
    <xdr:to>
      <xdr:col>85</xdr:col>
      <xdr:colOff>127000</xdr:colOff>
      <xdr:row>103</xdr:row>
      <xdr:rowOff>131718</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5481300" y="1776330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4541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71301</xdr:rowOff>
    </xdr:from>
    <xdr:to>
      <xdr:col>81</xdr:col>
      <xdr:colOff>50800</xdr:colOff>
      <xdr:row>103</xdr:row>
      <xdr:rowOff>103958</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4592300" y="177306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90714</xdr:rowOff>
    </xdr:from>
    <xdr:to>
      <xdr:col>72</xdr:col>
      <xdr:colOff>38100</xdr:colOff>
      <xdr:row>104</xdr:row>
      <xdr:rowOff>20864</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3652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71301</xdr:rowOff>
    </xdr:from>
    <xdr:to>
      <xdr:col>76</xdr:col>
      <xdr:colOff>114300</xdr:colOff>
      <xdr:row>103</xdr:row>
      <xdr:rowOff>141514</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flipV="1">
          <a:off x="13703300" y="1773065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95613</xdr:rowOff>
    </xdr:from>
    <xdr:to>
      <xdr:col>67</xdr:col>
      <xdr:colOff>101600</xdr:colOff>
      <xdr:row>104</xdr:row>
      <xdr:rowOff>25763</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2763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141514</xdr:rowOff>
    </xdr:from>
    <xdr:to>
      <xdr:col>71</xdr:col>
      <xdr:colOff>177800</xdr:colOff>
      <xdr:row>103</xdr:row>
      <xdr:rowOff>146413</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12814300" y="178008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145885</xdr:rowOff>
    </xdr:from>
    <xdr:ext cx="405111" cy="259045"/>
    <xdr:sp macro="" textlink="">
      <xdr:nvSpPr>
        <xdr:cNvPr id="689" name="n_1aveValue【庁舎】&#10;有形固定資産減価償却率">
          <a:extLst>
            <a:ext uri="{FF2B5EF4-FFF2-40B4-BE49-F238E27FC236}">
              <a16:creationId xmlns:a16="http://schemas.microsoft.com/office/drawing/2014/main" id="{00000000-0008-0000-0200-0000B1020000}"/>
            </a:ext>
          </a:extLst>
        </xdr:cNvPr>
        <xdr:cNvSpPr txBox="1"/>
      </xdr:nvSpPr>
      <xdr:spPr>
        <a:xfrm>
          <a:off x="152660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131190</xdr:rowOff>
    </xdr:from>
    <xdr:ext cx="405111" cy="259045"/>
    <xdr:sp macro="" textlink="">
      <xdr:nvSpPr>
        <xdr:cNvPr id="690" name="n_2aveValue【庁舎】&#10;有形固定資産減価償却率">
          <a:extLst>
            <a:ext uri="{FF2B5EF4-FFF2-40B4-BE49-F238E27FC236}">
              <a16:creationId xmlns:a16="http://schemas.microsoft.com/office/drawing/2014/main" id="{00000000-0008-0000-0200-0000B2020000}"/>
            </a:ext>
          </a:extLst>
        </xdr:cNvPr>
        <xdr:cNvSpPr txBox="1"/>
      </xdr:nvSpPr>
      <xdr:spPr>
        <a:xfrm>
          <a:off x="14389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111596</xdr:rowOff>
    </xdr:from>
    <xdr:ext cx="405111" cy="259045"/>
    <xdr:sp macro="" textlink="">
      <xdr:nvSpPr>
        <xdr:cNvPr id="691" name="n_3aveValue【庁舎】&#10;有形固定資産減価償却率">
          <a:extLst>
            <a:ext uri="{FF2B5EF4-FFF2-40B4-BE49-F238E27FC236}">
              <a16:creationId xmlns:a16="http://schemas.microsoft.com/office/drawing/2014/main" id="{00000000-0008-0000-0200-0000B3020000}"/>
            </a:ext>
          </a:extLst>
        </xdr:cNvPr>
        <xdr:cNvSpPr txBox="1"/>
      </xdr:nvSpPr>
      <xdr:spPr>
        <a:xfrm>
          <a:off x="13500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78939</xdr:rowOff>
    </xdr:from>
    <xdr:ext cx="405111" cy="259045"/>
    <xdr:sp macro="" textlink="">
      <xdr:nvSpPr>
        <xdr:cNvPr id="692" name="n_4aveValue【庁舎】&#10;有形固定資産減価償却率">
          <a:extLst>
            <a:ext uri="{FF2B5EF4-FFF2-40B4-BE49-F238E27FC236}">
              <a16:creationId xmlns:a16="http://schemas.microsoft.com/office/drawing/2014/main" id="{00000000-0008-0000-0200-0000B4020000}"/>
            </a:ext>
          </a:extLst>
        </xdr:cNvPr>
        <xdr:cNvSpPr txBox="1"/>
      </xdr:nvSpPr>
      <xdr:spPr>
        <a:xfrm>
          <a:off x="12611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171285</xdr:rowOff>
    </xdr:from>
    <xdr:ext cx="405111" cy="259045"/>
    <xdr:sp macro="" textlink="">
      <xdr:nvSpPr>
        <xdr:cNvPr id="693" name="n_1mainValue【庁舎】&#10;有形固定資産減価償却率">
          <a:extLst>
            <a:ext uri="{FF2B5EF4-FFF2-40B4-BE49-F238E27FC236}">
              <a16:creationId xmlns:a16="http://schemas.microsoft.com/office/drawing/2014/main" id="{00000000-0008-0000-0200-0000B5020000}"/>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694" name="n_2mainValue【庁舎】&#10;有形固定資産減価償却率">
          <a:extLst>
            <a:ext uri="{FF2B5EF4-FFF2-40B4-BE49-F238E27FC236}">
              <a16:creationId xmlns:a16="http://schemas.microsoft.com/office/drawing/2014/main" id="{00000000-0008-0000-0200-0000B6020000}"/>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37391</xdr:rowOff>
    </xdr:from>
    <xdr:ext cx="405111" cy="259045"/>
    <xdr:sp macro="" textlink="">
      <xdr:nvSpPr>
        <xdr:cNvPr id="695" name="n_3mainValue【庁舎】&#10;有形固定資産減価償却率">
          <a:extLst>
            <a:ext uri="{FF2B5EF4-FFF2-40B4-BE49-F238E27FC236}">
              <a16:creationId xmlns:a16="http://schemas.microsoft.com/office/drawing/2014/main" id="{00000000-0008-0000-0200-0000B7020000}"/>
            </a:ext>
          </a:extLst>
        </xdr:cNvPr>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696" name="n_4mainValue【庁舎】&#10;有形固定資産減価償却率">
          <a:extLst>
            <a:ext uri="{FF2B5EF4-FFF2-40B4-BE49-F238E27FC236}">
              <a16:creationId xmlns:a16="http://schemas.microsoft.com/office/drawing/2014/main" id="{00000000-0008-0000-0200-0000B8020000}"/>
            </a:ext>
          </a:extLst>
        </xdr:cNvPr>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00000000-0008-0000-02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23" name="【庁舎】&#10;一人当たり面積最小値テキスト">
          <a:extLst>
            <a:ext uri="{FF2B5EF4-FFF2-40B4-BE49-F238E27FC236}">
              <a16:creationId xmlns:a16="http://schemas.microsoft.com/office/drawing/2014/main" id="{00000000-0008-0000-0200-0000D302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25" name="【庁舎】&#10;一人当たり面積最大値テキスト">
          <a:extLst>
            <a:ext uri="{FF2B5EF4-FFF2-40B4-BE49-F238E27FC236}">
              <a16:creationId xmlns:a16="http://schemas.microsoft.com/office/drawing/2014/main" id="{00000000-0008-0000-0200-0000D502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108329</xdr:rowOff>
    </xdr:from>
    <xdr:ext cx="469744" cy="259045"/>
    <xdr:sp macro="" textlink="">
      <xdr:nvSpPr>
        <xdr:cNvPr id="727" name="【庁舎】&#10;一人当たり面積平均値テキスト">
          <a:extLst>
            <a:ext uri="{FF2B5EF4-FFF2-40B4-BE49-F238E27FC236}">
              <a16:creationId xmlns:a16="http://schemas.microsoft.com/office/drawing/2014/main" id="{00000000-0008-0000-0200-0000D7020000}"/>
            </a:ext>
          </a:extLst>
        </xdr:cNvPr>
        <xdr:cNvSpPr txBox="1"/>
      </xdr:nvSpPr>
      <xdr:spPr>
        <a:xfrm>
          <a:off x="22199600" y="18110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56424</xdr:rowOff>
    </xdr:from>
    <xdr:to>
      <xdr:col>116</xdr:col>
      <xdr:colOff>114300</xdr:colOff>
      <xdr:row>102</xdr:row>
      <xdr:rowOff>158024</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2110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79301</xdr:rowOff>
    </xdr:from>
    <xdr:ext cx="469744" cy="259045"/>
    <xdr:sp macro="" textlink="">
      <xdr:nvSpPr>
        <xdr:cNvPr id="739" name="【庁舎】&#10;一人当たり面積該当値テキスト">
          <a:extLst>
            <a:ext uri="{FF2B5EF4-FFF2-40B4-BE49-F238E27FC236}">
              <a16:creationId xmlns:a16="http://schemas.microsoft.com/office/drawing/2014/main" id="{00000000-0008-0000-0200-0000E3020000}"/>
            </a:ext>
          </a:extLst>
        </xdr:cNvPr>
        <xdr:cNvSpPr txBox="1"/>
      </xdr:nvSpPr>
      <xdr:spPr>
        <a:xfrm>
          <a:off x="22199600" y="1739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67855</xdr:rowOff>
    </xdr:from>
    <xdr:to>
      <xdr:col>112</xdr:col>
      <xdr:colOff>38100</xdr:colOff>
      <xdr:row>102</xdr:row>
      <xdr:rowOff>169455</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1272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107224</xdr:rowOff>
    </xdr:from>
    <xdr:to>
      <xdr:col>116</xdr:col>
      <xdr:colOff>63500</xdr:colOff>
      <xdr:row>102</xdr:row>
      <xdr:rowOff>118655</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21323300" y="1759512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84182</xdr:rowOff>
    </xdr:from>
    <xdr:to>
      <xdr:col>107</xdr:col>
      <xdr:colOff>101600</xdr:colOff>
      <xdr:row>103</xdr:row>
      <xdr:rowOff>14332</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20383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118655</xdr:rowOff>
    </xdr:from>
    <xdr:to>
      <xdr:col>111</xdr:col>
      <xdr:colOff>177800</xdr:colOff>
      <xdr:row>102</xdr:row>
      <xdr:rowOff>134982</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20434300" y="1760655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100512</xdr:rowOff>
    </xdr:from>
    <xdr:to>
      <xdr:col>102</xdr:col>
      <xdr:colOff>165100</xdr:colOff>
      <xdr:row>103</xdr:row>
      <xdr:rowOff>30662</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9494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134982</xdr:rowOff>
    </xdr:from>
    <xdr:to>
      <xdr:col>107</xdr:col>
      <xdr:colOff>50800</xdr:colOff>
      <xdr:row>102</xdr:row>
      <xdr:rowOff>151312</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19545300" y="1762288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110308</xdr:rowOff>
    </xdr:from>
    <xdr:to>
      <xdr:col>98</xdr:col>
      <xdr:colOff>38100</xdr:colOff>
      <xdr:row>103</xdr:row>
      <xdr:rowOff>40458</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8605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151312</xdr:rowOff>
    </xdr:from>
    <xdr:to>
      <xdr:col>102</xdr:col>
      <xdr:colOff>114300</xdr:colOff>
      <xdr:row>102</xdr:row>
      <xdr:rowOff>161108</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8656300" y="176392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748" name="n_1aveValue【庁舎】&#10;一人当たり面積">
          <a:extLst>
            <a:ext uri="{FF2B5EF4-FFF2-40B4-BE49-F238E27FC236}">
              <a16:creationId xmlns:a16="http://schemas.microsoft.com/office/drawing/2014/main" id="{00000000-0008-0000-0200-0000EC020000}"/>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31585</xdr:rowOff>
    </xdr:from>
    <xdr:ext cx="469744" cy="259045"/>
    <xdr:sp macro="" textlink="">
      <xdr:nvSpPr>
        <xdr:cNvPr id="749" name="n_2aveValue【庁舎】&#10;一人当たり面積">
          <a:extLst>
            <a:ext uri="{FF2B5EF4-FFF2-40B4-BE49-F238E27FC236}">
              <a16:creationId xmlns:a16="http://schemas.microsoft.com/office/drawing/2014/main" id="{00000000-0008-0000-0200-0000ED020000}"/>
            </a:ext>
          </a:extLst>
        </xdr:cNvPr>
        <xdr:cNvSpPr txBox="1"/>
      </xdr:nvSpPr>
      <xdr:spPr>
        <a:xfrm>
          <a:off x="20199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750" name="n_3aveValue【庁舎】&#10;一人当たり面積">
          <a:extLst>
            <a:ext uri="{FF2B5EF4-FFF2-40B4-BE49-F238E27FC236}">
              <a16:creationId xmlns:a16="http://schemas.microsoft.com/office/drawing/2014/main" id="{00000000-0008-0000-0200-0000EE020000}"/>
            </a:ext>
          </a:extLst>
        </xdr:cNvPr>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96900</xdr:rowOff>
    </xdr:from>
    <xdr:ext cx="469744" cy="259045"/>
    <xdr:sp macro="" textlink="">
      <xdr:nvSpPr>
        <xdr:cNvPr id="751" name="n_4aveValue【庁舎】&#10;一人当たり面積">
          <a:extLst>
            <a:ext uri="{FF2B5EF4-FFF2-40B4-BE49-F238E27FC236}">
              <a16:creationId xmlns:a16="http://schemas.microsoft.com/office/drawing/2014/main" id="{00000000-0008-0000-0200-0000EF020000}"/>
            </a:ext>
          </a:extLst>
        </xdr:cNvPr>
        <xdr:cNvSpPr txBox="1"/>
      </xdr:nvSpPr>
      <xdr:spPr>
        <a:xfrm>
          <a:off x="184214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14532</xdr:rowOff>
    </xdr:from>
    <xdr:ext cx="469744" cy="259045"/>
    <xdr:sp macro="" textlink="">
      <xdr:nvSpPr>
        <xdr:cNvPr id="752" name="n_1mainValue【庁舎】&#10;一人当たり面積">
          <a:extLst>
            <a:ext uri="{FF2B5EF4-FFF2-40B4-BE49-F238E27FC236}">
              <a16:creationId xmlns:a16="http://schemas.microsoft.com/office/drawing/2014/main" id="{00000000-0008-0000-0200-0000F0020000}"/>
            </a:ext>
          </a:extLst>
        </xdr:cNvPr>
        <xdr:cNvSpPr txBox="1"/>
      </xdr:nvSpPr>
      <xdr:spPr>
        <a:xfrm>
          <a:off x="21075727" y="1733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30859</xdr:rowOff>
    </xdr:from>
    <xdr:ext cx="469744" cy="259045"/>
    <xdr:sp macro="" textlink="">
      <xdr:nvSpPr>
        <xdr:cNvPr id="753" name="n_2mainValue【庁舎】&#10;一人当たり面積">
          <a:extLst>
            <a:ext uri="{FF2B5EF4-FFF2-40B4-BE49-F238E27FC236}">
              <a16:creationId xmlns:a16="http://schemas.microsoft.com/office/drawing/2014/main" id="{00000000-0008-0000-0200-0000F1020000}"/>
            </a:ext>
          </a:extLst>
        </xdr:cNvPr>
        <xdr:cNvSpPr txBox="1"/>
      </xdr:nvSpPr>
      <xdr:spPr>
        <a:xfrm>
          <a:off x="20199427" y="1734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47189</xdr:rowOff>
    </xdr:from>
    <xdr:ext cx="469744" cy="259045"/>
    <xdr:sp macro="" textlink="">
      <xdr:nvSpPr>
        <xdr:cNvPr id="754" name="n_3mainValue【庁舎】&#10;一人当たり面積">
          <a:extLst>
            <a:ext uri="{FF2B5EF4-FFF2-40B4-BE49-F238E27FC236}">
              <a16:creationId xmlns:a16="http://schemas.microsoft.com/office/drawing/2014/main" id="{00000000-0008-0000-0200-0000F2020000}"/>
            </a:ext>
          </a:extLst>
        </xdr:cNvPr>
        <xdr:cNvSpPr txBox="1"/>
      </xdr:nvSpPr>
      <xdr:spPr>
        <a:xfrm>
          <a:off x="193104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56985</xdr:rowOff>
    </xdr:from>
    <xdr:ext cx="469744" cy="259045"/>
    <xdr:sp macro="" textlink="">
      <xdr:nvSpPr>
        <xdr:cNvPr id="755" name="n_4mainValue【庁舎】&#10;一人当たり面積">
          <a:extLst>
            <a:ext uri="{FF2B5EF4-FFF2-40B4-BE49-F238E27FC236}">
              <a16:creationId xmlns:a16="http://schemas.microsoft.com/office/drawing/2014/main" id="{00000000-0008-0000-0200-0000F3020000}"/>
            </a:ext>
          </a:extLst>
        </xdr:cNvPr>
        <xdr:cNvSpPr txBox="1"/>
      </xdr:nvSpPr>
      <xdr:spPr>
        <a:xfrm>
          <a:off x="184214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については減価償却率が</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と高く老朽化が進んでいる。一人当たり面積は類似団体、全国平均、香川県平均と比較して小さいため、利用実績に応じて大規模改修及び建替えや新築の検討を進める。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は減価償却率が低く、一人当たり面積が大きい。令和元年度にもまんのう町消防団第２分団屯所を新設しており、今後も適切な管理を行っていく。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は減価償却率が平均と比べてやや低いものの、一人当たり面積が</a:t>
          </a:r>
          <a:r>
            <a:rPr kumimoji="1" lang="en-US" altLang="ja-JP" sz="1300">
              <a:latin typeface="ＭＳ Ｐゴシック" panose="020B0600070205080204" pitchFamily="50" charset="-128"/>
              <a:ea typeface="ＭＳ Ｐゴシック" panose="020B0600070205080204" pitchFamily="50" charset="-128"/>
            </a:rPr>
            <a:t>0.022m</a:t>
          </a:r>
          <a:r>
            <a:rPr kumimoji="1" lang="en-US" altLang="ja-JP" sz="1300" baseline="300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と小さく、高齢者の増加に備えて施設の拡充が必要である。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また、サウンディング調査を行い公共施設を有効に活用するアイディアを民間事業者から募集するなどの取組も検討していく。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18,467
18,217
194.45
11,530,174
11,161,969
289,393
6,775,578
12,437,258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平成１８年３月２０日の市町村合併後、０．３７前後で推移してい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が、人口減少や少子高齢化に加え、町内に基盤となる産業がないこと等から、財政基盤が脆弱であり、類似団体平均をかなり下回っており、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年度からは０．３</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となっている。町税の徴収強化等の取り組みや新たな自主財源の創出等により歳入の確保に努め、徹底した事務事業の見直し・アウトソーシング等による行財政改革を推進するとともに、選択と集中による施策の重点化により効率的・効果的な行財政運営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８０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％であったが、年々徐々に高くなる傾向で</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年度には８</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％となった。類似団体よりも</a:t>
          </a:r>
          <a:r>
            <a:rPr kumimoji="1" lang="ja-JP" altLang="en-US" sz="1100">
              <a:solidFill>
                <a:schemeClr val="dk1"/>
              </a:solidFill>
              <a:effectLst/>
              <a:latin typeface="+mn-lt"/>
              <a:ea typeface="+mn-ea"/>
              <a:cs typeface="+mn-cs"/>
            </a:rPr>
            <a:t>僅か０．４</a:t>
          </a:r>
          <a:r>
            <a:rPr kumimoji="1" lang="ja-JP" altLang="ja-JP" sz="1100">
              <a:solidFill>
                <a:schemeClr val="dk1"/>
              </a:solidFill>
              <a:effectLst/>
              <a:latin typeface="+mn-lt"/>
              <a:ea typeface="+mn-ea"/>
              <a:cs typeface="+mn-cs"/>
            </a:rPr>
            <a:t>％下回っ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が、依然として８０％以上の水準で推移しており、財政構造の硬直化が懸念される。今後も物件費などの経常的な経費の再確認による削減、繰出し金の抑制、事業のゼロベースからの見直し等を行い、計画的に事業の廃止及び縮小を進め、経常的な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109474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2878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75692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287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63</xdr:row>
      <xdr:rowOff>75692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563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126492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5370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24892</xdr:rowOff>
    </xdr:from>
    <xdr:to>
      <xdr:col>15</xdr:col>
      <xdr:colOff>133350</xdr:colOff>
      <xdr:row>63</xdr:row>
      <xdr:rowOff>126492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市町村合併のため職員数が類似団体より多い状態であり、相対的に非効率な組織の状態が続いているが、平成２８年度は、平成２７年度から</a:t>
          </a:r>
          <a:r>
            <a:rPr kumimoji="1" lang="en-US" altLang="ja-JP" sz="1100">
              <a:solidFill>
                <a:schemeClr val="dk1"/>
              </a:solidFill>
              <a:effectLst/>
              <a:latin typeface="+mn-lt"/>
              <a:ea typeface="+mn-ea"/>
              <a:cs typeface="+mn-cs"/>
            </a:rPr>
            <a:t>14,033</a:t>
          </a:r>
          <a:r>
            <a:rPr kumimoji="1" lang="ja-JP" altLang="ja-JP" sz="1100">
              <a:solidFill>
                <a:schemeClr val="dk1"/>
              </a:solidFill>
              <a:effectLst/>
              <a:latin typeface="+mn-lt"/>
              <a:ea typeface="+mn-ea"/>
              <a:cs typeface="+mn-cs"/>
            </a:rPr>
            <a:t>円下がり、類似団体との差が少なくなっている。しかし、</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年度決算では、類似団体との差が</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以上あり、依然類似団体平均より高い状態が続いている。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今後、人口規模に沿った職員数の適正化を図るとともに、事務事業の見直しや公共施設包括管理実施等、引き続き行財政改革に努める。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167149</xdr:rowOff>
    </xdr:from>
    <xdr:to>
      <xdr:col>23</xdr:col>
      <xdr:colOff>133350</xdr:colOff>
      <xdr:row>84</xdr:row>
      <xdr:rowOff>169056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68949"/>
          <a:ext cx="8382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102311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61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162139</xdr:rowOff>
    </xdr:from>
    <xdr:to>
      <xdr:col>19</xdr:col>
      <xdr:colOff>133350</xdr:colOff>
      <xdr:row>84</xdr:row>
      <xdr:rowOff>167149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63939"/>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25434</xdr:rowOff>
    </xdr:from>
    <xdr:to>
      <xdr:col>15</xdr:col>
      <xdr:colOff>82550</xdr:colOff>
      <xdr:row>84</xdr:row>
      <xdr:rowOff>162139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27234"/>
          <a:ext cx="889000" cy="13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25434</xdr:rowOff>
    </xdr:from>
    <xdr:to>
      <xdr:col>11</xdr:col>
      <xdr:colOff>31750</xdr:colOff>
      <xdr:row>84</xdr:row>
      <xdr:rowOff>138306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427234"/>
          <a:ext cx="889000" cy="1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124623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118256</xdr:rowOff>
    </xdr:from>
    <xdr:to>
      <xdr:col>23</xdr:col>
      <xdr:colOff>184150</xdr:colOff>
      <xdr:row>85</xdr:row>
      <xdr:rowOff>48406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2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90333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9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116349</xdr:rowOff>
    </xdr:from>
    <xdr:to>
      <xdr:col>19</xdr:col>
      <xdr:colOff>184150</xdr:colOff>
      <xdr:row>85</xdr:row>
      <xdr:rowOff>46499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31276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04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111339</xdr:rowOff>
    </xdr:from>
    <xdr:to>
      <xdr:col>15</xdr:col>
      <xdr:colOff>133350</xdr:colOff>
      <xdr:row>85</xdr:row>
      <xdr:rowOff>41489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26266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146084</xdr:rowOff>
    </xdr:from>
    <xdr:to>
      <xdr:col>11</xdr:col>
      <xdr:colOff>82550</xdr:colOff>
      <xdr:row>84</xdr:row>
      <xdr:rowOff>76234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61011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6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87506</xdr:rowOff>
    </xdr:from>
    <xdr:to>
      <xdr:col>7</xdr:col>
      <xdr:colOff>31750</xdr:colOff>
      <xdr:row>85</xdr:row>
      <xdr:rowOff>17656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2433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7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も高くなっているが、勧奨制度の奨励、新規採用の抑制等により、職員数は減少傾向に転じつつあるので、引き続き定員の適正化を図るとともに、人件費の削減に努める。さらに、年功的な要素が強い給料表の構造を見直しながら、職務・職責に応じた構造への転換を図るとともに、各種手当の総点検を行い、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103414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1220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103414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1393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155121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393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155121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048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集中改革プランの着実な実施等により、職員数は毎年減少している。しかし、依然として類似団体の平均を上回っている状況にあるため、引き続き勧奨制度を活用した退職者の拡大と新規採用者の抑制により、職員数の削減に努めるとともに、行政評価制度による事務事業の見直し等により組織の合理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42726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26090"/>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73042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61</xdr:row>
      <xdr:rowOff>167640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1919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160746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5714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50437</xdr:rowOff>
    </xdr:from>
    <xdr:to>
      <xdr:col>68</xdr:col>
      <xdr:colOff>152400</xdr:colOff>
      <xdr:row>61</xdr:row>
      <xdr:rowOff>98697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0888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163376</xdr:rowOff>
    </xdr:from>
    <xdr:to>
      <xdr:col>81</xdr:col>
      <xdr:colOff>95250</xdr:colOff>
      <xdr:row>62</xdr:row>
      <xdr:rowOff>93526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135453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9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24873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134274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平成２６年度をから、毎年減少傾向であったが、</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度では前年度より、０．</a:t>
          </a:r>
          <a:r>
            <a:rPr kumimoji="1" lang="ja-JP" altLang="en-US" sz="1000">
              <a:solidFill>
                <a:schemeClr val="dk1"/>
              </a:solidFill>
              <a:effectLst/>
              <a:latin typeface="+mn-lt"/>
              <a:ea typeface="+mn-ea"/>
              <a:cs typeface="+mn-cs"/>
            </a:rPr>
            <a:t>７</a:t>
          </a:r>
          <a:r>
            <a:rPr kumimoji="1" lang="ja-JP" altLang="ja-JP" sz="1000">
              <a:solidFill>
                <a:schemeClr val="dk1"/>
              </a:solidFill>
              <a:effectLst/>
              <a:latin typeface="+mn-lt"/>
              <a:ea typeface="+mn-ea"/>
              <a:cs typeface="+mn-cs"/>
            </a:rPr>
            <a:t>ポイント悪化し、７．</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となった。平成２７年度には地方債の繰上償還を実行したことにより、元利償還金が減となったことから、平成２８年度は前年度と比較しても１．４ポイント改善し、７．０％となり、平成２９年度も、平成２８年度と同様に７．０％となっいる。</a:t>
          </a:r>
          <a:r>
            <a:rPr kumimoji="1" lang="ja-JP" altLang="en-US" sz="1000">
              <a:solidFill>
                <a:schemeClr val="dk1"/>
              </a:solidFill>
              <a:effectLst/>
              <a:latin typeface="+mn-lt"/>
              <a:ea typeface="+mn-ea"/>
              <a:cs typeface="+mn-cs"/>
            </a:rPr>
            <a:t>　　</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今後も選択と集中により、充当事業の厳選をして新規地方債発行を抑制するとともに、合併特例債、辺地、過疎債等の交付税措置される有利な地方債の活用を図り、実質公債比率の抑制に努める。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165608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9560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98044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41</xdr:row>
      <xdr:rowOff>42418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3674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マイナス値となり、類似団体平均を大きく下回っている。主な要因としては、財政調整基金、減債基金等の積立による充当可能基金の増額等があげられる。しかしながら、今後、普通交付税の減、子ども園統合工事等大規模事業実施及び小学校大規模改修等の公共施設整備事業実施等による地方債残高の上昇が予想されていることから、経常的経費の削減を中心とする行財政改革を進めるとともに、安易に地方債に頼ることのないように努めることにより、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159476</xdr:rowOff>
    </xdr:from>
    <xdr:to>
      <xdr:col>73</xdr:col>
      <xdr:colOff>44450</xdr:colOff>
      <xdr:row>16</xdr:row>
      <xdr:rowOff>89626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18,467
18,217
194.45
11,530,174
11,161,969
289,393
6,775,578
12,437,258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人件費に係る経常収支比率は、類似団体平均とほぼ同水準で推移している。今後も適正な定員管理に努め、新規採用の抑制、手当の見直し等により人件費の削減に努める。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148772</xdr:rowOff>
    </xdr:from>
    <xdr:to>
      <xdr:col>24</xdr:col>
      <xdr:colOff>25400</xdr:colOff>
      <xdr:row>35</xdr:row>
      <xdr:rowOff>86178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780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86178</xdr:rowOff>
    </xdr:from>
    <xdr:to>
      <xdr:col>19</xdr:col>
      <xdr:colOff>187325</xdr:colOff>
      <xdr:row>36</xdr:row>
      <xdr:rowOff>45357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86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140607</xdr:rowOff>
    </xdr:from>
    <xdr:to>
      <xdr:col>15</xdr:col>
      <xdr:colOff>98425</xdr:colOff>
      <xdr:row>36</xdr:row>
      <xdr:rowOff>45357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4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75293</xdr:rowOff>
    </xdr:from>
    <xdr:to>
      <xdr:col>11</xdr:col>
      <xdr:colOff>9525</xdr:colOff>
      <xdr:row>35</xdr:row>
      <xdr:rowOff>140607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7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97972</xdr:rowOff>
    </xdr:from>
    <xdr:to>
      <xdr:col>24</xdr:col>
      <xdr:colOff>76200</xdr:colOff>
      <xdr:row>35</xdr:row>
      <xdr:rowOff>28122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35378</xdr:rowOff>
    </xdr:from>
    <xdr:to>
      <xdr:col>20</xdr:col>
      <xdr:colOff>38100</xdr:colOff>
      <xdr:row>35</xdr:row>
      <xdr:rowOff>136978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121755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2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80934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89807</xdr:rowOff>
    </xdr:from>
    <xdr:to>
      <xdr:col>11</xdr:col>
      <xdr:colOff>60325</xdr:colOff>
      <xdr:row>36</xdr:row>
      <xdr:rowOff>19957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110870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物件費に係る経常収支比率は、類似団体平均を下回っており、今年度は前年度から０．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増加した。主な要因は、教育費及び総務費における委託料の増加によるものである。今後も公共施設の包括管理委託や、ＯＡ機器の包括リース契約等の事務事業の見直しを図り、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0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9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168910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9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168910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扶助費に係る経常収支比率は、平成２９年度</a:t>
          </a:r>
          <a:r>
            <a:rPr kumimoji="1" lang="ja-JP" altLang="en-US" sz="1100">
              <a:solidFill>
                <a:schemeClr val="dk1"/>
              </a:solidFill>
              <a:effectLst/>
              <a:latin typeface="+mn-lt"/>
              <a:ea typeface="+mn-ea"/>
              <a:cs typeface="+mn-cs"/>
            </a:rPr>
            <a:t>までは、類似団体を上回っていたが、</a:t>
          </a:r>
          <a:r>
            <a:rPr kumimoji="1" lang="ja-JP" altLang="ja-JP" sz="1100">
              <a:solidFill>
                <a:schemeClr val="dk1"/>
              </a:solidFill>
              <a:effectLst/>
              <a:latin typeface="+mn-lt"/>
              <a:ea typeface="+mn-ea"/>
              <a:cs typeface="+mn-cs"/>
            </a:rPr>
            <a:t>平成３０年度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０．１ポイント</a:t>
          </a:r>
          <a:r>
            <a:rPr kumimoji="1" lang="ja-JP" altLang="en-US" sz="1100">
              <a:solidFill>
                <a:schemeClr val="dk1"/>
              </a:solidFill>
              <a:effectLst/>
              <a:latin typeface="+mn-lt"/>
              <a:ea typeface="+mn-ea"/>
              <a:cs typeface="+mn-cs"/>
            </a:rPr>
            <a:t>、令和元年度は０．２ポイント</a:t>
          </a:r>
          <a:r>
            <a:rPr kumimoji="1" lang="ja-JP" altLang="ja-JP" sz="1100">
              <a:solidFill>
                <a:schemeClr val="dk1"/>
              </a:solidFill>
              <a:effectLst/>
              <a:latin typeface="+mn-lt"/>
              <a:ea typeface="+mn-ea"/>
              <a:cs typeface="+mn-cs"/>
            </a:rPr>
            <a:t>下回った。毎年障害者福祉費の負担増等があることなどから、少子高齢化の進展に対応しつつ、老人福祉、障害者福祉及び児童福祉等の動向に注視しなければならない。さらに、今後も扶助費の増額が予想される中、事務・事業の取捨選択や見直し等を行い、財政を圧迫する一因となっている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23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23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平成２８年度では０．４ポイント、平成２９年度では１．１ポイント上回っていたが、平成３０年度において、０．５ポイント下回った</a:t>
          </a:r>
          <a:r>
            <a:rPr kumimoji="1" lang="ja-JP" altLang="en-US" sz="1100">
              <a:solidFill>
                <a:schemeClr val="dk1"/>
              </a:solidFill>
              <a:effectLst/>
              <a:latin typeface="+mn-lt"/>
              <a:ea typeface="+mn-ea"/>
              <a:cs typeface="+mn-cs"/>
            </a:rPr>
            <a:t>ものの、令和元年度は０．８ポイント上回った</a:t>
          </a:r>
          <a:r>
            <a:rPr kumimoji="1" lang="ja-JP" altLang="ja-JP" sz="1100">
              <a:solidFill>
                <a:schemeClr val="dk1"/>
              </a:solidFill>
              <a:effectLst/>
              <a:latin typeface="+mn-lt"/>
              <a:ea typeface="+mn-ea"/>
              <a:cs typeface="+mn-cs"/>
            </a:rPr>
            <a:t>。主な要因としては、特別会計繰出金の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があげられる。高齢化に伴う介護保険事業特別会計や後期高齢者医療特別会計への繰出金は増加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。今後も、保険税の適正化等財政基盤の強化を図り、普通会計の負担の抑制に努める。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56</xdr:row>
      <xdr:rowOff>121557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356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57</xdr:row>
      <xdr:rowOff>58965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356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58965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57</xdr:row>
      <xdr:rowOff>15422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247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42834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59162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前年度からも０．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私立保育所運営費にかかる負担金約１億２千万円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今後は、行財政改革により補助金及び負担金等の廃止や見直しを行い、単独補助・負担金の整理合理化、優遇措置の見直しを図り、補助費等の抑制に努める。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154432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900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122428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21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49276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公債費に係る経常収支比率は、類似団体平均を平成２７年度は１．６ポイント上回り、平成２８年度は類似団体平均と同等の１６．３％となった。</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年度においては、類似団体を４．</a:t>
          </a:r>
          <a:r>
            <a:rPr kumimoji="1" lang="ja-JP" altLang="en-US" sz="1000">
              <a:solidFill>
                <a:schemeClr val="dk1"/>
              </a:solidFill>
              <a:effectLst/>
              <a:latin typeface="+mn-lt"/>
              <a:ea typeface="+mn-ea"/>
              <a:cs typeface="+mn-cs"/>
            </a:rPr>
            <a:t>８</a:t>
          </a:r>
          <a:r>
            <a:rPr kumimoji="1" lang="ja-JP" altLang="ja-JP" sz="1000">
              <a:solidFill>
                <a:schemeClr val="dk1"/>
              </a:solidFill>
              <a:effectLst/>
              <a:latin typeface="+mn-lt"/>
              <a:ea typeface="+mn-ea"/>
              <a:cs typeface="+mn-cs"/>
            </a:rPr>
            <a:t>ポイントも上回っている。主な要因としては、大型事業に伴う合併特例債の元金償還額の増加によるものである。</a:t>
          </a:r>
          <a:endParaRPr lang="ja-JP" altLang="ja-JP" sz="1000">
            <a:effectLst/>
          </a:endParaRPr>
        </a:p>
        <a:p>
          <a:r>
            <a:rPr kumimoji="1" lang="ja-JP" altLang="ja-JP" sz="1000">
              <a:solidFill>
                <a:schemeClr val="dk1"/>
              </a:solidFill>
              <a:effectLst/>
              <a:latin typeface="+mn-lt"/>
              <a:ea typeface="+mn-ea"/>
              <a:cs typeface="+mn-cs"/>
            </a:rPr>
            <a:t>　今後は選択と集中により、充当事業を厳選して新規地方債発行を抑制するとともに、合併特例債、辺地・過疎債等の交付税措置される有利な地方債の活用を図り、安易に地方債に頼ることのないよう財政運営に努め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80</xdr:row>
      <xdr:rowOff>27939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6829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4772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104139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370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43180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370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148589</xdr:rowOff>
    </xdr:from>
    <xdr:to>
      <xdr:col>24</xdr:col>
      <xdr:colOff>76200</xdr:colOff>
      <xdr:row>80</xdr:row>
      <xdr:rowOff>78739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120666</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公債費以外に係る経常収支比率は、毎年類似団体平均を下回っており、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年度は、類似団体よりも</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ポイント下回った。今後も、人口規模に沿った職員数の適正化を図るとともにＰＦＩ手法の導入、公共施設の包括管理の実施等事務事業の見直しを図り、歳出削減に努める。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75</xdr:row>
      <xdr:rowOff>10414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8280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75</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82801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138430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46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40132</xdr:rowOff>
    </xdr:from>
    <xdr:to>
      <xdr:col>69</xdr:col>
      <xdr:colOff>92075</xdr:colOff>
      <xdr:row>75</xdr:row>
      <xdr:rowOff>88138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72743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131064</xdr:rowOff>
    </xdr:from>
    <xdr:to>
      <xdr:col>82</xdr:col>
      <xdr:colOff>158750</xdr:colOff>
      <xdr:row>75</xdr:row>
      <xdr:rowOff>61214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147591</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6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89916</xdr:rowOff>
    </xdr:from>
    <xdr:to>
      <xdr:col>78</xdr:col>
      <xdr:colOff>120650</xdr:colOff>
      <xdr:row>75</xdr:row>
      <xdr:rowOff>20066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30243</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160782</xdr:rowOff>
    </xdr:from>
    <xdr:to>
      <xdr:col>65</xdr:col>
      <xdr:colOff>53975</xdr:colOff>
      <xdr:row>74</xdr:row>
      <xdr:rowOff>90932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101109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73627</xdr:rowOff>
    </xdr:from>
    <xdr:to>
      <xdr:col>29</xdr:col>
      <xdr:colOff>127000</xdr:colOff>
      <xdr:row>15</xdr:row>
      <xdr:rowOff>126333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93002"/>
          <a:ext cx="647700" cy="52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57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126333</xdr:rowOff>
    </xdr:from>
    <xdr:to>
      <xdr:col>26</xdr:col>
      <xdr:colOff>50800</xdr:colOff>
      <xdr:row>15</xdr:row>
      <xdr:rowOff>135292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45708"/>
          <a:ext cx="698500" cy="8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135292</xdr:rowOff>
    </xdr:from>
    <xdr:to>
      <xdr:col>22</xdr:col>
      <xdr:colOff>114300</xdr:colOff>
      <xdr:row>16</xdr:row>
      <xdr:rowOff>65811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54667"/>
          <a:ext cx="698500" cy="101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6604</xdr:rowOff>
    </xdr:from>
    <xdr:to>
      <xdr:col>18</xdr:col>
      <xdr:colOff>177800</xdr:colOff>
      <xdr:row>16</xdr:row>
      <xdr:rowOff>65811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797429"/>
          <a:ext cx="6985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48467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8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22827</xdr:rowOff>
    </xdr:from>
    <xdr:to>
      <xdr:col>29</xdr:col>
      <xdr:colOff>177800</xdr:colOff>
      <xdr:row>15</xdr:row>
      <xdr:rowOff>124427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4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39354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8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75533</xdr:rowOff>
    </xdr:from>
    <xdr:to>
      <xdr:col>26</xdr:col>
      <xdr:colOff>101600</xdr:colOff>
      <xdr:row>16</xdr:row>
      <xdr:rowOff>5683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9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15860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6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84492</xdr:rowOff>
    </xdr:from>
    <xdr:to>
      <xdr:col>22</xdr:col>
      <xdr:colOff>165100</xdr:colOff>
      <xdr:row>16</xdr:row>
      <xdr:rowOff>14642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0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24819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7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15011</xdr:rowOff>
    </xdr:from>
    <xdr:to>
      <xdr:col>19</xdr:col>
      <xdr:colOff>38100</xdr:colOff>
      <xdr:row>16</xdr:row>
      <xdr:rowOff>116611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0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126788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7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127254</xdr:rowOff>
    </xdr:from>
    <xdr:to>
      <xdr:col>15</xdr:col>
      <xdr:colOff>101600</xdr:colOff>
      <xdr:row>16</xdr:row>
      <xdr:rowOff>57404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46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67581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1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258011</xdr:rowOff>
    </xdr:from>
    <xdr:to>
      <xdr:col>29</xdr:col>
      <xdr:colOff>127000</xdr:colOff>
      <xdr:row>35</xdr:row>
      <xdr:rowOff>269280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868361"/>
          <a:ext cx="647700" cy="11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268647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7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258011</xdr:rowOff>
    </xdr:from>
    <xdr:to>
      <xdr:col>26</xdr:col>
      <xdr:colOff>50800</xdr:colOff>
      <xdr:row>36</xdr:row>
      <xdr:rowOff>85509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68361"/>
          <a:ext cx="698500" cy="170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6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75794</xdr:rowOff>
    </xdr:from>
    <xdr:to>
      <xdr:col>22</xdr:col>
      <xdr:colOff>114300</xdr:colOff>
      <xdr:row>36</xdr:row>
      <xdr:rowOff>85509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29044"/>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300530</xdr:rowOff>
    </xdr:from>
    <xdr:to>
      <xdr:col>18</xdr:col>
      <xdr:colOff>177800</xdr:colOff>
      <xdr:row>36</xdr:row>
      <xdr:rowOff>75794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10880"/>
          <a:ext cx="698500" cy="11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96831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218480</xdr:rowOff>
    </xdr:from>
    <xdr:to>
      <xdr:col>29</xdr:col>
      <xdr:colOff>177800</xdr:colOff>
      <xdr:row>35</xdr:row>
      <xdr:rowOff>320080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2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63557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7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207211</xdr:rowOff>
    </xdr:from>
    <xdr:to>
      <xdr:col>26</xdr:col>
      <xdr:colOff>101600</xdr:colOff>
      <xdr:row>35</xdr:row>
      <xdr:rowOff>308811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1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318988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8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34709</xdr:rowOff>
    </xdr:from>
    <xdr:to>
      <xdr:col>22</xdr:col>
      <xdr:colOff>165100</xdr:colOff>
      <xdr:row>36</xdr:row>
      <xdr:rowOff>136309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8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121086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7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24994</xdr:rowOff>
    </xdr:from>
    <xdr:to>
      <xdr:col>19</xdr:col>
      <xdr:colOff>38100</xdr:colOff>
      <xdr:row>36</xdr:row>
      <xdr:rowOff>126594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78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111371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249730</xdr:rowOff>
    </xdr:from>
    <xdr:to>
      <xdr:col>15</xdr:col>
      <xdr:colOff>101600</xdr:colOff>
      <xdr:row>36</xdr:row>
      <xdr:rowOff>8430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6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18607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18,467
18,217
194.45
11,530,174
11,161,969
289,393
6,775,578
12,437,258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27686</xdr:rowOff>
    </xdr:from>
    <xdr:to>
      <xdr:col>24</xdr:col>
      <xdr:colOff>63500</xdr:colOff>
      <xdr:row>35</xdr:row>
      <xdr:rowOff>83840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28436"/>
          <a:ext cx="8382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27686</xdr:rowOff>
    </xdr:from>
    <xdr:to>
      <xdr:col>19</xdr:col>
      <xdr:colOff>177800</xdr:colOff>
      <xdr:row>35</xdr:row>
      <xdr:rowOff>67283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28436"/>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142994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67283</xdr:rowOff>
    </xdr:from>
    <xdr:to>
      <xdr:col>15</xdr:col>
      <xdr:colOff>50800</xdr:colOff>
      <xdr:row>35</xdr:row>
      <xdr:rowOff>108937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68033"/>
          <a:ext cx="889000" cy="4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153134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75153</xdr:rowOff>
    </xdr:from>
    <xdr:to>
      <xdr:col>10</xdr:col>
      <xdr:colOff>114300</xdr:colOff>
      <xdr:row>35</xdr:row>
      <xdr:rowOff>108937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75903"/>
          <a:ext cx="889000" cy="3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33040</xdr:rowOff>
    </xdr:from>
    <xdr:to>
      <xdr:col>24</xdr:col>
      <xdr:colOff>114300</xdr:colOff>
      <xdr:row>35</xdr:row>
      <xdr:rowOff>134640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148336</xdr:rowOff>
    </xdr:from>
    <xdr:to>
      <xdr:col>20</xdr:col>
      <xdr:colOff>38100</xdr:colOff>
      <xdr:row>35</xdr:row>
      <xdr:rowOff>78486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95013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5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16483</xdr:rowOff>
    </xdr:from>
    <xdr:to>
      <xdr:col>15</xdr:col>
      <xdr:colOff>101600</xdr:colOff>
      <xdr:row>35</xdr:row>
      <xdr:rowOff>118083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134610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58137</xdr:rowOff>
    </xdr:from>
    <xdr:to>
      <xdr:col>10</xdr:col>
      <xdr:colOff>165100</xdr:colOff>
      <xdr:row>35</xdr:row>
      <xdr:rowOff>159737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4814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3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24353</xdr:rowOff>
    </xdr:from>
    <xdr:to>
      <xdr:col>6</xdr:col>
      <xdr:colOff>38100</xdr:colOff>
      <xdr:row>35</xdr:row>
      <xdr:rowOff>125953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142480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38626</xdr:rowOff>
    </xdr:from>
    <xdr:to>
      <xdr:col>24</xdr:col>
      <xdr:colOff>63500</xdr:colOff>
      <xdr:row>55</xdr:row>
      <xdr:rowOff>55265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68376"/>
          <a:ext cx="8382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103005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39410</xdr:rowOff>
    </xdr:from>
    <xdr:to>
      <xdr:col>19</xdr:col>
      <xdr:colOff>177800</xdr:colOff>
      <xdr:row>55</xdr:row>
      <xdr:rowOff>55265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469160"/>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39410</xdr:rowOff>
    </xdr:from>
    <xdr:to>
      <xdr:col>15</xdr:col>
      <xdr:colOff>50800</xdr:colOff>
      <xdr:row>56</xdr:row>
      <xdr:rowOff>75823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69160"/>
          <a:ext cx="889000" cy="20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75284</xdr:rowOff>
    </xdr:from>
    <xdr:to>
      <xdr:col>10</xdr:col>
      <xdr:colOff>114300</xdr:colOff>
      <xdr:row>56</xdr:row>
      <xdr:rowOff>75823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505034"/>
          <a:ext cx="889000" cy="17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149100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62412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159276</xdr:rowOff>
    </xdr:from>
    <xdr:to>
      <xdr:col>24</xdr:col>
      <xdr:colOff>114300</xdr:colOff>
      <xdr:row>55</xdr:row>
      <xdr:rowOff>89426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10703</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6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4465</xdr:rowOff>
    </xdr:from>
    <xdr:to>
      <xdr:col>20</xdr:col>
      <xdr:colOff>38100</xdr:colOff>
      <xdr:row>55</xdr:row>
      <xdr:rowOff>106065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122592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2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160060</xdr:rowOff>
    </xdr:from>
    <xdr:to>
      <xdr:col>15</xdr:col>
      <xdr:colOff>101600</xdr:colOff>
      <xdr:row>55</xdr:row>
      <xdr:rowOff>90210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106737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19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25023</xdr:rowOff>
    </xdr:from>
    <xdr:to>
      <xdr:col>10</xdr:col>
      <xdr:colOff>165100</xdr:colOff>
      <xdr:row>56</xdr:row>
      <xdr:rowOff>126623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143150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24484</xdr:rowOff>
    </xdr:from>
    <xdr:to>
      <xdr:col>6</xdr:col>
      <xdr:colOff>38100</xdr:colOff>
      <xdr:row>55</xdr:row>
      <xdr:rowOff>126084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142611</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22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48717</xdr:rowOff>
    </xdr:from>
    <xdr:to>
      <xdr:col>24</xdr:col>
      <xdr:colOff>63500</xdr:colOff>
      <xdr:row>74</xdr:row>
      <xdr:rowOff>71977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736017"/>
          <a:ext cx="8382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108532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6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55290</xdr:rowOff>
    </xdr:from>
    <xdr:to>
      <xdr:col>19</xdr:col>
      <xdr:colOff>177800</xdr:colOff>
      <xdr:row>74</xdr:row>
      <xdr:rowOff>71977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742590"/>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18693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55290</xdr:rowOff>
    </xdr:from>
    <xdr:to>
      <xdr:col>15</xdr:col>
      <xdr:colOff>50800</xdr:colOff>
      <xdr:row>74</xdr:row>
      <xdr:rowOff>109068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742590"/>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96417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34544</xdr:rowOff>
    </xdr:from>
    <xdr:to>
      <xdr:col>10</xdr:col>
      <xdr:colOff>114300</xdr:colOff>
      <xdr:row>74</xdr:row>
      <xdr:rowOff>109068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721844"/>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147166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0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144423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169367</xdr:rowOff>
    </xdr:from>
    <xdr:to>
      <xdr:col>24</xdr:col>
      <xdr:colOff>114300</xdr:colOff>
      <xdr:row>74</xdr:row>
      <xdr:rowOff>99517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6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20794</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21177</xdr:rowOff>
    </xdr:from>
    <xdr:to>
      <xdr:col>20</xdr:col>
      <xdr:colOff>38100</xdr:colOff>
      <xdr:row>74</xdr:row>
      <xdr:rowOff>122777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7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139304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4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4490</xdr:rowOff>
    </xdr:from>
    <xdr:to>
      <xdr:col>15</xdr:col>
      <xdr:colOff>101600</xdr:colOff>
      <xdr:row>74</xdr:row>
      <xdr:rowOff>106090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6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122617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4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58268</xdr:rowOff>
    </xdr:from>
    <xdr:to>
      <xdr:col>10</xdr:col>
      <xdr:colOff>165100</xdr:colOff>
      <xdr:row>74</xdr:row>
      <xdr:rowOff>159868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7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4945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5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155194</xdr:rowOff>
    </xdr:from>
    <xdr:to>
      <xdr:col>6</xdr:col>
      <xdr:colOff>38100</xdr:colOff>
      <xdr:row>74</xdr:row>
      <xdr:rowOff>85344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6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101871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44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59621</xdr:rowOff>
    </xdr:from>
    <xdr:to>
      <xdr:col>24</xdr:col>
      <xdr:colOff>63500</xdr:colOff>
      <xdr:row>96</xdr:row>
      <xdr:rowOff>79259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18821"/>
          <a:ext cx="8382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152958</xdr:rowOff>
    </xdr:from>
    <xdr:to>
      <xdr:col>19</xdr:col>
      <xdr:colOff>177800</xdr:colOff>
      <xdr:row>96</xdr:row>
      <xdr:rowOff>79259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440708"/>
          <a:ext cx="889000" cy="9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152958</xdr:rowOff>
    </xdr:from>
    <xdr:to>
      <xdr:col>15</xdr:col>
      <xdr:colOff>50800</xdr:colOff>
      <xdr:row>95</xdr:row>
      <xdr:rowOff>161531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40708"/>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81546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161531</xdr:rowOff>
    </xdr:from>
    <xdr:to>
      <xdr:col>10</xdr:col>
      <xdr:colOff>114300</xdr:colOff>
      <xdr:row>96</xdr:row>
      <xdr:rowOff>110348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49281"/>
          <a:ext cx="889000" cy="12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155315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8821</xdr:rowOff>
    </xdr:from>
    <xdr:to>
      <xdr:col>24</xdr:col>
      <xdr:colOff>114300</xdr:colOff>
      <xdr:row>96</xdr:row>
      <xdr:rowOff>110421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158698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28459</xdr:rowOff>
    </xdr:from>
    <xdr:to>
      <xdr:col>20</xdr:col>
      <xdr:colOff>38100</xdr:colOff>
      <xdr:row>96</xdr:row>
      <xdr:rowOff>130059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121186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102158</xdr:rowOff>
    </xdr:from>
    <xdr:to>
      <xdr:col>15</xdr:col>
      <xdr:colOff>101600</xdr:colOff>
      <xdr:row>96</xdr:row>
      <xdr:rowOff>32308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48835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1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110731</xdr:rowOff>
    </xdr:from>
    <xdr:to>
      <xdr:col>10</xdr:col>
      <xdr:colOff>165100</xdr:colOff>
      <xdr:row>96</xdr:row>
      <xdr:rowOff>40881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57408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59548</xdr:rowOff>
    </xdr:from>
    <xdr:to>
      <xdr:col>6</xdr:col>
      <xdr:colOff>38100</xdr:colOff>
      <xdr:row>96</xdr:row>
      <xdr:rowOff>161148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104875</xdr:rowOff>
    </xdr:from>
    <xdr:to>
      <xdr:col>55</xdr:col>
      <xdr:colOff>0</xdr:colOff>
      <xdr:row>36</xdr:row>
      <xdr:rowOff>140020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277075"/>
          <a:ext cx="838200" cy="3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124850</xdr:rowOff>
    </xdr:from>
    <xdr:to>
      <xdr:col>50</xdr:col>
      <xdr:colOff>114300</xdr:colOff>
      <xdr:row>36</xdr:row>
      <xdr:rowOff>140020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6297050"/>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124850</xdr:rowOff>
    </xdr:from>
    <xdr:to>
      <xdr:col>45</xdr:col>
      <xdr:colOff>177800</xdr:colOff>
      <xdr:row>36</xdr:row>
      <xdr:rowOff>168106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297050"/>
          <a:ext cx="8890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151720</xdr:rowOff>
    </xdr:from>
    <xdr:to>
      <xdr:col>41</xdr:col>
      <xdr:colOff>50800</xdr:colOff>
      <xdr:row>36</xdr:row>
      <xdr:rowOff>168106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323920"/>
          <a:ext cx="889000" cy="1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54075</xdr:rowOff>
    </xdr:from>
    <xdr:to>
      <xdr:col>55</xdr:col>
      <xdr:colOff>50800</xdr:colOff>
      <xdr:row>36</xdr:row>
      <xdr:rowOff>155675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2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32502</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89220</xdr:rowOff>
    </xdr:from>
    <xdr:to>
      <xdr:col>50</xdr:col>
      <xdr:colOff>165100</xdr:colOff>
      <xdr:row>37</xdr:row>
      <xdr:rowOff>19370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10497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3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74050</xdr:rowOff>
    </xdr:from>
    <xdr:to>
      <xdr:col>46</xdr:col>
      <xdr:colOff>38100</xdr:colOff>
      <xdr:row>37</xdr:row>
      <xdr:rowOff>4200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166777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33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117306</xdr:rowOff>
    </xdr:from>
    <xdr:to>
      <xdr:col>41</xdr:col>
      <xdr:colOff>101600</xdr:colOff>
      <xdr:row>37</xdr:row>
      <xdr:rowOff>47456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2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38583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38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100920</xdr:rowOff>
    </xdr:from>
    <xdr:to>
      <xdr:col>36</xdr:col>
      <xdr:colOff>165100</xdr:colOff>
      <xdr:row>37</xdr:row>
      <xdr:rowOff>31070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22197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3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41390</xdr:rowOff>
    </xdr:from>
    <xdr:to>
      <xdr:col>55</xdr:col>
      <xdr:colOff>0</xdr:colOff>
      <xdr:row>57</xdr:row>
      <xdr:rowOff>98971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14040"/>
          <a:ext cx="838200" cy="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7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21369</xdr:rowOff>
    </xdr:from>
    <xdr:to>
      <xdr:col>50</xdr:col>
      <xdr:colOff>114300</xdr:colOff>
      <xdr:row>57</xdr:row>
      <xdr:rowOff>98971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94019"/>
          <a:ext cx="889000" cy="7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21369</xdr:rowOff>
    </xdr:from>
    <xdr:to>
      <xdr:col>45</xdr:col>
      <xdr:colOff>177800</xdr:colOff>
      <xdr:row>57</xdr:row>
      <xdr:rowOff>118032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94019"/>
          <a:ext cx="889000" cy="9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65157</xdr:rowOff>
    </xdr:from>
    <xdr:to>
      <xdr:col>41</xdr:col>
      <xdr:colOff>50800</xdr:colOff>
      <xdr:row>57</xdr:row>
      <xdr:rowOff>118032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37807"/>
          <a:ext cx="889000" cy="5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162040</xdr:rowOff>
    </xdr:from>
    <xdr:to>
      <xdr:col>55</xdr:col>
      <xdr:colOff>50800</xdr:colOff>
      <xdr:row>57</xdr:row>
      <xdr:rowOff>92190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1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48171</xdr:rowOff>
    </xdr:from>
    <xdr:to>
      <xdr:col>50</xdr:col>
      <xdr:colOff>165100</xdr:colOff>
      <xdr:row>57</xdr:row>
      <xdr:rowOff>149771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140898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142019</xdr:rowOff>
    </xdr:from>
    <xdr:to>
      <xdr:col>46</xdr:col>
      <xdr:colOff>38100</xdr:colOff>
      <xdr:row>57</xdr:row>
      <xdr:rowOff>72169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63296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67232</xdr:rowOff>
    </xdr:from>
    <xdr:to>
      <xdr:col>41</xdr:col>
      <xdr:colOff>101600</xdr:colOff>
      <xdr:row>57</xdr:row>
      <xdr:rowOff>168832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159959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3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14357</xdr:rowOff>
    </xdr:from>
    <xdr:to>
      <xdr:col>36</xdr:col>
      <xdr:colOff>165100</xdr:colOff>
      <xdr:row>57</xdr:row>
      <xdr:rowOff>115957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132484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5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22496</xdr:rowOff>
    </xdr:from>
    <xdr:to>
      <xdr:col>55</xdr:col>
      <xdr:colOff>0</xdr:colOff>
      <xdr:row>78</xdr:row>
      <xdr:rowOff>34810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395596"/>
          <a:ext cx="8382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21142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22496</xdr:rowOff>
    </xdr:from>
    <xdr:to>
      <xdr:col>50</xdr:col>
      <xdr:colOff>114300</xdr:colOff>
      <xdr:row>78</xdr:row>
      <xdr:rowOff>167117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395596"/>
          <a:ext cx="889000" cy="14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83737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4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86280</xdr:rowOff>
    </xdr:from>
    <xdr:to>
      <xdr:col>45</xdr:col>
      <xdr:colOff>177800</xdr:colOff>
      <xdr:row>78</xdr:row>
      <xdr:rowOff>167117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59380"/>
          <a:ext cx="8890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86280</xdr:rowOff>
    </xdr:from>
    <xdr:to>
      <xdr:col>41</xdr:col>
      <xdr:colOff>50800</xdr:colOff>
      <xdr:row>78</xdr:row>
      <xdr:rowOff>86455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59380"/>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132473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155460</xdr:rowOff>
    </xdr:from>
    <xdr:to>
      <xdr:col>55</xdr:col>
      <xdr:colOff>50800</xdr:colOff>
      <xdr:row>78</xdr:row>
      <xdr:rowOff>85610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6887</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0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143146</xdr:rowOff>
    </xdr:from>
    <xdr:to>
      <xdr:col>50</xdr:col>
      <xdr:colOff>165100</xdr:colOff>
      <xdr:row>78</xdr:row>
      <xdr:rowOff>73296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89823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12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116317</xdr:rowOff>
    </xdr:from>
    <xdr:to>
      <xdr:col>46</xdr:col>
      <xdr:colOff>38100</xdr:colOff>
      <xdr:row>79</xdr:row>
      <xdr:rowOff>46467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37594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8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35480</xdr:rowOff>
    </xdr:from>
    <xdr:to>
      <xdr:col>41</xdr:col>
      <xdr:colOff>101600</xdr:colOff>
      <xdr:row>78</xdr:row>
      <xdr:rowOff>137080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128207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35655</xdr:rowOff>
    </xdr:from>
    <xdr:to>
      <xdr:col>36</xdr:col>
      <xdr:colOff>165100</xdr:colOff>
      <xdr:row>78</xdr:row>
      <xdr:rowOff>137255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128382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0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80735</xdr:rowOff>
    </xdr:from>
    <xdr:to>
      <xdr:col>55</xdr:col>
      <xdr:colOff>0</xdr:colOff>
      <xdr:row>97</xdr:row>
      <xdr:rowOff>167475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11385"/>
          <a:ext cx="838200" cy="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119990</xdr:rowOff>
    </xdr:from>
    <xdr:to>
      <xdr:col>50</xdr:col>
      <xdr:colOff>114300</xdr:colOff>
      <xdr:row>97</xdr:row>
      <xdr:rowOff>167475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064840"/>
          <a:ext cx="889000" cy="7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119990</xdr:rowOff>
    </xdr:from>
    <xdr:to>
      <xdr:col>45</xdr:col>
      <xdr:colOff>177800</xdr:colOff>
      <xdr:row>97</xdr:row>
      <xdr:rowOff>5728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064840"/>
          <a:ext cx="889000" cy="5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127131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155054</xdr:rowOff>
    </xdr:from>
    <xdr:to>
      <xdr:col>41</xdr:col>
      <xdr:colOff>50800</xdr:colOff>
      <xdr:row>97</xdr:row>
      <xdr:rowOff>5728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442804"/>
          <a:ext cx="889000" cy="19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69739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29935</xdr:rowOff>
    </xdr:from>
    <xdr:to>
      <xdr:col>55</xdr:col>
      <xdr:colOff>50800</xdr:colOff>
      <xdr:row>97</xdr:row>
      <xdr:rowOff>131535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8362</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3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116675</xdr:rowOff>
    </xdr:from>
    <xdr:to>
      <xdr:col>50</xdr:col>
      <xdr:colOff>165100</xdr:colOff>
      <xdr:row>98</xdr:row>
      <xdr:rowOff>46825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37952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4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69190</xdr:rowOff>
    </xdr:from>
    <xdr:to>
      <xdr:col>46</xdr:col>
      <xdr:colOff>38100</xdr:colOff>
      <xdr:row>93</xdr:row>
      <xdr:rowOff>170790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0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15867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57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126378</xdr:rowOff>
    </xdr:from>
    <xdr:to>
      <xdr:col>41</xdr:col>
      <xdr:colOff>101600</xdr:colOff>
      <xdr:row>97</xdr:row>
      <xdr:rowOff>56528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73055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104254</xdr:rowOff>
    </xdr:from>
    <xdr:to>
      <xdr:col>36</xdr:col>
      <xdr:colOff>165100</xdr:colOff>
      <xdr:row>96</xdr:row>
      <xdr:rowOff>34404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3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50931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1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108115</xdr:rowOff>
    </xdr:from>
    <xdr:to>
      <xdr:col>85</xdr:col>
      <xdr:colOff>127000</xdr:colOff>
      <xdr:row>38</xdr:row>
      <xdr:rowOff>128594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23215"/>
          <a:ext cx="8382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114554</xdr:rowOff>
    </xdr:from>
    <xdr:to>
      <xdr:col>81</xdr:col>
      <xdr:colOff>50800</xdr:colOff>
      <xdr:row>38</xdr:row>
      <xdr:rowOff>128594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29654"/>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114554</xdr:rowOff>
    </xdr:from>
    <xdr:to>
      <xdr:col>76</xdr:col>
      <xdr:colOff>114300</xdr:colOff>
      <xdr:row>38</xdr:row>
      <xdr:rowOff>141529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29654"/>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85598</xdr:rowOff>
    </xdr:from>
    <xdr:to>
      <xdr:col>71</xdr:col>
      <xdr:colOff>177800</xdr:colOff>
      <xdr:row>38</xdr:row>
      <xdr:rowOff>141529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00698"/>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24902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57315</xdr:rowOff>
    </xdr:from>
    <xdr:to>
      <xdr:col>85</xdr:col>
      <xdr:colOff>177800</xdr:colOff>
      <xdr:row>38</xdr:row>
      <xdr:rowOff>158915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144175</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77794</xdr:rowOff>
    </xdr:from>
    <xdr:to>
      <xdr:col>81</xdr:col>
      <xdr:colOff>101600</xdr:colOff>
      <xdr:row>39</xdr:row>
      <xdr:rowOff>7944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170521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68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63754</xdr:rowOff>
    </xdr:from>
    <xdr:to>
      <xdr:col>76</xdr:col>
      <xdr:colOff>165100</xdr:colOff>
      <xdr:row>38</xdr:row>
      <xdr:rowOff>165354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156481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67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90729</xdr:rowOff>
    </xdr:from>
    <xdr:to>
      <xdr:col>72</xdr:col>
      <xdr:colOff>38100</xdr:colOff>
      <xdr:row>39</xdr:row>
      <xdr:rowOff>20879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12006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6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34798</xdr:rowOff>
    </xdr:from>
    <xdr:to>
      <xdr:col>67</xdr:col>
      <xdr:colOff>101600</xdr:colOff>
      <xdr:row>38</xdr:row>
      <xdr:rowOff>136398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152925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2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103860</xdr:rowOff>
    </xdr:from>
    <xdr:to>
      <xdr:col>85</xdr:col>
      <xdr:colOff>127000</xdr:colOff>
      <xdr:row>75</xdr:row>
      <xdr:rowOff>151575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962610"/>
          <a:ext cx="838200" cy="4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151575</xdr:rowOff>
    </xdr:from>
    <xdr:to>
      <xdr:col>81</xdr:col>
      <xdr:colOff>50800</xdr:colOff>
      <xdr:row>76</xdr:row>
      <xdr:rowOff>167869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10325"/>
          <a:ext cx="889000" cy="1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167869</xdr:rowOff>
    </xdr:from>
    <xdr:to>
      <xdr:col>76</xdr:col>
      <xdr:colOff>114300</xdr:colOff>
      <xdr:row>77</xdr:row>
      <xdr:rowOff>58369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9806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127394</xdr:rowOff>
    </xdr:from>
    <xdr:to>
      <xdr:col>71</xdr:col>
      <xdr:colOff>177800</xdr:colOff>
      <xdr:row>77</xdr:row>
      <xdr:rowOff>58369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814694"/>
          <a:ext cx="889000" cy="4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154715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53060</xdr:rowOff>
    </xdr:from>
    <xdr:to>
      <xdr:col>85</xdr:col>
      <xdr:colOff>177800</xdr:colOff>
      <xdr:row>75</xdr:row>
      <xdr:rowOff>154660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9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75937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76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100774</xdr:rowOff>
    </xdr:from>
    <xdr:to>
      <xdr:col>81</xdr:col>
      <xdr:colOff>101600</xdr:colOff>
      <xdr:row>76</xdr:row>
      <xdr:rowOff>30925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595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47451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7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117069</xdr:rowOff>
    </xdr:from>
    <xdr:to>
      <xdr:col>76</xdr:col>
      <xdr:colOff>165100</xdr:colOff>
      <xdr:row>77</xdr:row>
      <xdr:rowOff>47219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63746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92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7569</xdr:rowOff>
    </xdr:from>
    <xdr:to>
      <xdr:col>72</xdr:col>
      <xdr:colOff>38100</xdr:colOff>
      <xdr:row>77</xdr:row>
      <xdr:rowOff>109169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125696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9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76594</xdr:rowOff>
    </xdr:from>
    <xdr:to>
      <xdr:col>67</xdr:col>
      <xdr:colOff>101600</xdr:colOff>
      <xdr:row>75</xdr:row>
      <xdr:rowOff>6744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7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23271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5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65906</xdr:rowOff>
    </xdr:from>
    <xdr:to>
      <xdr:col>85</xdr:col>
      <xdr:colOff>126364</xdr:colOff>
      <xdr:row>99</xdr:row>
      <xdr:rowOff>81570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6525106"/>
          <a:ext cx="1269" cy="53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85397</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5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81570</xdr:rowOff>
    </xdr:from>
    <xdr:to>
      <xdr:col>86</xdr:col>
      <xdr:colOff>25400</xdr:colOff>
      <xdr:row>99</xdr:row>
      <xdr:rowOff>81570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12583</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63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65906</xdr:rowOff>
    </xdr:from>
    <xdr:to>
      <xdr:col>86</xdr:col>
      <xdr:colOff>25400</xdr:colOff>
      <xdr:row>96</xdr:row>
      <xdr:rowOff>65906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5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37026</xdr:rowOff>
    </xdr:from>
    <xdr:to>
      <xdr:col>85</xdr:col>
      <xdr:colOff>127000</xdr:colOff>
      <xdr:row>99</xdr:row>
      <xdr:rowOff>2964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39126"/>
          <a:ext cx="8382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31414</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3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52987</xdr:rowOff>
    </xdr:from>
    <xdr:to>
      <xdr:col>85</xdr:col>
      <xdr:colOff>177800</xdr:colOff>
      <xdr:row>98</xdr:row>
      <xdr:rowOff>154587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5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20969</xdr:rowOff>
    </xdr:from>
    <xdr:to>
      <xdr:col>81</xdr:col>
      <xdr:colOff>50800</xdr:colOff>
      <xdr:row>99</xdr:row>
      <xdr:rowOff>2964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823069"/>
          <a:ext cx="889000" cy="15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3273</xdr:rowOff>
    </xdr:from>
    <xdr:to>
      <xdr:col>81</xdr:col>
      <xdr:colOff>101600</xdr:colOff>
      <xdr:row>98</xdr:row>
      <xdr:rowOff>104873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121400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5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20969</xdr:rowOff>
    </xdr:from>
    <xdr:to>
      <xdr:col>76</xdr:col>
      <xdr:colOff>114300</xdr:colOff>
      <xdr:row>98</xdr:row>
      <xdr:rowOff>117656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23069"/>
          <a:ext cx="889000" cy="9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154367</xdr:rowOff>
    </xdr:from>
    <xdr:to>
      <xdr:col>76</xdr:col>
      <xdr:colOff>165100</xdr:colOff>
      <xdr:row>98</xdr:row>
      <xdr:rowOff>84517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8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75644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8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162919</xdr:rowOff>
    </xdr:from>
    <xdr:to>
      <xdr:col>71</xdr:col>
      <xdr:colOff>177800</xdr:colOff>
      <xdr:row>98</xdr:row>
      <xdr:rowOff>117656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5593419"/>
          <a:ext cx="889000" cy="132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141739</xdr:rowOff>
    </xdr:from>
    <xdr:to>
      <xdr:col>72</xdr:col>
      <xdr:colOff>38100</xdr:colOff>
      <xdr:row>97</xdr:row>
      <xdr:rowOff>71889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6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88416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3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170576</xdr:rowOff>
    </xdr:from>
    <xdr:to>
      <xdr:col>67</xdr:col>
      <xdr:colOff>101600</xdr:colOff>
      <xdr:row>98</xdr:row>
      <xdr:rowOff>100726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0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91853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89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157676</xdr:rowOff>
    </xdr:from>
    <xdr:to>
      <xdr:col>85</xdr:col>
      <xdr:colOff>177800</xdr:colOff>
      <xdr:row>98</xdr:row>
      <xdr:rowOff>87826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8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9103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123614</xdr:rowOff>
    </xdr:from>
    <xdr:to>
      <xdr:col>81</xdr:col>
      <xdr:colOff>101600</xdr:colOff>
      <xdr:row>99</xdr:row>
      <xdr:rowOff>53764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44891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1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141619</xdr:rowOff>
    </xdr:from>
    <xdr:to>
      <xdr:col>76</xdr:col>
      <xdr:colOff>165100</xdr:colOff>
      <xdr:row>98</xdr:row>
      <xdr:rowOff>71769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88296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54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66856</xdr:rowOff>
    </xdr:from>
    <xdr:to>
      <xdr:col>72</xdr:col>
      <xdr:colOff>38100</xdr:colOff>
      <xdr:row>98</xdr:row>
      <xdr:rowOff>168456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6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159583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6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112119</xdr:rowOff>
    </xdr:from>
    <xdr:to>
      <xdr:col>67</xdr:col>
      <xdr:colOff>101600</xdr:colOff>
      <xdr:row>91</xdr:row>
      <xdr:rowOff>42269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554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58796</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531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20937</xdr:rowOff>
    </xdr:from>
    <xdr:to>
      <xdr:col>116</xdr:col>
      <xdr:colOff>63500</xdr:colOff>
      <xdr:row>59</xdr:row>
      <xdr:rowOff>22243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36487"/>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20937</xdr:rowOff>
    </xdr:from>
    <xdr:to>
      <xdr:col>111</xdr:col>
      <xdr:colOff>177800</xdr:colOff>
      <xdr:row>59</xdr:row>
      <xdr:rowOff>25509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1364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18869</xdr:rowOff>
    </xdr:from>
    <xdr:to>
      <xdr:col>107</xdr:col>
      <xdr:colOff>50800</xdr:colOff>
      <xdr:row>59</xdr:row>
      <xdr:rowOff>25509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34419"/>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18869</xdr:rowOff>
    </xdr:from>
    <xdr:to>
      <xdr:col>102</xdr:col>
      <xdr:colOff>114300</xdr:colOff>
      <xdr:row>59</xdr:row>
      <xdr:rowOff>25836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34419"/>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142893</xdr:rowOff>
    </xdr:from>
    <xdr:to>
      <xdr:col>116</xdr:col>
      <xdr:colOff>114300</xdr:colOff>
      <xdr:row>59</xdr:row>
      <xdr:rowOff>73043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57820</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0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141587</xdr:rowOff>
    </xdr:from>
    <xdr:to>
      <xdr:col>112</xdr:col>
      <xdr:colOff>38100</xdr:colOff>
      <xdr:row>59</xdr:row>
      <xdr:rowOff>71737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62864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17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146159</xdr:rowOff>
    </xdr:from>
    <xdr:to>
      <xdr:col>107</xdr:col>
      <xdr:colOff>101600</xdr:colOff>
      <xdr:row>59</xdr:row>
      <xdr:rowOff>76309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67436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18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139519</xdr:rowOff>
    </xdr:from>
    <xdr:to>
      <xdr:col>102</xdr:col>
      <xdr:colOff>165100</xdr:colOff>
      <xdr:row>59</xdr:row>
      <xdr:rowOff>69669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60796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17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146486</xdr:rowOff>
    </xdr:from>
    <xdr:to>
      <xdr:col>98</xdr:col>
      <xdr:colOff>38100</xdr:colOff>
      <xdr:row>59</xdr:row>
      <xdr:rowOff>76636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67763</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18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40925</xdr:rowOff>
    </xdr:from>
    <xdr:to>
      <xdr:col>116</xdr:col>
      <xdr:colOff>63500</xdr:colOff>
      <xdr:row>74</xdr:row>
      <xdr:rowOff>117678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28225"/>
          <a:ext cx="8382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60890</xdr:rowOff>
    </xdr:from>
    <xdr:to>
      <xdr:col>111</xdr:col>
      <xdr:colOff>177800</xdr:colOff>
      <xdr:row>74</xdr:row>
      <xdr:rowOff>117678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748190"/>
          <a:ext cx="889000" cy="5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60890</xdr:rowOff>
    </xdr:from>
    <xdr:to>
      <xdr:col>107</xdr:col>
      <xdr:colOff>50800</xdr:colOff>
      <xdr:row>74</xdr:row>
      <xdr:rowOff>91046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748190"/>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91046</xdr:rowOff>
    </xdr:from>
    <xdr:to>
      <xdr:col>102</xdr:col>
      <xdr:colOff>114300</xdr:colOff>
      <xdr:row>74</xdr:row>
      <xdr:rowOff>100171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778346"/>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20979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39647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161575</xdr:rowOff>
    </xdr:from>
    <xdr:to>
      <xdr:col>116</xdr:col>
      <xdr:colOff>114300</xdr:colOff>
      <xdr:row>74</xdr:row>
      <xdr:rowOff>91725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6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13002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2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66878</xdr:rowOff>
    </xdr:from>
    <xdr:to>
      <xdr:col>112</xdr:col>
      <xdr:colOff>38100</xdr:colOff>
      <xdr:row>74</xdr:row>
      <xdr:rowOff>168478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13555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5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10090</xdr:rowOff>
    </xdr:from>
    <xdr:to>
      <xdr:col>107</xdr:col>
      <xdr:colOff>101600</xdr:colOff>
      <xdr:row>74</xdr:row>
      <xdr:rowOff>111690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6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128217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4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40246</xdr:rowOff>
    </xdr:from>
    <xdr:to>
      <xdr:col>102</xdr:col>
      <xdr:colOff>165100</xdr:colOff>
      <xdr:row>74</xdr:row>
      <xdr:rowOff>141846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158373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5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49371</xdr:rowOff>
    </xdr:from>
    <xdr:to>
      <xdr:col>98</xdr:col>
      <xdr:colOff>38100</xdr:colOff>
      <xdr:row>74</xdr:row>
      <xdr:rowOff>150971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7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167498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51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・歳出決算総額は、住民一人当たり</a:t>
          </a:r>
          <a:r>
            <a:rPr kumimoji="1" lang="en-US" altLang="ja-JP" sz="1000">
              <a:solidFill>
                <a:schemeClr val="dk1"/>
              </a:solidFill>
              <a:effectLst/>
              <a:latin typeface="+mn-lt"/>
              <a:ea typeface="+mn-ea"/>
              <a:cs typeface="+mn-cs"/>
            </a:rPr>
            <a:t>604,427</a:t>
          </a:r>
          <a:r>
            <a:rPr kumimoji="1" lang="ja-JP" altLang="ja-JP" sz="1000">
              <a:solidFill>
                <a:schemeClr val="dk1"/>
              </a:solidFill>
              <a:effectLst/>
              <a:latin typeface="+mn-lt"/>
              <a:ea typeface="+mn-ea"/>
              <a:cs typeface="+mn-cs"/>
            </a:rPr>
            <a:t>円となっている。主な構成項目である人件費は、住民一人当たり</a:t>
          </a:r>
          <a:r>
            <a:rPr kumimoji="1" lang="en-US" altLang="ja-JP" sz="1000">
              <a:solidFill>
                <a:schemeClr val="dk1"/>
              </a:solidFill>
              <a:effectLst/>
              <a:latin typeface="+mn-lt"/>
              <a:ea typeface="+mn-ea"/>
              <a:cs typeface="+mn-cs"/>
            </a:rPr>
            <a:t>82,921</a:t>
          </a:r>
          <a:r>
            <a:rPr kumimoji="1" lang="ja-JP" altLang="ja-JP" sz="1000">
              <a:solidFill>
                <a:schemeClr val="dk1"/>
              </a:solidFill>
              <a:effectLst/>
              <a:latin typeface="+mn-lt"/>
              <a:ea typeface="+mn-ea"/>
              <a:cs typeface="+mn-cs"/>
            </a:rPr>
            <a:t>円となっており、平成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年度決算で</a:t>
          </a:r>
          <a:r>
            <a:rPr kumimoji="1" lang="en-US" altLang="ja-JP" sz="1000">
              <a:solidFill>
                <a:schemeClr val="dk1"/>
              </a:solidFill>
              <a:effectLst/>
              <a:latin typeface="+mn-lt"/>
              <a:ea typeface="+mn-ea"/>
              <a:cs typeface="+mn-cs"/>
            </a:rPr>
            <a:t>2,551</a:t>
          </a:r>
          <a:r>
            <a:rPr kumimoji="1" lang="ja-JP" altLang="ja-JP" sz="1000">
              <a:solidFill>
                <a:schemeClr val="dk1"/>
              </a:solidFill>
              <a:effectLst/>
              <a:latin typeface="+mn-lt"/>
              <a:ea typeface="+mn-ea"/>
              <a:cs typeface="+mn-cs"/>
            </a:rPr>
            <a:t>円、平成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年度では</a:t>
          </a:r>
          <a:r>
            <a:rPr kumimoji="1" lang="en-US" altLang="ja-JP" sz="1000">
              <a:solidFill>
                <a:schemeClr val="dk1"/>
              </a:solidFill>
              <a:effectLst/>
              <a:latin typeface="+mn-lt"/>
              <a:ea typeface="+mn-ea"/>
              <a:cs typeface="+mn-cs"/>
            </a:rPr>
            <a:t>2,425</a:t>
          </a:r>
          <a:r>
            <a:rPr kumimoji="1" lang="ja-JP" altLang="ja-JP" sz="1000">
              <a:solidFill>
                <a:schemeClr val="dk1"/>
              </a:solidFill>
              <a:effectLst/>
              <a:latin typeface="+mn-lt"/>
              <a:ea typeface="+mn-ea"/>
              <a:cs typeface="+mn-cs"/>
            </a:rPr>
            <a:t>円増加し類似団体平均も上回ってい</a:t>
          </a:r>
          <a:r>
            <a:rPr kumimoji="1" lang="ja-JP" altLang="en-US" sz="1000">
              <a:solidFill>
                <a:schemeClr val="dk1"/>
              </a:solidFill>
              <a:effectLst/>
              <a:latin typeface="+mn-lt"/>
              <a:ea typeface="+mn-ea"/>
              <a:cs typeface="+mn-cs"/>
            </a:rPr>
            <a:t>たが、令和元年度では、僅かに下回った。</a:t>
          </a:r>
          <a:r>
            <a:rPr kumimoji="1" lang="ja-JP" altLang="ja-JP" sz="1000">
              <a:solidFill>
                <a:schemeClr val="dk1"/>
              </a:solidFill>
              <a:effectLst/>
              <a:latin typeface="+mn-lt"/>
              <a:ea typeface="+mn-ea"/>
              <a:cs typeface="+mn-cs"/>
            </a:rPr>
            <a:t>これは、これは、台風など水防本部設置による防災担当者や建設課など災害対応職員の時間外手当等が</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年度と比べて減少した</a:t>
          </a:r>
          <a:r>
            <a:rPr kumimoji="1" lang="ja-JP" altLang="ja-JP" sz="1000">
              <a:solidFill>
                <a:schemeClr val="dk1"/>
              </a:solidFill>
              <a:effectLst/>
              <a:latin typeface="+mn-lt"/>
              <a:ea typeface="+mn-ea"/>
              <a:cs typeface="+mn-cs"/>
            </a:rPr>
            <a:t>ことが要因と考えられるが、今後も引き続き事務事業の見直しや職員の適正配置など、定員の適正化に努めていく。</a:t>
          </a:r>
          <a:endParaRPr lang="ja-JP" altLang="ja-JP" sz="1000">
            <a:effectLst/>
          </a:endParaRPr>
        </a:p>
        <a:p>
          <a:r>
            <a:rPr kumimoji="1" lang="ja-JP" altLang="ja-JP" sz="1000">
              <a:solidFill>
                <a:schemeClr val="dk1"/>
              </a:solidFill>
              <a:effectLst/>
              <a:latin typeface="+mn-lt"/>
              <a:ea typeface="+mn-ea"/>
              <a:cs typeface="+mn-cs"/>
            </a:rPr>
            <a:t>・維持補修費は住民一人当たり</a:t>
          </a:r>
          <a:r>
            <a:rPr kumimoji="1" lang="en-US" altLang="ja-JP" sz="1000">
              <a:solidFill>
                <a:schemeClr val="dk1"/>
              </a:solidFill>
              <a:effectLst/>
              <a:latin typeface="+mn-lt"/>
              <a:ea typeface="+mn-ea"/>
              <a:cs typeface="+mn-cs"/>
            </a:rPr>
            <a:t>11,592</a:t>
          </a:r>
          <a:r>
            <a:rPr kumimoji="1" lang="ja-JP" altLang="ja-JP" sz="1000">
              <a:solidFill>
                <a:schemeClr val="dk1"/>
              </a:solidFill>
              <a:effectLst/>
              <a:latin typeface="+mn-lt"/>
              <a:ea typeface="+mn-ea"/>
              <a:cs typeface="+mn-cs"/>
            </a:rPr>
            <a:t>円となっており、類似団体と比較して一人当たりコストが高い状況となっている。これは、平成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年度から実施している道路橋梁維持補修事業（</a:t>
          </a:r>
          <a:r>
            <a:rPr kumimoji="1" lang="ja-JP" altLang="en-US" sz="1000">
              <a:solidFill>
                <a:schemeClr val="dk1"/>
              </a:solidFill>
              <a:effectLst/>
              <a:latin typeface="+mn-lt"/>
              <a:ea typeface="+mn-ea"/>
              <a:cs typeface="+mn-cs"/>
            </a:rPr>
            <a:t>毎年度</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年度対比</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千万円</a:t>
          </a:r>
          <a:r>
            <a:rPr kumimoji="1" lang="ja-JP" altLang="ja-JP" sz="1000">
              <a:solidFill>
                <a:schemeClr val="dk1"/>
              </a:solidFill>
              <a:effectLst/>
              <a:latin typeface="+mn-lt"/>
              <a:ea typeface="+mn-ea"/>
              <a:cs typeface="+mn-cs"/>
            </a:rPr>
            <a:t>上乗せ）の増加等によるもので</a:t>
          </a:r>
          <a:r>
            <a:rPr kumimoji="1" lang="ja-JP" altLang="en-US" sz="1000">
              <a:solidFill>
                <a:schemeClr val="dk1"/>
              </a:solidFill>
              <a:effectLst/>
              <a:latin typeface="+mn-lt"/>
              <a:ea typeface="+mn-ea"/>
              <a:cs typeface="+mn-cs"/>
            </a:rPr>
            <a:t>あ</a:t>
          </a:r>
          <a:r>
            <a:rPr kumimoji="1" lang="ja-JP" altLang="ja-JP" sz="1000">
              <a:solidFill>
                <a:schemeClr val="dk1"/>
              </a:solidFill>
              <a:effectLst/>
              <a:latin typeface="+mn-lt"/>
              <a:ea typeface="+mn-ea"/>
              <a:cs typeface="+mn-cs"/>
            </a:rPr>
            <a:t>る。</a:t>
          </a:r>
          <a:endParaRPr lang="ja-JP" altLang="ja-JP" sz="1000">
            <a:effectLst/>
          </a:endParaRPr>
        </a:p>
        <a:p>
          <a:r>
            <a:rPr kumimoji="1" lang="ja-JP" altLang="ja-JP" sz="1000">
              <a:solidFill>
                <a:schemeClr val="dk1"/>
              </a:solidFill>
              <a:effectLst/>
              <a:latin typeface="+mn-lt"/>
              <a:ea typeface="+mn-ea"/>
              <a:cs typeface="+mn-cs"/>
            </a:rPr>
            <a:t>・公債費は住民一人当たり</a:t>
          </a:r>
          <a:r>
            <a:rPr kumimoji="1" lang="en-US" altLang="ja-JP" sz="1000">
              <a:solidFill>
                <a:schemeClr val="dk1"/>
              </a:solidFill>
              <a:effectLst/>
              <a:latin typeface="+mn-lt"/>
              <a:ea typeface="+mn-ea"/>
              <a:cs typeface="+mn-cs"/>
            </a:rPr>
            <a:t>79,322</a:t>
          </a:r>
          <a:r>
            <a:rPr kumimoji="1" lang="ja-JP" altLang="ja-JP" sz="1000">
              <a:solidFill>
                <a:schemeClr val="dk1"/>
              </a:solidFill>
              <a:effectLst/>
              <a:latin typeface="+mn-lt"/>
              <a:ea typeface="+mn-ea"/>
              <a:cs typeface="+mn-cs"/>
            </a:rPr>
            <a:t>円となっており、類似団体を上回っている。平成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年度が突出しているのは、約</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千万円の合併特例債繰上償還によるものであるが、</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年度においても、前年度より</a:t>
          </a:r>
          <a:r>
            <a:rPr kumimoji="1" lang="en-US" altLang="ja-JP" sz="1000">
              <a:solidFill>
                <a:schemeClr val="dk1"/>
              </a:solidFill>
              <a:effectLst/>
              <a:latin typeface="+mn-lt"/>
              <a:ea typeface="+mn-ea"/>
              <a:cs typeface="+mn-cs"/>
            </a:rPr>
            <a:t>3,757</a:t>
          </a:r>
          <a:r>
            <a:rPr kumimoji="1" lang="ja-JP" altLang="ja-JP" sz="1000">
              <a:solidFill>
                <a:schemeClr val="dk1"/>
              </a:solidFill>
              <a:effectLst/>
              <a:latin typeface="+mn-lt"/>
              <a:ea typeface="+mn-ea"/>
              <a:cs typeface="+mn-cs"/>
            </a:rPr>
            <a:t>円も増加している。これは、合併後の大型事業に伴う合併特例債などの元利償還金が多額になっているためである。</a:t>
          </a:r>
          <a:endParaRPr lang="ja-JP" altLang="ja-JP" sz="1000">
            <a:effectLst/>
          </a:endParaRPr>
        </a:p>
        <a:p>
          <a:r>
            <a:rPr kumimoji="1" lang="ja-JP" altLang="ja-JP" sz="1000">
              <a:solidFill>
                <a:schemeClr val="dk1"/>
              </a:solidFill>
              <a:effectLst/>
              <a:latin typeface="+mn-lt"/>
              <a:ea typeface="+mn-ea"/>
              <a:cs typeface="+mn-cs"/>
            </a:rPr>
            <a:t>・普通建設事業費（うち更新整備）は住民一人当たり</a:t>
          </a:r>
          <a:r>
            <a:rPr kumimoji="1" lang="en-US" altLang="ja-JP" sz="1000">
              <a:solidFill>
                <a:schemeClr val="dk1"/>
              </a:solidFill>
              <a:effectLst/>
              <a:latin typeface="+mn-lt"/>
              <a:ea typeface="+mn-ea"/>
              <a:cs typeface="+mn-cs"/>
            </a:rPr>
            <a:t>24,143</a:t>
          </a:r>
          <a:r>
            <a:rPr kumimoji="1" lang="ja-JP" altLang="ja-JP" sz="1000">
              <a:solidFill>
                <a:schemeClr val="dk1"/>
              </a:solidFill>
              <a:effectLst/>
              <a:latin typeface="+mn-lt"/>
              <a:ea typeface="+mn-ea"/>
              <a:cs typeface="+mn-cs"/>
            </a:rPr>
            <a:t>円となっており、類似団体を</a:t>
          </a:r>
          <a:r>
            <a:rPr kumimoji="1" lang="en-US" altLang="ja-JP" sz="1000">
              <a:solidFill>
                <a:schemeClr val="dk1"/>
              </a:solidFill>
              <a:effectLst/>
              <a:latin typeface="+mn-lt"/>
              <a:ea typeface="+mn-ea"/>
              <a:cs typeface="+mn-cs"/>
            </a:rPr>
            <a:t>15,756</a:t>
          </a:r>
          <a:r>
            <a:rPr kumimoji="1" lang="ja-JP" altLang="ja-JP" sz="1000">
              <a:solidFill>
                <a:schemeClr val="dk1"/>
              </a:solidFill>
              <a:effectLst/>
              <a:latin typeface="+mn-lt"/>
              <a:ea typeface="+mn-ea"/>
              <a:cs typeface="+mn-cs"/>
            </a:rPr>
            <a:t>円下回って</a:t>
          </a:r>
          <a:r>
            <a:rPr kumimoji="1" lang="ja-JP" altLang="en-US" sz="1000">
              <a:solidFill>
                <a:schemeClr val="dk1"/>
              </a:solidFill>
              <a:effectLst/>
              <a:latin typeface="+mn-lt"/>
              <a:ea typeface="+mn-ea"/>
              <a:cs typeface="+mn-cs"/>
            </a:rPr>
            <a:t>いる</a:t>
          </a:r>
          <a:r>
            <a:rPr kumimoji="1" lang="ja-JP" altLang="ja-JP" sz="1000">
              <a:solidFill>
                <a:schemeClr val="dk1"/>
              </a:solidFill>
              <a:effectLst/>
              <a:latin typeface="+mn-lt"/>
              <a:ea typeface="+mn-ea"/>
              <a:cs typeface="+mn-cs"/>
            </a:rPr>
            <a:t>。主な要因として、平成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年度においては、小学校大規模改修工事のほか、支所大規模改修工事約</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千万円等があった為突出していたが</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年度においは、平成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年度のような大型改修事業がなかったためである。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18,467
18,217
194.45
11,530,174
11,161,969
289,393
6,775,578
12,437,258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155321</xdr:rowOff>
    </xdr:from>
    <xdr:to>
      <xdr:col>24</xdr:col>
      <xdr:colOff>63500</xdr:colOff>
      <xdr:row>32</xdr:row>
      <xdr:rowOff>90932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70271"/>
          <a:ext cx="8382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90932</xdr:rowOff>
    </xdr:from>
    <xdr:to>
      <xdr:col>19</xdr:col>
      <xdr:colOff>177800</xdr:colOff>
      <xdr:row>33</xdr:row>
      <xdr:rowOff>58928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7733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58928</xdr:rowOff>
    </xdr:from>
    <xdr:to>
      <xdr:col>15</xdr:col>
      <xdr:colOff>50800</xdr:colOff>
      <xdr:row>33</xdr:row>
      <xdr:rowOff>64262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1677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140843</xdr:rowOff>
    </xdr:from>
    <xdr:to>
      <xdr:col>10</xdr:col>
      <xdr:colOff>114300</xdr:colOff>
      <xdr:row>33</xdr:row>
      <xdr:rowOff>64262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55793"/>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104521</xdr:rowOff>
    </xdr:from>
    <xdr:to>
      <xdr:col>24</xdr:col>
      <xdr:colOff>114300</xdr:colOff>
      <xdr:row>32</xdr:row>
      <xdr:rowOff>34671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127398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7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40132</xdr:rowOff>
    </xdr:from>
    <xdr:to>
      <xdr:col>20</xdr:col>
      <xdr:colOff>38100</xdr:colOff>
      <xdr:row>32</xdr:row>
      <xdr:rowOff>141732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158259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8128</xdr:rowOff>
    </xdr:from>
    <xdr:to>
      <xdr:col>15</xdr:col>
      <xdr:colOff>101600</xdr:colOff>
      <xdr:row>33</xdr:row>
      <xdr:rowOff>109728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126255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4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13462</xdr:rowOff>
    </xdr:from>
    <xdr:to>
      <xdr:col>10</xdr:col>
      <xdr:colOff>165100</xdr:colOff>
      <xdr:row>33</xdr:row>
      <xdr:rowOff>115062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131589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90043</xdr:rowOff>
    </xdr:from>
    <xdr:to>
      <xdr:col>6</xdr:col>
      <xdr:colOff>38100</xdr:colOff>
      <xdr:row>32</xdr:row>
      <xdr:rowOff>20193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36720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8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14911</xdr:rowOff>
    </xdr:from>
    <xdr:to>
      <xdr:col>24</xdr:col>
      <xdr:colOff>63500</xdr:colOff>
      <xdr:row>56</xdr:row>
      <xdr:rowOff>128960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16111"/>
          <a:ext cx="838200" cy="1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91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113402</xdr:rowOff>
    </xdr:from>
    <xdr:to>
      <xdr:col>19</xdr:col>
      <xdr:colOff>177800</xdr:colOff>
      <xdr:row>56</xdr:row>
      <xdr:rowOff>128960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543152"/>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113402</xdr:rowOff>
    </xdr:from>
    <xdr:to>
      <xdr:col>15</xdr:col>
      <xdr:colOff>50800</xdr:colOff>
      <xdr:row>56</xdr:row>
      <xdr:rowOff>123986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43152"/>
          <a:ext cx="889000" cy="18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102326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168701</xdr:rowOff>
    </xdr:from>
    <xdr:to>
      <xdr:col>10</xdr:col>
      <xdr:colOff>114300</xdr:colOff>
      <xdr:row>56</xdr:row>
      <xdr:rowOff>123986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427001"/>
          <a:ext cx="889000" cy="29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135561</xdr:rowOff>
    </xdr:from>
    <xdr:to>
      <xdr:col>24</xdr:col>
      <xdr:colOff>114300</xdr:colOff>
      <xdr:row>56</xdr:row>
      <xdr:rowOff>65711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158438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1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78160</xdr:rowOff>
    </xdr:from>
    <xdr:to>
      <xdr:col>20</xdr:col>
      <xdr:colOff>38100</xdr:colOff>
      <xdr:row>57</xdr:row>
      <xdr:rowOff>8310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170887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62602</xdr:rowOff>
    </xdr:from>
    <xdr:to>
      <xdr:col>15</xdr:col>
      <xdr:colOff>101600</xdr:colOff>
      <xdr:row>55</xdr:row>
      <xdr:rowOff>164202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9279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6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73186</xdr:rowOff>
    </xdr:from>
    <xdr:to>
      <xdr:col>10</xdr:col>
      <xdr:colOff>165100</xdr:colOff>
      <xdr:row>57</xdr:row>
      <xdr:rowOff>3336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165913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117901</xdr:rowOff>
    </xdr:from>
    <xdr:to>
      <xdr:col>6</xdr:col>
      <xdr:colOff>38100</xdr:colOff>
      <xdr:row>55</xdr:row>
      <xdr:rowOff>48051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7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64578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15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66956</xdr:rowOff>
    </xdr:from>
    <xdr:to>
      <xdr:col>24</xdr:col>
      <xdr:colOff>63500</xdr:colOff>
      <xdr:row>73</xdr:row>
      <xdr:rowOff>161695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11356"/>
          <a:ext cx="838200" cy="26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24807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154118</xdr:rowOff>
    </xdr:from>
    <xdr:to>
      <xdr:col>19</xdr:col>
      <xdr:colOff>177800</xdr:colOff>
      <xdr:row>73</xdr:row>
      <xdr:rowOff>161695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669968"/>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84357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154118</xdr:rowOff>
    </xdr:from>
    <xdr:to>
      <xdr:col>15</xdr:col>
      <xdr:colOff>50800</xdr:colOff>
      <xdr:row>75</xdr:row>
      <xdr:rowOff>57534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69968"/>
          <a:ext cx="889000" cy="2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82921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57534</xdr:rowOff>
    </xdr:from>
    <xdr:to>
      <xdr:col>10</xdr:col>
      <xdr:colOff>114300</xdr:colOff>
      <xdr:row>76</xdr:row>
      <xdr:rowOff>60099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16284"/>
          <a:ext cx="889000" cy="1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20530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103071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16156</xdr:rowOff>
    </xdr:from>
    <xdr:to>
      <xdr:col>24</xdr:col>
      <xdr:colOff>114300</xdr:colOff>
      <xdr:row>72</xdr:row>
      <xdr:rowOff>117756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39033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1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110895</xdr:rowOff>
    </xdr:from>
    <xdr:to>
      <xdr:col>20</xdr:col>
      <xdr:colOff>38100</xdr:colOff>
      <xdr:row>74</xdr:row>
      <xdr:rowOff>41045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57572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103318</xdr:rowOff>
    </xdr:from>
    <xdr:to>
      <xdr:col>15</xdr:col>
      <xdr:colOff>101600</xdr:colOff>
      <xdr:row>74</xdr:row>
      <xdr:rowOff>33468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49995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9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6734</xdr:rowOff>
    </xdr:from>
    <xdr:to>
      <xdr:col>10</xdr:col>
      <xdr:colOff>165100</xdr:colOff>
      <xdr:row>75</xdr:row>
      <xdr:rowOff>108334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124861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9299</xdr:rowOff>
    </xdr:from>
    <xdr:to>
      <xdr:col>6</xdr:col>
      <xdr:colOff>38100</xdr:colOff>
      <xdr:row>76</xdr:row>
      <xdr:rowOff>110899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127425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1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47868</xdr:rowOff>
    </xdr:from>
    <xdr:to>
      <xdr:col>24</xdr:col>
      <xdr:colOff>63500</xdr:colOff>
      <xdr:row>98</xdr:row>
      <xdr:rowOff>59444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49968"/>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59444</xdr:rowOff>
    </xdr:from>
    <xdr:to>
      <xdr:col>19</xdr:col>
      <xdr:colOff>177800</xdr:colOff>
      <xdr:row>98</xdr:row>
      <xdr:rowOff>70010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61544"/>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70010</xdr:rowOff>
    </xdr:from>
    <xdr:to>
      <xdr:col>15</xdr:col>
      <xdr:colOff>50800</xdr:colOff>
      <xdr:row>98</xdr:row>
      <xdr:rowOff>100299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2110"/>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164078</xdr:rowOff>
    </xdr:from>
    <xdr:to>
      <xdr:col>10</xdr:col>
      <xdr:colOff>114300</xdr:colOff>
      <xdr:row>98</xdr:row>
      <xdr:rowOff>100299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94728"/>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168518</xdr:rowOff>
    </xdr:from>
    <xdr:to>
      <xdr:col>24</xdr:col>
      <xdr:colOff>114300</xdr:colOff>
      <xdr:row>98</xdr:row>
      <xdr:rowOff>98668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146945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8644</xdr:rowOff>
    </xdr:from>
    <xdr:to>
      <xdr:col>20</xdr:col>
      <xdr:colOff>38100</xdr:colOff>
      <xdr:row>98</xdr:row>
      <xdr:rowOff>110244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101371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19210</xdr:rowOff>
    </xdr:from>
    <xdr:to>
      <xdr:col>15</xdr:col>
      <xdr:colOff>101600</xdr:colOff>
      <xdr:row>98</xdr:row>
      <xdr:rowOff>120810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111937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49499</xdr:rowOff>
    </xdr:from>
    <xdr:to>
      <xdr:col>10</xdr:col>
      <xdr:colOff>165100</xdr:colOff>
      <xdr:row>98</xdr:row>
      <xdr:rowOff>151099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113278</xdr:rowOff>
    </xdr:from>
    <xdr:to>
      <xdr:col>6</xdr:col>
      <xdr:colOff>38100</xdr:colOff>
      <xdr:row>98</xdr:row>
      <xdr:rowOff>43428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34555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33172</xdr:rowOff>
    </xdr:from>
    <xdr:to>
      <xdr:col>55</xdr:col>
      <xdr:colOff>0</xdr:colOff>
      <xdr:row>38</xdr:row>
      <xdr:rowOff>59233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48272"/>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12598</xdr:rowOff>
    </xdr:from>
    <xdr:to>
      <xdr:col>50</xdr:col>
      <xdr:colOff>114300</xdr:colOff>
      <xdr:row>38</xdr:row>
      <xdr:rowOff>33172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276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12598</xdr:rowOff>
    </xdr:from>
    <xdr:to>
      <xdr:col>45</xdr:col>
      <xdr:colOff>177800</xdr:colOff>
      <xdr:row>38</xdr:row>
      <xdr:rowOff>84836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2769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46889</xdr:rowOff>
    </xdr:from>
    <xdr:to>
      <xdr:col>41</xdr:col>
      <xdr:colOff>50800</xdr:colOff>
      <xdr:row>38</xdr:row>
      <xdr:rowOff>84836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61989"/>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8433</xdr:rowOff>
    </xdr:from>
    <xdr:to>
      <xdr:col>55</xdr:col>
      <xdr:colOff>50800</xdr:colOff>
      <xdr:row>38</xdr:row>
      <xdr:rowOff>110033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94810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3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153822</xdr:rowOff>
    </xdr:from>
    <xdr:to>
      <xdr:col>50</xdr:col>
      <xdr:colOff>165100</xdr:colOff>
      <xdr:row>38</xdr:row>
      <xdr:rowOff>83972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75099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133248</xdr:rowOff>
    </xdr:from>
    <xdr:to>
      <xdr:col>46</xdr:col>
      <xdr:colOff>38100</xdr:colOff>
      <xdr:row>38</xdr:row>
      <xdr:rowOff>63398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54525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34036</xdr:rowOff>
    </xdr:from>
    <xdr:to>
      <xdr:col>41</xdr:col>
      <xdr:colOff>101600</xdr:colOff>
      <xdr:row>38</xdr:row>
      <xdr:rowOff>135636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126763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167539</xdr:rowOff>
    </xdr:from>
    <xdr:to>
      <xdr:col>36</xdr:col>
      <xdr:colOff>165100</xdr:colOff>
      <xdr:row>38</xdr:row>
      <xdr:rowOff>97689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88816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0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31173</xdr:rowOff>
    </xdr:from>
    <xdr:to>
      <xdr:col>55</xdr:col>
      <xdr:colOff>0</xdr:colOff>
      <xdr:row>54</xdr:row>
      <xdr:rowOff>45326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289473"/>
          <a:ext cx="8382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45058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7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144634</xdr:rowOff>
    </xdr:from>
    <xdr:to>
      <xdr:col>50</xdr:col>
      <xdr:colOff>114300</xdr:colOff>
      <xdr:row>54</xdr:row>
      <xdr:rowOff>45326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8888584"/>
          <a:ext cx="889000" cy="4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116267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144634</xdr:rowOff>
    </xdr:from>
    <xdr:to>
      <xdr:col>45</xdr:col>
      <xdr:colOff>177800</xdr:colOff>
      <xdr:row>54</xdr:row>
      <xdr:rowOff>49574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8888584"/>
          <a:ext cx="889000" cy="4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101122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49574</xdr:rowOff>
    </xdr:from>
    <xdr:to>
      <xdr:col>41</xdr:col>
      <xdr:colOff>50800</xdr:colOff>
      <xdr:row>54</xdr:row>
      <xdr:rowOff>161741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307874"/>
          <a:ext cx="889000" cy="1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67632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151823</xdr:rowOff>
    </xdr:from>
    <xdr:to>
      <xdr:col>55</xdr:col>
      <xdr:colOff>50800</xdr:colOff>
      <xdr:row>54</xdr:row>
      <xdr:rowOff>81973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2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3250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9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165976</xdr:rowOff>
    </xdr:from>
    <xdr:to>
      <xdr:col>50</xdr:col>
      <xdr:colOff>165100</xdr:colOff>
      <xdr:row>54</xdr:row>
      <xdr:rowOff>96126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112653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93834</xdr:rowOff>
    </xdr:from>
    <xdr:to>
      <xdr:col>46</xdr:col>
      <xdr:colOff>38100</xdr:colOff>
      <xdr:row>52</xdr:row>
      <xdr:rowOff>23984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88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40511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86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170224</xdr:rowOff>
    </xdr:from>
    <xdr:to>
      <xdr:col>41</xdr:col>
      <xdr:colOff>101600</xdr:colOff>
      <xdr:row>54</xdr:row>
      <xdr:rowOff>100374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2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116901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03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110941</xdr:rowOff>
    </xdr:from>
    <xdr:to>
      <xdr:col>36</xdr:col>
      <xdr:colOff>165100</xdr:colOff>
      <xdr:row>55</xdr:row>
      <xdr:rowOff>41091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57618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4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138957</xdr:rowOff>
    </xdr:from>
    <xdr:to>
      <xdr:col>55</xdr:col>
      <xdr:colOff>0</xdr:colOff>
      <xdr:row>77</xdr:row>
      <xdr:rowOff>140329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4060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134328</xdr:rowOff>
    </xdr:from>
    <xdr:to>
      <xdr:col>50</xdr:col>
      <xdr:colOff>114300</xdr:colOff>
      <xdr:row>77</xdr:row>
      <xdr:rowOff>138957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35978"/>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134328</xdr:rowOff>
    </xdr:from>
    <xdr:to>
      <xdr:col>45</xdr:col>
      <xdr:colOff>177800</xdr:colOff>
      <xdr:row>77</xdr:row>
      <xdr:rowOff>150064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35978"/>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165988</xdr:rowOff>
    </xdr:from>
    <xdr:to>
      <xdr:col>41</xdr:col>
      <xdr:colOff>50800</xdr:colOff>
      <xdr:row>77</xdr:row>
      <xdr:rowOff>150064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96188"/>
          <a:ext cx="889000" cy="15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131069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89529</xdr:rowOff>
    </xdr:from>
    <xdr:to>
      <xdr:col>55</xdr:col>
      <xdr:colOff>50800</xdr:colOff>
      <xdr:row>78</xdr:row>
      <xdr:rowOff>19679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67956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88157</xdr:rowOff>
    </xdr:from>
    <xdr:to>
      <xdr:col>50</xdr:col>
      <xdr:colOff>165100</xdr:colOff>
      <xdr:row>78</xdr:row>
      <xdr:rowOff>18307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9434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38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83528</xdr:rowOff>
    </xdr:from>
    <xdr:to>
      <xdr:col>46</xdr:col>
      <xdr:colOff>38100</xdr:colOff>
      <xdr:row>78</xdr:row>
      <xdr:rowOff>13678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4805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3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99264</xdr:rowOff>
    </xdr:from>
    <xdr:to>
      <xdr:col>41</xdr:col>
      <xdr:colOff>101600</xdr:colOff>
      <xdr:row>78</xdr:row>
      <xdr:rowOff>29414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20541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3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115188</xdr:rowOff>
    </xdr:from>
    <xdr:to>
      <xdr:col>36</xdr:col>
      <xdr:colOff>165100</xdr:colOff>
      <xdr:row>77</xdr:row>
      <xdr:rowOff>45338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61866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91149</xdr:rowOff>
    </xdr:from>
    <xdr:to>
      <xdr:col>55</xdr:col>
      <xdr:colOff>0</xdr:colOff>
      <xdr:row>98</xdr:row>
      <xdr:rowOff>97410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93249"/>
          <a:ext cx="8382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79970</xdr:rowOff>
    </xdr:from>
    <xdr:to>
      <xdr:col>50</xdr:col>
      <xdr:colOff>114300</xdr:colOff>
      <xdr:row>98</xdr:row>
      <xdr:rowOff>97410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82070"/>
          <a:ext cx="889000" cy="1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79970</xdr:rowOff>
    </xdr:from>
    <xdr:to>
      <xdr:col>45</xdr:col>
      <xdr:colOff>177800</xdr:colOff>
      <xdr:row>98</xdr:row>
      <xdr:rowOff>95149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82070"/>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95149</xdr:rowOff>
    </xdr:from>
    <xdr:to>
      <xdr:col>41</xdr:col>
      <xdr:colOff>50800</xdr:colOff>
      <xdr:row>98</xdr:row>
      <xdr:rowOff>107620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97249"/>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40349</xdr:rowOff>
    </xdr:from>
    <xdr:to>
      <xdr:col>55</xdr:col>
      <xdr:colOff>50800</xdr:colOff>
      <xdr:row>98</xdr:row>
      <xdr:rowOff>141949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126726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46610</xdr:rowOff>
    </xdr:from>
    <xdr:to>
      <xdr:col>50</xdr:col>
      <xdr:colOff>165100</xdr:colOff>
      <xdr:row>98</xdr:row>
      <xdr:rowOff>148210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139337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4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29170</xdr:rowOff>
    </xdr:from>
    <xdr:to>
      <xdr:col>46</xdr:col>
      <xdr:colOff>38100</xdr:colOff>
      <xdr:row>98</xdr:row>
      <xdr:rowOff>130770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121897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44349</xdr:rowOff>
    </xdr:from>
    <xdr:to>
      <xdr:col>41</xdr:col>
      <xdr:colOff>101600</xdr:colOff>
      <xdr:row>98</xdr:row>
      <xdr:rowOff>145949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137076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56820</xdr:rowOff>
    </xdr:from>
    <xdr:to>
      <xdr:col>36</xdr:col>
      <xdr:colOff>165100</xdr:colOff>
      <xdr:row>98</xdr:row>
      <xdr:rowOff>158420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149547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5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163779</xdr:rowOff>
    </xdr:from>
    <xdr:to>
      <xdr:col>85</xdr:col>
      <xdr:colOff>127000</xdr:colOff>
      <xdr:row>37</xdr:row>
      <xdr:rowOff>16675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35979"/>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135234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07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163779</xdr:rowOff>
    </xdr:from>
    <xdr:to>
      <xdr:col>81</xdr:col>
      <xdr:colOff>50800</xdr:colOff>
      <xdr:row>37</xdr:row>
      <xdr:rowOff>60033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35979"/>
          <a:ext cx="889000" cy="6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94403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15430</xdr:rowOff>
    </xdr:from>
    <xdr:to>
      <xdr:col>76</xdr:col>
      <xdr:colOff>114300</xdr:colOff>
      <xdr:row>37</xdr:row>
      <xdr:rowOff>60033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59080"/>
          <a:ext cx="889000" cy="4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149903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15430</xdr:rowOff>
    </xdr:from>
    <xdr:to>
      <xdr:col>71</xdr:col>
      <xdr:colOff>177800</xdr:colOff>
      <xdr:row>37</xdr:row>
      <xdr:rowOff>16688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5908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102595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88828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137325</xdr:rowOff>
    </xdr:from>
    <xdr:to>
      <xdr:col>85</xdr:col>
      <xdr:colOff>177800</xdr:colOff>
      <xdr:row>37</xdr:row>
      <xdr:rowOff>67475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160202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112979</xdr:rowOff>
    </xdr:from>
    <xdr:to>
      <xdr:col>81</xdr:col>
      <xdr:colOff>101600</xdr:colOff>
      <xdr:row>37</xdr:row>
      <xdr:rowOff>43129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59656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6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9233</xdr:rowOff>
    </xdr:from>
    <xdr:to>
      <xdr:col>76</xdr:col>
      <xdr:colOff>165100</xdr:colOff>
      <xdr:row>37</xdr:row>
      <xdr:rowOff>110833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127360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136080</xdr:rowOff>
    </xdr:from>
    <xdr:to>
      <xdr:col>72</xdr:col>
      <xdr:colOff>38100</xdr:colOff>
      <xdr:row>37</xdr:row>
      <xdr:rowOff>66230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82757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8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137338</xdr:rowOff>
    </xdr:from>
    <xdr:to>
      <xdr:col>67</xdr:col>
      <xdr:colOff>101600</xdr:colOff>
      <xdr:row>37</xdr:row>
      <xdr:rowOff>67488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0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84015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8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126256</xdr:rowOff>
    </xdr:from>
    <xdr:to>
      <xdr:col>85</xdr:col>
      <xdr:colOff>126364</xdr:colOff>
      <xdr:row>59</xdr:row>
      <xdr:rowOff>61497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9384556"/>
          <a:ext cx="1269" cy="79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65324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61497</xdr:rowOff>
    </xdr:from>
    <xdr:to>
      <xdr:col>86</xdr:col>
      <xdr:colOff>25400</xdr:colOff>
      <xdr:row>59</xdr:row>
      <xdr:rowOff>61497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77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72933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915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126256</xdr:rowOff>
    </xdr:from>
    <xdr:to>
      <xdr:col>86</xdr:col>
      <xdr:colOff>25400</xdr:colOff>
      <xdr:row>54</xdr:row>
      <xdr:rowOff>126256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38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26499</xdr:rowOff>
    </xdr:from>
    <xdr:to>
      <xdr:col>85</xdr:col>
      <xdr:colOff>127000</xdr:colOff>
      <xdr:row>56</xdr:row>
      <xdr:rowOff>73189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27699"/>
          <a:ext cx="838200" cy="4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1468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74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23041</xdr:rowOff>
    </xdr:from>
    <xdr:to>
      <xdr:col>85</xdr:col>
      <xdr:colOff>177800</xdr:colOff>
      <xdr:row>57</xdr:row>
      <xdr:rowOff>124641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9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26499</xdr:rowOff>
    </xdr:from>
    <xdr:to>
      <xdr:col>81</xdr:col>
      <xdr:colOff>50800</xdr:colOff>
      <xdr:row>57</xdr:row>
      <xdr:rowOff>49153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27699"/>
          <a:ext cx="889000" cy="19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75728</xdr:rowOff>
    </xdr:from>
    <xdr:to>
      <xdr:col>81</xdr:col>
      <xdr:colOff>101600</xdr:colOff>
      <xdr:row>58</xdr:row>
      <xdr:rowOff>5878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168455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4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20207</xdr:rowOff>
    </xdr:from>
    <xdr:to>
      <xdr:col>76</xdr:col>
      <xdr:colOff>114300</xdr:colOff>
      <xdr:row>57</xdr:row>
      <xdr:rowOff>49153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21407"/>
          <a:ext cx="889000" cy="20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97358</xdr:rowOff>
    </xdr:from>
    <xdr:to>
      <xdr:col>76</xdr:col>
      <xdr:colOff>165100</xdr:colOff>
      <xdr:row>58</xdr:row>
      <xdr:rowOff>27508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18635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106564</xdr:rowOff>
    </xdr:from>
    <xdr:to>
      <xdr:col>71</xdr:col>
      <xdr:colOff>177800</xdr:colOff>
      <xdr:row>56</xdr:row>
      <xdr:rowOff>20207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8679064"/>
          <a:ext cx="889000" cy="94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83707</xdr:rowOff>
    </xdr:from>
    <xdr:to>
      <xdr:col>72</xdr:col>
      <xdr:colOff>38100</xdr:colOff>
      <xdr:row>58</xdr:row>
      <xdr:rowOff>13857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5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4984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69926</xdr:rowOff>
    </xdr:from>
    <xdr:to>
      <xdr:col>67</xdr:col>
      <xdr:colOff>101600</xdr:colOff>
      <xdr:row>58</xdr:row>
      <xdr:rowOff>76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162653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22389</xdr:rowOff>
    </xdr:from>
    <xdr:to>
      <xdr:col>85</xdr:col>
      <xdr:colOff>177800</xdr:colOff>
      <xdr:row>56</xdr:row>
      <xdr:rowOff>123989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45266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147149</xdr:rowOff>
    </xdr:from>
    <xdr:to>
      <xdr:col>81</xdr:col>
      <xdr:colOff>101600</xdr:colOff>
      <xdr:row>56</xdr:row>
      <xdr:rowOff>77299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93826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169803</xdr:rowOff>
    </xdr:from>
    <xdr:to>
      <xdr:col>76</xdr:col>
      <xdr:colOff>165100</xdr:colOff>
      <xdr:row>57</xdr:row>
      <xdr:rowOff>99953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7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4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140857</xdr:rowOff>
    </xdr:from>
    <xdr:to>
      <xdr:col>72</xdr:col>
      <xdr:colOff>38100</xdr:colOff>
      <xdr:row>56</xdr:row>
      <xdr:rowOff>71007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7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87534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4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55764</xdr:rowOff>
    </xdr:from>
    <xdr:to>
      <xdr:col>67</xdr:col>
      <xdr:colOff>101600</xdr:colOff>
      <xdr:row>50</xdr:row>
      <xdr:rowOff>157364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86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2441</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5" y="840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108114</xdr:rowOff>
    </xdr:from>
    <xdr:to>
      <xdr:col>85</xdr:col>
      <xdr:colOff>127000</xdr:colOff>
      <xdr:row>78</xdr:row>
      <xdr:rowOff>128479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81214"/>
          <a:ext cx="8382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114440</xdr:rowOff>
    </xdr:from>
    <xdr:to>
      <xdr:col>81</xdr:col>
      <xdr:colOff>50800</xdr:colOff>
      <xdr:row>78</xdr:row>
      <xdr:rowOff>128479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87540"/>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114440</xdr:rowOff>
    </xdr:from>
    <xdr:to>
      <xdr:col>76</xdr:col>
      <xdr:colOff>114300</xdr:colOff>
      <xdr:row>78</xdr:row>
      <xdr:rowOff>141529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87540"/>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85598</xdr:rowOff>
    </xdr:from>
    <xdr:to>
      <xdr:col>71</xdr:col>
      <xdr:colOff>177800</xdr:colOff>
      <xdr:row>78</xdr:row>
      <xdr:rowOff>141529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58698"/>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24903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57314</xdr:rowOff>
    </xdr:from>
    <xdr:to>
      <xdr:col>85</xdr:col>
      <xdr:colOff>177800</xdr:colOff>
      <xdr:row>78</xdr:row>
      <xdr:rowOff>158914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143691</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4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77679</xdr:rowOff>
    </xdr:from>
    <xdr:to>
      <xdr:col>81</xdr:col>
      <xdr:colOff>101600</xdr:colOff>
      <xdr:row>79</xdr:row>
      <xdr:rowOff>7829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170406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63640</xdr:rowOff>
    </xdr:from>
    <xdr:to>
      <xdr:col>76</xdr:col>
      <xdr:colOff>165100</xdr:colOff>
      <xdr:row>78</xdr:row>
      <xdr:rowOff>165240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156367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90729</xdr:rowOff>
    </xdr:from>
    <xdr:to>
      <xdr:col>72</xdr:col>
      <xdr:colOff>38100</xdr:colOff>
      <xdr:row>79</xdr:row>
      <xdr:rowOff>20879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12006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5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34798</xdr:rowOff>
    </xdr:from>
    <xdr:to>
      <xdr:col>67</xdr:col>
      <xdr:colOff>101600</xdr:colOff>
      <xdr:row>78</xdr:row>
      <xdr:rowOff>136398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152925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18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103860</xdr:rowOff>
    </xdr:from>
    <xdr:to>
      <xdr:col>85</xdr:col>
      <xdr:colOff>127000</xdr:colOff>
      <xdr:row>95</xdr:row>
      <xdr:rowOff>151575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391610"/>
          <a:ext cx="838200" cy="4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151575</xdr:rowOff>
    </xdr:from>
    <xdr:to>
      <xdr:col>81</xdr:col>
      <xdr:colOff>50800</xdr:colOff>
      <xdr:row>96</xdr:row>
      <xdr:rowOff>167869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439325"/>
          <a:ext cx="889000" cy="1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167869</xdr:rowOff>
    </xdr:from>
    <xdr:to>
      <xdr:col>76</xdr:col>
      <xdr:colOff>114300</xdr:colOff>
      <xdr:row>97</xdr:row>
      <xdr:rowOff>58369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2706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127394</xdr:rowOff>
    </xdr:from>
    <xdr:to>
      <xdr:col>71</xdr:col>
      <xdr:colOff>177800</xdr:colOff>
      <xdr:row>97</xdr:row>
      <xdr:rowOff>58369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243694"/>
          <a:ext cx="889000" cy="4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154691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53060</xdr:rowOff>
    </xdr:from>
    <xdr:to>
      <xdr:col>85</xdr:col>
      <xdr:colOff>177800</xdr:colOff>
      <xdr:row>95</xdr:row>
      <xdr:rowOff>154660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3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75937</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1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100775</xdr:rowOff>
    </xdr:from>
    <xdr:to>
      <xdr:col>81</xdr:col>
      <xdr:colOff>101600</xdr:colOff>
      <xdr:row>96</xdr:row>
      <xdr:rowOff>30925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3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47452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16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117069</xdr:rowOff>
    </xdr:from>
    <xdr:to>
      <xdr:col>76</xdr:col>
      <xdr:colOff>165100</xdr:colOff>
      <xdr:row>97</xdr:row>
      <xdr:rowOff>47219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63746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3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7569</xdr:rowOff>
    </xdr:from>
    <xdr:to>
      <xdr:col>72</xdr:col>
      <xdr:colOff>38100</xdr:colOff>
      <xdr:row>97</xdr:row>
      <xdr:rowOff>109169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125696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4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76594</xdr:rowOff>
    </xdr:from>
    <xdr:to>
      <xdr:col>67</xdr:col>
      <xdr:colOff>101600</xdr:colOff>
      <xdr:row>95</xdr:row>
      <xdr:rowOff>6744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1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23271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9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51460</xdr:rowOff>
    </xdr:from>
    <xdr:to>
      <xdr:col>116</xdr:col>
      <xdr:colOff>63500</xdr:colOff>
      <xdr:row>38</xdr:row>
      <xdr:rowOff>52375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1323300" y="656656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20235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35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52375</xdr:rowOff>
    </xdr:from>
    <xdr:to>
      <xdr:col>111</xdr:col>
      <xdr:colOff>177800</xdr:colOff>
      <xdr:row>38</xdr:row>
      <xdr:rowOff>53746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0434300" y="656747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105274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62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53746</xdr:rowOff>
    </xdr:from>
    <xdr:to>
      <xdr:col>107</xdr:col>
      <xdr:colOff>50800</xdr:colOff>
      <xdr:row>38</xdr:row>
      <xdr:rowOff>54661</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545300" y="656884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54661</xdr:rowOff>
    </xdr:from>
    <xdr:to>
      <xdr:col>102</xdr:col>
      <xdr:colOff>114300</xdr:colOff>
      <xdr:row>38</xdr:row>
      <xdr:rowOff>55346</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8656300" y="656976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109161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624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xdr:rowOff>
    </xdr:from>
    <xdr:to>
      <xdr:col>116</xdr:col>
      <xdr:colOff>114300</xdr:colOff>
      <xdr:row>38</xdr:row>
      <xdr:rowOff>102260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131487</xdr:rowOff>
    </xdr:from>
    <xdr:ext cx="378565"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30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1575</xdr:rowOff>
    </xdr:from>
    <xdr:to>
      <xdr:col>112</xdr:col>
      <xdr:colOff>38100</xdr:colOff>
      <xdr:row>38</xdr:row>
      <xdr:rowOff>103175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119702</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40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2946</xdr:rowOff>
    </xdr:from>
    <xdr:to>
      <xdr:col>107</xdr:col>
      <xdr:colOff>101600</xdr:colOff>
      <xdr:row>38</xdr:row>
      <xdr:rowOff>104546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95673</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5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3861</xdr:rowOff>
    </xdr:from>
    <xdr:to>
      <xdr:col>102</xdr:col>
      <xdr:colOff>165100</xdr:colOff>
      <xdr:row>38</xdr:row>
      <xdr:rowOff>105461</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5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96588</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61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4546</xdr:rowOff>
    </xdr:from>
    <xdr:to>
      <xdr:col>98</xdr:col>
      <xdr:colOff>38100</xdr:colOff>
      <xdr:row>38</xdr:row>
      <xdr:rowOff>106146</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5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122674</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629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79,610</a:t>
          </a:r>
          <a:r>
            <a:rPr kumimoji="1" lang="ja-JP" altLang="ja-JP" sz="1100">
              <a:solidFill>
                <a:schemeClr val="dk1"/>
              </a:solidFill>
              <a:effectLst/>
              <a:latin typeface="+mn-lt"/>
              <a:ea typeface="+mn-ea"/>
              <a:cs typeface="+mn-cs"/>
            </a:rPr>
            <a:t>円となっており、前年度に比べて</a:t>
          </a:r>
          <a:r>
            <a:rPr kumimoji="1" lang="en-US" altLang="ja-JP" sz="1100">
              <a:solidFill>
                <a:schemeClr val="dk1"/>
              </a:solidFill>
              <a:effectLst/>
              <a:latin typeface="+mn-lt"/>
              <a:ea typeface="+mn-ea"/>
              <a:cs typeface="+mn-cs"/>
            </a:rPr>
            <a:t>4,289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類似団体平均を上回っており高い状況である。平成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年度が突出しているのは、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つの幼稚園と</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つの保育所を統合し、新こども園を改築した事、小学校における大規模改修事業があった事及び、数億円にのぼる、中学校建設に係るＰＦＩ事業サービス購入費があった事などが主な要因である。</a:t>
          </a:r>
          <a:endParaRPr lang="ja-JP" altLang="ja-JP" sz="1400">
            <a:effectLst/>
          </a:endParaRPr>
        </a:p>
        <a:p>
          <a:r>
            <a:rPr kumimoji="1" lang="ja-JP" altLang="ja-JP" sz="1100">
              <a:solidFill>
                <a:schemeClr val="dk1"/>
              </a:solidFill>
              <a:effectLst/>
              <a:latin typeface="+mn-lt"/>
              <a:ea typeface="+mn-ea"/>
              <a:cs typeface="+mn-cs"/>
            </a:rPr>
            <a:t>・議会費が住民一人当たり</a:t>
          </a:r>
          <a:r>
            <a:rPr kumimoji="1" lang="en-US" altLang="ja-JP" sz="1100">
              <a:solidFill>
                <a:schemeClr val="dk1"/>
              </a:solidFill>
              <a:effectLst/>
              <a:latin typeface="+mn-lt"/>
              <a:ea typeface="+mn-ea"/>
              <a:cs typeface="+mn-cs"/>
            </a:rPr>
            <a:t>7,309</a:t>
          </a:r>
          <a:r>
            <a:rPr kumimoji="1" lang="ja-JP" altLang="ja-JP" sz="1100">
              <a:solidFill>
                <a:schemeClr val="dk1"/>
              </a:solidFill>
              <a:effectLst/>
              <a:latin typeface="+mn-lt"/>
              <a:ea typeface="+mn-ea"/>
              <a:cs typeface="+mn-cs"/>
            </a:rPr>
            <a:t>円となっており、類似団体平均に比べて高いのは、類似団体に比べて議員報酬が高いことではなく、人口に対して議員数（定数</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名）が多いことが主な要因である。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12,967</a:t>
          </a:r>
          <a:r>
            <a:rPr kumimoji="1" lang="ja-JP" altLang="ja-JP" sz="1100">
              <a:solidFill>
                <a:schemeClr val="dk1"/>
              </a:solidFill>
              <a:effectLst/>
              <a:latin typeface="+mn-lt"/>
              <a:ea typeface="+mn-ea"/>
              <a:cs typeface="+mn-cs"/>
            </a:rPr>
            <a:t>円となっており、類似団体平均を下回っている。平成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年度が突出しているのは、国の交付金事業であるプレミアム付商品券発行事業やイベント事業等があった事によるものである。</a:t>
          </a:r>
          <a:endParaRPr lang="ja-JP" altLang="ja-JP" sz="1400">
            <a:effectLst/>
          </a:endParaRPr>
        </a:p>
        <a:p>
          <a:r>
            <a:rPr kumimoji="1" lang="ja-JP" altLang="ja-JP" sz="1100">
              <a:solidFill>
                <a:schemeClr val="dk1"/>
              </a:solidFill>
              <a:effectLst/>
              <a:latin typeface="+mn-lt"/>
              <a:ea typeface="+mn-ea"/>
              <a:cs typeface="+mn-cs"/>
            </a:rPr>
            <a:t>・公債費は性質別歳出決算分析表（住民一人当たりのコスト）で記述したとおりである。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実質単年度収支において、平成２７年度及び平成２９年度ともに赤字となり、平成２８年度</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平成３０年度</a:t>
          </a:r>
          <a:r>
            <a:rPr kumimoji="1" lang="ja-JP" altLang="en-US" sz="1000">
              <a:solidFill>
                <a:schemeClr val="dk1"/>
              </a:solidFill>
              <a:effectLst/>
              <a:latin typeface="+mn-lt"/>
              <a:ea typeface="+mn-ea"/>
              <a:cs typeface="+mn-cs"/>
            </a:rPr>
            <a:t>及び令和元年度</a:t>
          </a:r>
          <a:r>
            <a:rPr kumimoji="1" lang="ja-JP" altLang="ja-JP" sz="1000">
              <a:solidFill>
                <a:schemeClr val="dk1"/>
              </a:solidFill>
              <a:effectLst/>
              <a:latin typeface="+mn-lt"/>
              <a:ea typeface="+mn-ea"/>
              <a:cs typeface="+mn-cs"/>
            </a:rPr>
            <a:t>は黒字となった。中でも平成２７年度の赤字は１１．２９％と突出しており、その主な原因としては、財政調整基金を１０億円取崩し、特定目的基金に積み替えたことがあげられる。今後、普通交付税は国の財政状況の悪化や人口減少の影響により、下降気味に推移すると思われ、さらに合併団体であるため、合併特例措置（激変緩和措置期間）が終了する令和３年度には数億円の減額となる見込みであり、財政調整基金を始めとする各種基金の運用による財政運営が求められてくることから、国の動き等を注視していく必要があ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となり赤字比率はない。今後も、各特別会計においては、独立採算の原則を念頭に、安易に一般会計からの繰り入れに依存することなく、長期的な経営視点に立ってなお一層の経費の削減・合理化や使用料等の改定も含めた積極的な収入確保に努める。また一般会計においては、実質収支比率同様に今後は、地方交付税の減少等一般財源の確保が厳しい状況となると思われ、財政調整基金を始めとする各種基金の運用による財政運営が求められることから、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11530174</v>
      </c>
      <c r="BO4" s="431"/>
      <c r="BP4" s="431"/>
      <c r="BQ4" s="431"/>
      <c r="BR4" s="431"/>
      <c r="BS4" s="431"/>
      <c r="BT4" s="431"/>
      <c r="BU4" s="432"/>
      <c r="BV4" s="430">
        <v>11128135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4.3</v>
      </c>
      <c r="CU4" s="437"/>
      <c r="CV4" s="437"/>
      <c r="CW4" s="437"/>
      <c r="CX4" s="437"/>
      <c r="CY4" s="437"/>
      <c r="CZ4" s="437"/>
      <c r="DA4" s="438"/>
      <c r="DB4" s="436">
        <v>5.9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11161969</v>
      </c>
      <c r="BO5" s="468"/>
      <c r="BP5" s="468"/>
      <c r="BQ5" s="468"/>
      <c r="BR5" s="468"/>
      <c r="BS5" s="468"/>
      <c r="BT5" s="468"/>
      <c r="BU5" s="469"/>
      <c r="BV5" s="467">
        <v>10474059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87.4</v>
      </c>
      <c r="CU5" s="465"/>
      <c r="CV5" s="465"/>
      <c r="CW5" s="465"/>
      <c r="CX5" s="465"/>
      <c r="CY5" s="465"/>
      <c r="CZ5" s="465"/>
      <c r="DA5" s="466"/>
      <c r="DB5" s="464">
        <v>85.7</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368205</v>
      </c>
      <c r="BO6" s="468"/>
      <c r="BP6" s="468"/>
      <c r="BQ6" s="468"/>
      <c r="BR6" s="468"/>
      <c r="BS6" s="468"/>
      <c r="BT6" s="468"/>
      <c r="BU6" s="469"/>
      <c r="BV6" s="467">
        <v>654076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90.5</v>
      </c>
      <c r="CU6" s="505"/>
      <c r="CV6" s="505"/>
      <c r="CW6" s="505"/>
      <c r="CX6" s="505"/>
      <c r="CY6" s="505"/>
      <c r="CZ6" s="505"/>
      <c r="DA6" s="506"/>
      <c r="DB6" s="504">
        <v>90</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78812</v>
      </c>
      <c r="BO7" s="468"/>
      <c r="BP7" s="468"/>
      <c r="BQ7" s="468"/>
      <c r="BR7" s="468"/>
      <c r="BS7" s="468"/>
      <c r="BT7" s="468"/>
      <c r="BU7" s="469"/>
      <c r="BV7" s="467">
        <v>250771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6775578</v>
      </c>
      <c r="CU7" s="468"/>
      <c r="CV7" s="468"/>
      <c r="CW7" s="468"/>
      <c r="CX7" s="468"/>
      <c r="CY7" s="468"/>
      <c r="CZ7" s="468"/>
      <c r="DA7" s="469"/>
      <c r="DB7" s="467">
        <v>6871580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289393</v>
      </c>
      <c r="BO8" s="468"/>
      <c r="BP8" s="468"/>
      <c r="BQ8" s="468"/>
      <c r="BR8" s="468"/>
      <c r="BS8" s="468"/>
      <c r="BT8" s="468"/>
      <c r="BU8" s="469"/>
      <c r="BV8" s="467">
        <v>403305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0.35</v>
      </c>
      <c r="CU8" s="508"/>
      <c r="CV8" s="508"/>
      <c r="CW8" s="508"/>
      <c r="CX8" s="508"/>
      <c r="CY8" s="508"/>
      <c r="CZ8" s="508"/>
      <c r="DA8" s="509"/>
      <c r="DB8" s="507">
        <v>0.36</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18377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-113912</v>
      </c>
      <c r="BO9" s="468"/>
      <c r="BP9" s="468"/>
      <c r="BQ9" s="468"/>
      <c r="BR9" s="468"/>
      <c r="BS9" s="468"/>
      <c r="BT9" s="468"/>
      <c r="BU9" s="469"/>
      <c r="BV9" s="467">
        <v>112604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18.2</v>
      </c>
      <c r="CU9" s="465"/>
      <c r="CV9" s="465"/>
      <c r="CW9" s="465"/>
      <c r="CX9" s="465"/>
      <c r="CY9" s="465"/>
      <c r="CZ9" s="465"/>
      <c r="DA9" s="466"/>
      <c r="DB9" s="464">
        <v>17.2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19087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268187</v>
      </c>
      <c r="BO10" s="468"/>
      <c r="BP10" s="468"/>
      <c r="BQ10" s="468"/>
      <c r="BR10" s="468"/>
      <c r="BS10" s="468"/>
      <c r="BT10" s="468"/>
      <c r="BU10" s="469"/>
      <c r="BV10" s="467">
        <v>13904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18467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18217</v>
      </c>
      <c r="S13" s="552"/>
      <c r="T13" s="552"/>
      <c r="U13" s="552"/>
      <c r="V13" s="553"/>
      <c r="W13" s="483" t="s">
        <v>140</v>
      </c>
      <c r="X13" s="484"/>
      <c r="Y13" s="484"/>
      <c r="Z13" s="484"/>
      <c r="AA13" s="484"/>
      <c r="AB13" s="474"/>
      <c r="AC13" s="518">
        <v>1134</v>
      </c>
      <c r="AD13" s="519"/>
      <c r="AE13" s="519"/>
      <c r="AF13" s="519"/>
      <c r="AG13" s="561"/>
      <c r="AH13" s="518">
        <v>1332</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154275</v>
      </c>
      <c r="BO13" s="468"/>
      <c r="BP13" s="468"/>
      <c r="BQ13" s="468"/>
      <c r="BR13" s="468"/>
      <c r="BS13" s="468"/>
      <c r="BT13" s="468"/>
      <c r="BU13" s="469"/>
      <c r="BV13" s="467">
        <v>126508</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7.9</v>
      </c>
      <c r="CU13" s="465"/>
      <c r="CV13" s="465"/>
      <c r="CW13" s="465"/>
      <c r="CX13" s="465"/>
      <c r="CY13" s="465"/>
      <c r="CZ13" s="465"/>
      <c r="DA13" s="466"/>
      <c r="DB13" s="464">
        <v>7.2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18660</v>
      </c>
      <c r="S14" s="552"/>
      <c r="T14" s="552"/>
      <c r="U14" s="552"/>
      <c r="V14" s="553"/>
      <c r="W14" s="457"/>
      <c r="X14" s="458"/>
      <c r="Y14" s="458"/>
      <c r="Z14" s="458"/>
      <c r="AA14" s="458"/>
      <c r="AB14" s="447"/>
      <c r="AC14" s="554">
        <v>13</v>
      </c>
      <c r="AD14" s="555"/>
      <c r="AE14" s="555"/>
      <c r="AF14" s="555"/>
      <c r="AG14" s="556"/>
      <c r="AH14" s="554">
        <v>14.7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147</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18485</v>
      </c>
      <c r="S15" s="552"/>
      <c r="T15" s="552"/>
      <c r="U15" s="552"/>
      <c r="V15" s="553"/>
      <c r="W15" s="483" t="s">
        <v>148</v>
      </c>
      <c r="X15" s="484"/>
      <c r="Y15" s="484"/>
      <c r="Z15" s="484"/>
      <c r="AA15" s="484"/>
      <c r="AB15" s="474"/>
      <c r="AC15" s="518">
        <v>2501</v>
      </c>
      <c r="AD15" s="519"/>
      <c r="AE15" s="519"/>
      <c r="AF15" s="519"/>
      <c r="AG15" s="561"/>
      <c r="AH15" s="518">
        <v>2523</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2005506</v>
      </c>
      <c r="BO15" s="431"/>
      <c r="BP15" s="431"/>
      <c r="BQ15" s="431"/>
      <c r="BR15" s="431"/>
      <c r="BS15" s="431"/>
      <c r="BT15" s="431"/>
      <c r="BU15" s="432"/>
      <c r="BV15" s="430">
        <v>2016790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28.8</v>
      </c>
      <c r="AD16" s="555"/>
      <c r="AE16" s="555"/>
      <c r="AF16" s="555"/>
      <c r="AG16" s="556"/>
      <c r="AH16" s="554">
        <v>27.8</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5857630</v>
      </c>
      <c r="BO16" s="468"/>
      <c r="BP16" s="468"/>
      <c r="BQ16" s="468"/>
      <c r="BR16" s="468"/>
      <c r="BS16" s="468"/>
      <c r="BT16" s="468"/>
      <c r="BU16" s="469"/>
      <c r="BV16" s="467">
        <v>5802170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5064</v>
      </c>
      <c r="AD17" s="519"/>
      <c r="AE17" s="519"/>
      <c r="AF17" s="519"/>
      <c r="AG17" s="561"/>
      <c r="AH17" s="518">
        <v>5213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2529783</v>
      </c>
      <c r="BO17" s="468"/>
      <c r="BP17" s="468"/>
      <c r="BQ17" s="468"/>
      <c r="BR17" s="468"/>
      <c r="BS17" s="468"/>
      <c r="BT17" s="468"/>
      <c r="BU17" s="469"/>
      <c r="BV17" s="467">
        <v>2543411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194.45</v>
      </c>
      <c r="M18" s="583"/>
      <c r="N18" s="583"/>
      <c r="O18" s="583"/>
      <c r="P18" s="583"/>
      <c r="Q18" s="583"/>
      <c r="R18" s="584"/>
      <c r="S18" s="584"/>
      <c r="T18" s="584"/>
      <c r="U18" s="584"/>
      <c r="V18" s="585"/>
      <c r="W18" s="485"/>
      <c r="X18" s="486"/>
      <c r="Y18" s="486"/>
      <c r="Z18" s="486"/>
      <c r="AA18" s="486"/>
      <c r="AB18" s="477"/>
      <c r="AC18" s="586">
        <v>58.2</v>
      </c>
      <c r="AD18" s="587"/>
      <c r="AE18" s="587"/>
      <c r="AF18" s="587"/>
      <c r="AG18" s="588"/>
      <c r="AH18" s="586">
        <v>57.5</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5994315</v>
      </c>
      <c r="BO18" s="468"/>
      <c r="BP18" s="468"/>
      <c r="BQ18" s="468"/>
      <c r="BR18" s="468"/>
      <c r="BS18" s="468"/>
      <c r="BT18" s="468"/>
      <c r="BU18" s="469"/>
      <c r="BV18" s="467">
        <v>5909014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95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7984727</v>
      </c>
      <c r="BO19" s="468"/>
      <c r="BP19" s="468"/>
      <c r="BQ19" s="468"/>
      <c r="BR19" s="468"/>
      <c r="BS19" s="468"/>
      <c r="BT19" s="468"/>
      <c r="BU19" s="469"/>
      <c r="BV19" s="467">
        <v>8167654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6445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12437258</v>
      </c>
      <c r="BO23" s="468"/>
      <c r="BP23" s="468"/>
      <c r="BQ23" s="468"/>
      <c r="BR23" s="468"/>
      <c r="BS23" s="468"/>
      <c r="BT23" s="468"/>
      <c r="BU23" s="469"/>
      <c r="BV23" s="467">
        <v>12464096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7740</v>
      </c>
      <c r="R24" s="519"/>
      <c r="S24" s="519"/>
      <c r="T24" s="519"/>
      <c r="U24" s="519"/>
      <c r="V24" s="561"/>
      <c r="W24" s="620"/>
      <c r="X24" s="608"/>
      <c r="Y24" s="609"/>
      <c r="Z24" s="517" t="s">
        <v>172</v>
      </c>
      <c r="AA24" s="497"/>
      <c r="AB24" s="497"/>
      <c r="AC24" s="497"/>
      <c r="AD24" s="497"/>
      <c r="AE24" s="497"/>
      <c r="AF24" s="497"/>
      <c r="AG24" s="498"/>
      <c r="AH24" s="518">
        <v>153</v>
      </c>
      <c r="AI24" s="519"/>
      <c r="AJ24" s="519"/>
      <c r="AK24" s="519"/>
      <c r="AL24" s="561"/>
      <c r="AM24" s="518">
        <v>482256</v>
      </c>
      <c r="AN24" s="519"/>
      <c r="AO24" s="519"/>
      <c r="AP24" s="519"/>
      <c r="AQ24" s="519"/>
      <c r="AR24" s="561"/>
      <c r="AS24" s="518">
        <v>3152</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7542392</v>
      </c>
      <c r="BO24" s="468"/>
      <c r="BP24" s="468"/>
      <c r="BQ24" s="468"/>
      <c r="BR24" s="468"/>
      <c r="BS24" s="468"/>
      <c r="BT24" s="468"/>
      <c r="BU24" s="469"/>
      <c r="BV24" s="467">
        <v>7667527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5980</v>
      </c>
      <c r="R25" s="519"/>
      <c r="S25" s="519"/>
      <c r="T25" s="519"/>
      <c r="U25" s="519"/>
      <c r="V25" s="561"/>
      <c r="W25" s="620"/>
      <c r="X25" s="608"/>
      <c r="Y25" s="609"/>
      <c r="Z25" s="517" t="s">
        <v>175</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4678873</v>
      </c>
      <c r="BO25" s="431"/>
      <c r="BP25" s="431"/>
      <c r="BQ25" s="431"/>
      <c r="BR25" s="431"/>
      <c r="BS25" s="431"/>
      <c r="BT25" s="431"/>
      <c r="BU25" s="432"/>
      <c r="BV25" s="430">
        <v>4933255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5640</v>
      </c>
      <c r="R26" s="519"/>
      <c r="S26" s="519"/>
      <c r="T26" s="519"/>
      <c r="U26" s="519"/>
      <c r="V26" s="561"/>
      <c r="W26" s="620"/>
      <c r="X26" s="608"/>
      <c r="Y26" s="609"/>
      <c r="Z26" s="517" t="s">
        <v>178</v>
      </c>
      <c r="AA26" s="630"/>
      <c r="AB26" s="630"/>
      <c r="AC26" s="630"/>
      <c r="AD26" s="630"/>
      <c r="AE26" s="630"/>
      <c r="AF26" s="630"/>
      <c r="AG26" s="631"/>
      <c r="AH26" s="518">
        <v>11</v>
      </c>
      <c r="AI26" s="519"/>
      <c r="AJ26" s="519"/>
      <c r="AK26" s="519"/>
      <c r="AL26" s="561"/>
      <c r="AM26" s="518">
        <v>30833</v>
      </c>
      <c r="AN26" s="519"/>
      <c r="AO26" s="519"/>
      <c r="AP26" s="519"/>
      <c r="AQ26" s="519"/>
      <c r="AR26" s="561"/>
      <c r="AS26" s="518">
        <v>2803</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v>25067</v>
      </c>
      <c r="BO26" s="468"/>
      <c r="BP26" s="468"/>
      <c r="BQ26" s="468"/>
      <c r="BR26" s="468"/>
      <c r="BS26" s="468"/>
      <c r="BT26" s="468"/>
      <c r="BU26" s="469"/>
      <c r="BV26" s="467">
        <v>15246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3280</v>
      </c>
      <c r="R27" s="519"/>
      <c r="S27" s="519"/>
      <c r="T27" s="519"/>
      <c r="U27" s="519"/>
      <c r="V27" s="561"/>
      <c r="W27" s="620"/>
      <c r="X27" s="608"/>
      <c r="Y27" s="609"/>
      <c r="Z27" s="517" t="s">
        <v>181</v>
      </c>
      <c r="AA27" s="497"/>
      <c r="AB27" s="497"/>
      <c r="AC27" s="497"/>
      <c r="AD27" s="497"/>
      <c r="AE27" s="497"/>
      <c r="AF27" s="497"/>
      <c r="AG27" s="498"/>
      <c r="AH27" s="518">
        <v>37</v>
      </c>
      <c r="AI27" s="519"/>
      <c r="AJ27" s="519"/>
      <c r="AK27" s="519"/>
      <c r="AL27" s="561"/>
      <c r="AM27" s="518">
        <v>104322</v>
      </c>
      <c r="AN27" s="519"/>
      <c r="AO27" s="519"/>
      <c r="AP27" s="519"/>
      <c r="AQ27" s="519"/>
      <c r="AR27" s="561"/>
      <c r="AS27" s="518">
        <v>2820</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280718</v>
      </c>
      <c r="BO27" s="644"/>
      <c r="BP27" s="644"/>
      <c r="BQ27" s="644"/>
      <c r="BR27" s="644"/>
      <c r="BS27" s="644"/>
      <c r="BT27" s="644"/>
      <c r="BU27" s="645"/>
      <c r="BV27" s="643">
        <v>275046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2990</v>
      </c>
      <c r="R28" s="519"/>
      <c r="S28" s="519"/>
      <c r="T28" s="519"/>
      <c r="U28" s="519"/>
      <c r="V28" s="561"/>
      <c r="W28" s="620"/>
      <c r="X28" s="608"/>
      <c r="Y28" s="609"/>
      <c r="Z28" s="517" t="s">
        <v>184</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3213507</v>
      </c>
      <c r="BO28" s="431"/>
      <c r="BP28" s="431"/>
      <c r="BQ28" s="431"/>
      <c r="BR28" s="431"/>
      <c r="BS28" s="431"/>
      <c r="BT28" s="431"/>
      <c r="BU28" s="432"/>
      <c r="BV28" s="430">
        <v>2945320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14</v>
      </c>
      <c r="M29" s="519"/>
      <c r="N29" s="519"/>
      <c r="O29" s="519"/>
      <c r="P29" s="561"/>
      <c r="Q29" s="518">
        <v>2840</v>
      </c>
      <c r="R29" s="519"/>
      <c r="S29" s="519"/>
      <c r="T29" s="519"/>
      <c r="U29" s="519"/>
      <c r="V29" s="561"/>
      <c r="W29" s="621"/>
      <c r="X29" s="622"/>
      <c r="Y29" s="623"/>
      <c r="Z29" s="517" t="s">
        <v>187</v>
      </c>
      <c r="AA29" s="497"/>
      <c r="AB29" s="497"/>
      <c r="AC29" s="497"/>
      <c r="AD29" s="497"/>
      <c r="AE29" s="497"/>
      <c r="AF29" s="497"/>
      <c r="AG29" s="498"/>
      <c r="AH29" s="518">
        <v>190</v>
      </c>
      <c r="AI29" s="519"/>
      <c r="AJ29" s="519"/>
      <c r="AK29" s="519"/>
      <c r="AL29" s="561"/>
      <c r="AM29" s="518">
        <v>586578</v>
      </c>
      <c r="AN29" s="519"/>
      <c r="AO29" s="519"/>
      <c r="AP29" s="519"/>
      <c r="AQ29" s="519"/>
      <c r="AR29" s="561"/>
      <c r="AS29" s="518">
        <v>3087</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376246</v>
      </c>
      <c r="BO29" s="468"/>
      <c r="BP29" s="468"/>
      <c r="BQ29" s="468"/>
      <c r="BR29" s="468"/>
      <c r="BS29" s="468"/>
      <c r="BT29" s="468"/>
      <c r="BU29" s="469"/>
      <c r="BV29" s="467">
        <v>705098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2963037</v>
      </c>
      <c r="BO30" s="644"/>
      <c r="BP30" s="644"/>
      <c r="BQ30" s="644"/>
      <c r="BR30" s="644"/>
      <c r="BS30" s="644"/>
      <c r="BT30" s="644"/>
      <c r="BU30" s="645"/>
      <c r="BV30" s="643">
        <v>2891153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下水道特別会計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仲多度南部消防組合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（一財）ことなみ振興公社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農業集落排水特別会計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香川県市町総合事務組合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㈲仲南振興公社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7</v>
      </c>
      <c r="BF36" s="656"/>
      <c r="BG36" s="657" t="str">
        <f>IF('各会計、関係団体の財政状況及び健全化判断比率'!B33="","",'各会計、関係団体の財政状況及び健全化判断比率'!B33)</f>
        <v>浄化槽整備推進事業特別会計</v>
      </c>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香川県後期高齢者医療広域連合（一般会計）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㈱グリーンパークまんのう</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香川県後期高齢者医療広域連合（後期高齢者医療事業）</v>
      </c>
      <c r="BZ37" s="657"/>
      <c r="CA37" s="657"/>
      <c r="CB37" s="657"/>
      <c r="CC37" s="657"/>
      <c r="CD37" s="657"/>
      <c r="CE37" s="657"/>
      <c r="CF37" s="657"/>
      <c r="CG37" s="657"/>
      <c r="CH37" s="657"/>
      <c r="CI37" s="657"/>
      <c r="CJ37" s="657"/>
      <c r="CK37" s="657"/>
      <c r="CL37" s="657"/>
      <c r="CM37" s="657"/>
      <c r="CN37" s="214"/>
      <c r="CO37" s="656">
        <f t="shared" si="3"/>
        <v>21</v>
      </c>
      <c r="CP37" s="656"/>
      <c r="CQ37" s="657" t="str">
        <f>IF('各会計、関係団体の財政状況及び健全化判断比率'!BS10="","",'各会計、関係団体の財政状況及び健全化判断比率'!BS10)</f>
        <v>まんのう町土地開発公社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〇</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香川県中部広域競艇事業組合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中讃広域行政事務組合（一般会計）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中讃広域行政事務組合（仲善クリーンセンター）</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中讃広域行政事務組合（瀬戸グリーンセンター）</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まんのう町外二ヶ市町(十郷地区)山林組合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まんのう町外三ヶ市町(七箇地区)山林組合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54Rj9yEaPQuW7FLfxqQLa6kaQUoJ7Tf+6Bde+OU46LYEsgY9325QvYlUDtQshu5dFrkpXv5jjSlk7FQw18djQ==" saltValue="BGa4DT7Z+VkjOQwbd9To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560</v>
      </c>
      <c r="D34" s="1248"/>
      <c r="E34" s="1249"/>
      <c r="F34" s="32">
        <v>7.81</v>
      </c>
      <c r="G34" s="33">
        <v>8.98</v>
      </c>
      <c r="H34" s="33">
        <v>5.44</v>
      </c>
      <c r="I34" s="33">
        <v>7.08</v>
      </c>
      <c r="J34" s="34">
        <v>5.62</v>
      </c>
      <c r="K34" s="22"/>
      <c r="L34" s="22"/>
      <c r="M34" s="22"/>
      <c r="N34" s="22"/>
      <c r="O34" s="22"/>
      <c r="P34" s="22"/>
    </row>
    <row r="35" spans="1:16" ht="39" customHeight="1" x14ac:dyDescent="0.15">
      <c r="A35" s="22"/>
      <c r="B35" s="35"/>
      <c r="C35" s="1242" t="s">
        <v>561</v>
      </c>
      <c r="D35" s="1243"/>
      <c r="E35" s="1244"/>
      <c r="F35" s="36">
        <v>0.14000000000000001</v>
      </c>
      <c r="G35" s="37">
        <v>0.85</v>
      </c>
      <c r="H35" s="37">
        <v>2.2200000000000002</v>
      </c>
      <c r="I35" s="37">
        <v>2.2400000000000002</v>
      </c>
      <c r="J35" s="38">
        <v>2.4500000000000002</v>
      </c>
      <c r="K35" s="22"/>
      <c r="L35" s="22"/>
      <c r="M35" s="22"/>
      <c r="N35" s="22"/>
      <c r="O35" s="22"/>
      <c r="P35" s="22"/>
    </row>
    <row r="36" spans="1:16" ht="39" customHeight="1" x14ac:dyDescent="0.15">
      <c r="A36" s="22"/>
      <c r="B36" s="35"/>
      <c r="C36" s="1242" t="s">
        <v>562</v>
      </c>
      <c r="D36" s="1243"/>
      <c r="E36" s="1244"/>
      <c r="F36" s="36">
        <v>7.0000000000000007E-2</v>
      </c>
      <c r="G36" s="37">
        <v>0.02</v>
      </c>
      <c r="H36" s="37">
        <v>7.0000000000000007E-2</v>
      </c>
      <c r="I36" s="37">
        <v>0.15</v>
      </c>
      <c r="J36" s="38">
        <v>0.13</v>
      </c>
      <c r="K36" s="22"/>
      <c r="L36" s="22"/>
      <c r="M36" s="22"/>
      <c r="N36" s="22"/>
      <c r="O36" s="22"/>
      <c r="P36" s="22"/>
    </row>
    <row r="37" spans="1:16" ht="39" customHeight="1" x14ac:dyDescent="0.15">
      <c r="A37" s="22"/>
      <c r="B37" s="35"/>
      <c r="C37" s="1242" t="s">
        <v>563</v>
      </c>
      <c r="D37" s="1243"/>
      <c r="E37" s="1244"/>
      <c r="F37" s="36">
        <v>1.1399999999999999</v>
      </c>
      <c r="G37" s="37">
        <v>1.31</v>
      </c>
      <c r="H37" s="37">
        <v>0.01</v>
      </c>
      <c r="I37" s="37">
        <v>0.33</v>
      </c>
      <c r="J37" s="38">
        <v>0.06</v>
      </c>
      <c r="K37" s="22"/>
      <c r="L37" s="22"/>
      <c r="M37" s="22"/>
      <c r="N37" s="22"/>
      <c r="O37" s="22"/>
      <c r="P37" s="22"/>
    </row>
    <row r="38" spans="1:16" ht="39" customHeight="1" x14ac:dyDescent="0.15">
      <c r="A38" s="22"/>
      <c r="B38" s="35"/>
      <c r="C38" s="1242" t="s">
        <v>564</v>
      </c>
      <c r="D38" s="1243"/>
      <c r="E38" s="1244"/>
      <c r="F38" s="36">
        <v>0.02</v>
      </c>
      <c r="G38" s="37">
        <v>0.02</v>
      </c>
      <c r="H38" s="37">
        <v>0.02</v>
      </c>
      <c r="I38" s="37">
        <v>0.02</v>
      </c>
      <c r="J38" s="38">
        <v>0.01</v>
      </c>
      <c r="K38" s="22"/>
      <c r="L38" s="22"/>
      <c r="M38" s="22"/>
      <c r="N38" s="22"/>
      <c r="O38" s="22"/>
      <c r="P38" s="22"/>
    </row>
    <row r="39" spans="1:16" ht="39" customHeight="1" x14ac:dyDescent="0.15">
      <c r="A39" s="22"/>
      <c r="B39" s="35"/>
      <c r="C39" s="1242" t="s">
        <v>565</v>
      </c>
      <c r="D39" s="1243"/>
      <c r="E39" s="1244"/>
      <c r="F39" s="36">
        <v>0.04</v>
      </c>
      <c r="G39" s="37">
        <v>0.11</v>
      </c>
      <c r="H39" s="37">
        <v>7.0000000000000007E-2</v>
      </c>
      <c r="I39" s="37">
        <v>0.02</v>
      </c>
      <c r="J39" s="38">
        <v>0</v>
      </c>
      <c r="K39" s="22"/>
      <c r="L39" s="22"/>
      <c r="M39" s="22"/>
      <c r="N39" s="22"/>
      <c r="O39" s="22"/>
      <c r="P39" s="22"/>
    </row>
    <row r="40" spans="1:16" ht="39" customHeight="1" x14ac:dyDescent="0.15">
      <c r="A40" s="22"/>
      <c r="B40" s="35"/>
      <c r="C40" s="1242" t="s">
        <v>566</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567</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568</v>
      </c>
      <c r="D43" s="1246"/>
      <c r="E43" s="1247"/>
      <c r="F43" s="41">
        <v>8.59</v>
      </c>
      <c r="G43" s="42">
        <v>8.5</v>
      </c>
      <c r="H43" s="42">
        <v>8.1300000000000008</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tBS1fW/USLKZPBEzKT9gR6gWNiXdhLy30Xv9zR+POkTnIqHqm0zs4FamcWH+pdq+Tg+WO+dD46SsPp2/FU63A==" saltValue="y9V0pm+PSeEFI8Iidoms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1181</v>
      </c>
      <c r="L45" s="60">
        <v>1075</v>
      </c>
      <c r="M45" s="60">
        <v>1151</v>
      </c>
      <c r="N45" s="60">
        <v>1410</v>
      </c>
      <c r="O45" s="61">
        <v>1465</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14</v>
      </c>
      <c r="F48" s="1258"/>
      <c r="G48" s="1258"/>
      <c r="H48" s="1258"/>
      <c r="I48" s="1258"/>
      <c r="J48" s="1259"/>
      <c r="K48" s="63">
        <v>196</v>
      </c>
      <c r="L48" s="64">
        <v>211</v>
      </c>
      <c r="M48" s="64">
        <v>203</v>
      </c>
      <c r="N48" s="64">
        <v>135</v>
      </c>
      <c r="O48" s="65">
        <v>127</v>
      </c>
      <c r="P48" s="48"/>
      <c r="Q48" s="48"/>
      <c r="R48" s="48"/>
      <c r="S48" s="48"/>
      <c r="T48" s="48"/>
      <c r="U48" s="48"/>
    </row>
    <row r="49" spans="1:21" ht="30.75" customHeight="1" x14ac:dyDescent="0.15">
      <c r="A49" s="48"/>
      <c r="B49" s="1252"/>
      <c r="C49" s="1253"/>
      <c r="D49" s="62"/>
      <c r="E49" s="1258" t="s">
        <v>15</v>
      </c>
      <c r="F49" s="1258"/>
      <c r="G49" s="1258"/>
      <c r="H49" s="1258"/>
      <c r="I49" s="1258"/>
      <c r="J49" s="1259"/>
      <c r="K49" s="63">
        <v>32</v>
      </c>
      <c r="L49" s="64">
        <v>31</v>
      </c>
      <c r="M49" s="64">
        <v>22</v>
      </c>
      <c r="N49" s="64">
        <v>119</v>
      </c>
      <c r="O49" s="65">
        <v>97</v>
      </c>
      <c r="P49" s="48"/>
      <c r="Q49" s="48"/>
      <c r="R49" s="48"/>
      <c r="S49" s="48"/>
      <c r="T49" s="48"/>
      <c r="U49" s="48"/>
    </row>
    <row r="50" spans="1:21" ht="30.75" customHeight="1" x14ac:dyDescent="0.15">
      <c r="A50" s="48"/>
      <c r="B50" s="1252"/>
      <c r="C50" s="1253"/>
      <c r="D50" s="62"/>
      <c r="E50" s="1258" t="s">
        <v>16</v>
      </c>
      <c r="F50" s="1258"/>
      <c r="G50" s="1258"/>
      <c r="H50" s="1258"/>
      <c r="I50" s="1258"/>
      <c r="J50" s="1259"/>
      <c r="K50" s="63">
        <v>13</v>
      </c>
      <c r="L50" s="64">
        <v>12</v>
      </c>
      <c r="M50" s="64">
        <v>12</v>
      </c>
      <c r="N50" s="64">
        <v>11</v>
      </c>
      <c r="O50" s="65">
        <v>10</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511</v>
      </c>
      <c r="L51" s="64" t="s">
        <v>511</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939</v>
      </c>
      <c r="L52" s="64">
        <v>950</v>
      </c>
      <c r="M52" s="64">
        <v>1021</v>
      </c>
      <c r="N52" s="64">
        <v>1175</v>
      </c>
      <c r="O52" s="65">
        <v>1213</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483</v>
      </c>
      <c r="L53" s="69">
        <v>379</v>
      </c>
      <c r="M53" s="69">
        <v>367</v>
      </c>
      <c r="N53" s="69">
        <v>500</v>
      </c>
      <c r="O53" s="70">
        <v>486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580</v>
      </c>
      <c r="L57" s="84" t="s">
        <v>511</v>
      </c>
      <c r="M57" s="84" t="s">
        <v>511</v>
      </c>
      <c r="N57" s="84" t="s">
        <v>511</v>
      </c>
      <c r="O57" s="85" t="s">
        <v>511</v>
      </c>
    </row>
    <row r="58" spans="1:21" ht="31.5" customHeight="1" thickBot="1" x14ac:dyDescent="0.2">
      <c r="B58" s="1268"/>
      <c r="C58" s="1269"/>
      <c r="D58" s="1273" t="s">
        <v>26</v>
      </c>
      <c r="E58" s="1274"/>
      <c r="F58" s="1274"/>
      <c r="G58" s="1274"/>
      <c r="H58" s="1274"/>
      <c r="I58" s="1274"/>
      <c r="J58" s="1275"/>
      <c r="K58" s="86" t="s">
        <v>511</v>
      </c>
      <c r="L58" s="87" t="s">
        <v>511</v>
      </c>
      <c r="M58" s="87" t="s">
        <v>511</v>
      </c>
      <c r="N58" s="87" t="s">
        <v>511</v>
      </c>
      <c r="O58" s="88" t="s">
        <v>511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1pKhTyV2mHAM2WVToDelxrUuD89tumSNGAfN5ufdPHJP7Lz1TTdeBJQCIjUjSlQdsVtXsgU+n9PNMjwdfUneA==" saltValue="dKY+dJBS/xZk/V6gRGi16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76" t="s">
        <v>29</v>
      </c>
      <c r="C41" s="1277"/>
      <c r="D41" s="102"/>
      <c r="E41" s="1282" t="s">
        <v>30</v>
      </c>
      <c r="F41" s="1282"/>
      <c r="G41" s="1282"/>
      <c r="H41" s="1283"/>
      <c r="I41" s="103">
        <v>12355</v>
      </c>
      <c r="J41" s="104">
        <v>12210</v>
      </c>
      <c r="K41" s="104">
        <v>12584</v>
      </c>
      <c r="L41" s="104">
        <v>12464</v>
      </c>
      <c r="M41" s="105">
        <v>12437</v>
      </c>
    </row>
    <row r="42" spans="2:13" ht="27.75" customHeight="1" x14ac:dyDescent="0.15">
      <c r="B42" s="1278"/>
      <c r="C42" s="1279"/>
      <c r="D42" s="106"/>
      <c r="E42" s="1284" t="s">
        <v>31</v>
      </c>
      <c r="F42" s="1284"/>
      <c r="G42" s="1284"/>
      <c r="H42" s="1285"/>
      <c r="I42" s="107">
        <v>172</v>
      </c>
      <c r="J42" s="108">
        <v>167</v>
      </c>
      <c r="K42" s="108">
        <v>148</v>
      </c>
      <c r="L42" s="108">
        <v>141</v>
      </c>
      <c r="M42" s="109">
        <v>9</v>
      </c>
    </row>
    <row r="43" spans="2:13" ht="27.75" customHeight="1" x14ac:dyDescent="0.15">
      <c r="B43" s="1278"/>
      <c r="C43" s="1279"/>
      <c r="D43" s="106"/>
      <c r="E43" s="1284" t="s">
        <v>32</v>
      </c>
      <c r="F43" s="1284"/>
      <c r="G43" s="1284"/>
      <c r="H43" s="1285"/>
      <c r="I43" s="107">
        <v>1984</v>
      </c>
      <c r="J43" s="108">
        <v>1904</v>
      </c>
      <c r="K43" s="108">
        <v>1586</v>
      </c>
      <c r="L43" s="108">
        <v>1247</v>
      </c>
      <c r="M43" s="109">
        <v>1125</v>
      </c>
    </row>
    <row r="44" spans="2:13" ht="27.75" customHeight="1" x14ac:dyDescent="0.15">
      <c r="B44" s="1278"/>
      <c r="C44" s="1279"/>
      <c r="D44" s="106"/>
      <c r="E44" s="1284" t="s">
        <v>33</v>
      </c>
      <c r="F44" s="1284"/>
      <c r="G44" s="1284"/>
      <c r="H44" s="1285"/>
      <c r="I44" s="107">
        <v>211</v>
      </c>
      <c r="J44" s="108">
        <v>181</v>
      </c>
      <c r="K44" s="108">
        <v>163</v>
      </c>
      <c r="L44" s="108">
        <v>1302</v>
      </c>
      <c r="M44" s="109">
        <v>1169</v>
      </c>
    </row>
    <row r="45" spans="2:13" ht="27.75" customHeight="1" x14ac:dyDescent="0.15">
      <c r="B45" s="1278"/>
      <c r="C45" s="1279"/>
      <c r="D45" s="106"/>
      <c r="E45" s="1284" t="s">
        <v>34</v>
      </c>
      <c r="F45" s="1284"/>
      <c r="G45" s="1284"/>
      <c r="H45" s="1285"/>
      <c r="I45" s="107">
        <v>1908</v>
      </c>
      <c r="J45" s="108">
        <v>1939</v>
      </c>
      <c r="K45" s="108">
        <v>1710</v>
      </c>
      <c r="L45" s="108">
        <v>1535</v>
      </c>
      <c r="M45" s="109">
        <v>1540</v>
      </c>
    </row>
    <row r="46" spans="2:13" ht="27.75" customHeight="1" x14ac:dyDescent="0.15">
      <c r="B46" s="1278"/>
      <c r="C46" s="1279"/>
      <c r="D46" s="110"/>
      <c r="E46" s="1284" t="s">
        <v>35</v>
      </c>
      <c r="F46" s="1284"/>
      <c r="G46" s="1284"/>
      <c r="H46" s="1285"/>
      <c r="I46" s="107" t="s">
        <v>511</v>
      </c>
      <c r="J46" s="108" t="s">
        <v>511</v>
      </c>
      <c r="K46" s="108" t="s">
        <v>511</v>
      </c>
      <c r="L46" s="108">
        <v>46</v>
      </c>
      <c r="M46" s="109" t="s">
        <v>511</v>
      </c>
    </row>
    <row r="47" spans="2:13" ht="27.75" customHeight="1" x14ac:dyDescent="0.15">
      <c r="B47" s="1278"/>
      <c r="C47" s="1279"/>
      <c r="D47" s="111"/>
      <c r="E47" s="1286" t="s">
        <v>36</v>
      </c>
      <c r="F47" s="1287"/>
      <c r="G47" s="1287"/>
      <c r="H47" s="1288"/>
      <c r="I47" s="107" t="s">
        <v>511</v>
      </c>
      <c r="J47" s="108" t="s">
        <v>511</v>
      </c>
      <c r="K47" s="108" t="s">
        <v>511</v>
      </c>
      <c r="L47" s="108" t="s">
        <v>511</v>
      </c>
      <c r="M47" s="109" t="s">
        <v>511</v>
      </c>
    </row>
    <row r="48" spans="2:13" ht="27.75" customHeight="1" x14ac:dyDescent="0.15">
      <c r="B48" s="1278"/>
      <c r="C48" s="1279"/>
      <c r="D48" s="106"/>
      <c r="E48" s="1284" t="s">
        <v>37</v>
      </c>
      <c r="F48" s="1284"/>
      <c r="G48" s="1284"/>
      <c r="H48" s="1285"/>
      <c r="I48" s="107" t="s">
        <v>511</v>
      </c>
      <c r="J48" s="108" t="s">
        <v>511</v>
      </c>
      <c r="K48" s="108" t="s">
        <v>511</v>
      </c>
      <c r="L48" s="108" t="s">
        <v>511</v>
      </c>
      <c r="M48" s="109" t="s">
        <v>511</v>
      </c>
    </row>
    <row r="49" spans="2:13" ht="27.75" customHeight="1" x14ac:dyDescent="0.15">
      <c r="B49" s="1280"/>
      <c r="C49" s="1281"/>
      <c r="D49" s="106"/>
      <c r="E49" s="1284" t="s">
        <v>38</v>
      </c>
      <c r="F49" s="1284"/>
      <c r="G49" s="1284"/>
      <c r="H49" s="1285"/>
      <c r="I49" s="107" t="s">
        <v>511</v>
      </c>
      <c r="J49" s="108" t="s">
        <v>511</v>
      </c>
      <c r="K49" s="108" t="s">
        <v>511</v>
      </c>
      <c r="L49" s="108" t="s">
        <v>511</v>
      </c>
      <c r="M49" s="109" t="s">
        <v>511</v>
      </c>
    </row>
    <row r="50" spans="2:13" ht="27.75" customHeight="1" x14ac:dyDescent="0.15">
      <c r="B50" s="1289" t="s">
        <v>39</v>
      </c>
      <c r="C50" s="1290"/>
      <c r="D50" s="112"/>
      <c r="E50" s="1284" t="s">
        <v>40</v>
      </c>
      <c r="F50" s="1284"/>
      <c r="G50" s="1284"/>
      <c r="H50" s="1285"/>
      <c r="I50" s="107">
        <v>6674</v>
      </c>
      <c r="J50" s="108">
        <v>6845</v>
      </c>
      <c r="K50" s="108">
        <v>6882</v>
      </c>
      <c r="L50" s="108">
        <v>6227</v>
      </c>
      <c r="M50" s="109">
        <v>6098</v>
      </c>
    </row>
    <row r="51" spans="2:13" ht="27.75" customHeight="1" x14ac:dyDescent="0.15">
      <c r="B51" s="1278"/>
      <c r="C51" s="1279"/>
      <c r="D51" s="106"/>
      <c r="E51" s="1284" t="s">
        <v>41</v>
      </c>
      <c r="F51" s="1284"/>
      <c r="G51" s="1284"/>
      <c r="H51" s="1285"/>
      <c r="I51" s="107">
        <v>29</v>
      </c>
      <c r="J51" s="108">
        <v>21</v>
      </c>
      <c r="K51" s="108">
        <v>11</v>
      </c>
      <c r="L51" s="108">
        <v>165</v>
      </c>
      <c r="M51" s="109">
        <v>5</v>
      </c>
    </row>
    <row r="52" spans="2:13" ht="27.75" customHeight="1" x14ac:dyDescent="0.15">
      <c r="B52" s="1280"/>
      <c r="C52" s="1281"/>
      <c r="D52" s="106"/>
      <c r="E52" s="1284" t="s">
        <v>42</v>
      </c>
      <c r="F52" s="1284"/>
      <c r="G52" s="1284"/>
      <c r="H52" s="1285"/>
      <c r="I52" s="107">
        <v>10831</v>
      </c>
      <c r="J52" s="108">
        <v>10719</v>
      </c>
      <c r="K52" s="108">
        <v>11225</v>
      </c>
      <c r="L52" s="108">
        <v>11004</v>
      </c>
      <c r="M52" s="109">
        <v>10787</v>
      </c>
    </row>
    <row r="53" spans="2:13" ht="27.75" customHeight="1" thickBot="1" x14ac:dyDescent="0.2">
      <c r="B53" s="1291" t="s">
        <v>43</v>
      </c>
      <c r="C53" s="1292"/>
      <c r="D53" s="113"/>
      <c r="E53" s="1293" t="s">
        <v>44</v>
      </c>
      <c r="F53" s="1293"/>
      <c r="G53" s="1293"/>
      <c r="H53" s="1294"/>
      <c r="I53" s="114">
        <v>-905</v>
      </c>
      <c r="J53" s="115">
        <v>-1185</v>
      </c>
      <c r="K53" s="115">
        <v>-1928</v>
      </c>
      <c r="L53" s="115">
        <v>-661</v>
      </c>
      <c r="M53" s="116">
        <v>-608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OnkjJ8iEON14mbsR1dzZU++dptNCfvQ073XIxmfjUb0BFOghyhE5yX3Z9ga4yRHIagnYT9zZU/2h7svvgChkQ==" saltValue="zrEl9KTuTYq8lMVeRfUE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47</v>
      </c>
      <c r="D55" s="1303"/>
      <c r="E55" s="1304"/>
      <c r="F55" s="128">
        <v>2946</v>
      </c>
      <c r="G55" s="128">
        <v>2945</v>
      </c>
      <c r="H55" s="129">
        <v>3214</v>
      </c>
    </row>
    <row r="56" spans="2:8" ht="52.5" customHeight="1" x14ac:dyDescent="0.15">
      <c r="B56" s="130"/>
      <c r="C56" s="1305" t="s">
        <v>48</v>
      </c>
      <c r="D56" s="1305"/>
      <c r="E56" s="1306"/>
      <c r="F56" s="131">
        <v>1203</v>
      </c>
      <c r="G56" s="131">
        <v>705</v>
      </c>
      <c r="H56" s="132">
        <v>376</v>
      </c>
    </row>
    <row r="57" spans="2:8" ht="53.25" customHeight="1" x14ac:dyDescent="0.15">
      <c r="B57" s="130"/>
      <c r="C57" s="1307" t="s">
        <v>49</v>
      </c>
      <c r="D57" s="1307"/>
      <c r="E57" s="1308"/>
      <c r="F57" s="133">
        <v>3045</v>
      </c>
      <c r="G57" s="133">
        <v>2891</v>
      </c>
      <c r="H57" s="134">
        <v>2963</v>
      </c>
    </row>
    <row r="58" spans="2:8" ht="45.75" customHeight="1" x14ac:dyDescent="0.15">
      <c r="B58" s="135"/>
      <c r="C58" s="1295" t="s">
        <v>594</v>
      </c>
      <c r="D58" s="1296"/>
      <c r="E58" s="1297"/>
      <c r="F58" s="136">
        <v>1130</v>
      </c>
      <c r="G58" s="136">
        <v>1112</v>
      </c>
      <c r="H58" s="137">
        <v>1148</v>
      </c>
    </row>
    <row r="59" spans="2:8" ht="45.75" customHeight="1" x14ac:dyDescent="0.15">
      <c r="B59" s="135"/>
      <c r="C59" s="1295" t="s">
        <v>595</v>
      </c>
      <c r="D59" s="1296"/>
      <c r="E59" s="1297"/>
      <c r="F59" s="136">
        <v>1065</v>
      </c>
      <c r="G59" s="136">
        <v>1046</v>
      </c>
      <c r="H59" s="137">
        <v>1046</v>
      </c>
    </row>
    <row r="60" spans="2:8" ht="45.75" customHeight="1" x14ac:dyDescent="0.15">
      <c r="B60" s="135"/>
      <c r="C60" s="1295" t="s">
        <v>596</v>
      </c>
      <c r="D60" s="1296"/>
      <c r="E60" s="1297"/>
      <c r="F60" s="136">
        <v>666</v>
      </c>
      <c r="G60" s="136">
        <v>525</v>
      </c>
      <c r="H60" s="137">
        <v>532</v>
      </c>
    </row>
    <row r="61" spans="2:8" ht="45.75" customHeight="1" x14ac:dyDescent="0.15">
      <c r="B61" s="135"/>
      <c r="C61" s="1295" t="s">
        <v>597</v>
      </c>
      <c r="D61" s="1296"/>
      <c r="E61" s="1297"/>
      <c r="F61" s="136">
        <v>50</v>
      </c>
      <c r="G61" s="136">
        <v>49</v>
      </c>
      <c r="H61" s="137">
        <v>49</v>
      </c>
    </row>
    <row r="62" spans="2:8" ht="45.75" customHeight="1" thickBot="1" x14ac:dyDescent="0.2">
      <c r="B62" s="138"/>
      <c r="C62" s="1298" t="s">
        <v>598</v>
      </c>
      <c r="D62" s="1299"/>
      <c r="E62" s="1300"/>
      <c r="F62" s="139">
        <v>44</v>
      </c>
      <c r="G62" s="139">
        <v>45</v>
      </c>
      <c r="H62" s="140">
        <v>45</v>
      </c>
    </row>
    <row r="63" spans="2:8" ht="52.5" customHeight="1" thickBot="1" x14ac:dyDescent="0.2">
      <c r="B63" s="141"/>
      <c r="C63" s="1301" t="s">
        <v>50</v>
      </c>
      <c r="D63" s="1301"/>
      <c r="E63" s="1302"/>
      <c r="F63" s="142">
        <v>7194</v>
      </c>
      <c r="G63" s="142">
        <v>6542</v>
      </c>
      <c r="H63" s="143">
        <v>6553</v>
      </c>
    </row>
    <row r="64" spans="2:8" ht="15" customHeight="1" x14ac:dyDescent="0.15"/>
  </sheetData>
  <sheetProtection algorithmName="SHA-512" hashValue="nG1depIb7HRmMqmfO3mvcbtPYvmm2U8uBCBxH7eYtnfdNsHBSSRRP68hVAOHBQZKZxO0Z19+sj5vU1+b+SRTZA==" saltValue="mWztUhyLudsE+YYdA9Qt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09">
        <v>59</v>
      </c>
      <c r="BQ53" s="1309"/>
      <c r="BR53" s="1309"/>
      <c r="BS53" s="1309"/>
      <c r="BT53" s="1309"/>
      <c r="BU53" s="1309"/>
      <c r="BV53" s="1309"/>
      <c r="BW53" s="1309"/>
      <c r="BX53" s="1309">
        <v>59.6</v>
      </c>
      <c r="BY53" s="1309"/>
      <c r="BZ53" s="1309"/>
      <c r="CA53" s="1309"/>
      <c r="CB53" s="1309"/>
      <c r="CC53" s="1309"/>
      <c r="CD53" s="1309"/>
      <c r="CE53" s="1309"/>
      <c r="CF53" s="1309">
        <v>58.4</v>
      </c>
      <c r="CG53" s="1309"/>
      <c r="CH53" s="1309"/>
      <c r="CI53" s="1309"/>
      <c r="CJ53" s="1309"/>
      <c r="CK53" s="1309"/>
      <c r="CL53" s="1309"/>
      <c r="CM53" s="1309"/>
      <c r="CN53" s="1309">
        <v>59.5</v>
      </c>
      <c r="CO53" s="1309"/>
      <c r="CP53" s="1309"/>
      <c r="CQ53" s="1309"/>
      <c r="CR53" s="1309"/>
      <c r="CS53" s="1309"/>
      <c r="CT53" s="1309"/>
      <c r="CU53" s="1309"/>
      <c r="CV53" s="1309">
        <v>60.1</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09">
        <v>44.9</v>
      </c>
      <c r="BQ55" s="1309"/>
      <c r="BR55" s="1309"/>
      <c r="BS55" s="1309"/>
      <c r="BT55" s="1309"/>
      <c r="BU55" s="1309"/>
      <c r="BV55" s="1309"/>
      <c r="BW55" s="1309"/>
      <c r="BX55" s="1309">
        <v>44.9</v>
      </c>
      <c r="BY55" s="1309"/>
      <c r="BZ55" s="1309"/>
      <c r="CA55" s="1309"/>
      <c r="CB55" s="1309"/>
      <c r="CC55" s="1309"/>
      <c r="CD55" s="1309"/>
      <c r="CE55" s="1309"/>
      <c r="CF55" s="1309">
        <v>40.799999999999997</v>
      </c>
      <c r="CG55" s="1309"/>
      <c r="CH55" s="1309"/>
      <c r="CI55" s="1309"/>
      <c r="CJ55" s="1309"/>
      <c r="CK55" s="1309"/>
      <c r="CL55" s="1309"/>
      <c r="CM55" s="1309"/>
      <c r="CN55" s="1309">
        <v>38.5</v>
      </c>
      <c r="CO55" s="1309"/>
      <c r="CP55" s="1309"/>
      <c r="CQ55" s="1309"/>
      <c r="CR55" s="1309"/>
      <c r="CS55" s="1309"/>
      <c r="CT55" s="1309"/>
      <c r="CU55" s="1309"/>
      <c r="CV55" s="1309">
        <v>35.5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09">
        <v>61.9</v>
      </c>
      <c r="BQ57" s="1309"/>
      <c r="BR57" s="1309"/>
      <c r="BS57" s="1309"/>
      <c r="BT57" s="1309"/>
      <c r="BU57" s="1309"/>
      <c r="BV57" s="1309"/>
      <c r="BW57" s="1309"/>
      <c r="BX57" s="1309">
        <v>62.6</v>
      </c>
      <c r="BY57" s="1309"/>
      <c r="BZ57" s="1309"/>
      <c r="CA57" s="1309"/>
      <c r="CB57" s="1309"/>
      <c r="CC57" s="1309"/>
      <c r="CD57" s="1309"/>
      <c r="CE57" s="1309"/>
      <c r="CF57" s="1309">
        <v>63.5</v>
      </c>
      <c r="CG57" s="1309"/>
      <c r="CH57" s="1309"/>
      <c r="CI57" s="1309"/>
      <c r="CJ57" s="1309"/>
      <c r="CK57" s="1309"/>
      <c r="CL57" s="1309"/>
      <c r="CM57" s="1309"/>
      <c r="CN57" s="1309">
        <v>66</v>
      </c>
      <c r="CO57" s="1309"/>
      <c r="CP57" s="1309"/>
      <c r="CQ57" s="1309"/>
      <c r="CR57" s="1309"/>
      <c r="CS57" s="1309"/>
      <c r="CT57" s="1309"/>
      <c r="CU57" s="1309"/>
      <c r="CV57" s="1309">
        <v>66.3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8.4</v>
      </c>
      <c r="BQ75" s="1309"/>
      <c r="BR75" s="1309"/>
      <c r="BS75" s="1309"/>
      <c r="BT75" s="1309"/>
      <c r="BU75" s="1309"/>
      <c r="BV75" s="1309"/>
      <c r="BW75" s="1309"/>
      <c r="BX75" s="1309">
        <v>7</v>
      </c>
      <c r="BY75" s="1309"/>
      <c r="BZ75" s="1309"/>
      <c r="CA75" s="1309"/>
      <c r="CB75" s="1309"/>
      <c r="CC75" s="1309"/>
      <c r="CD75" s="1309"/>
      <c r="CE75" s="1309"/>
      <c r="CF75" s="1309">
        <v>7</v>
      </c>
      <c r="CG75" s="1309"/>
      <c r="CH75" s="1309"/>
      <c r="CI75" s="1309"/>
      <c r="CJ75" s="1309"/>
      <c r="CK75" s="1309"/>
      <c r="CL75" s="1309"/>
      <c r="CM75" s="1309"/>
      <c r="CN75" s="1309">
        <v>7.2</v>
      </c>
      <c r="CO75" s="1309"/>
      <c r="CP75" s="1309"/>
      <c r="CQ75" s="1309"/>
      <c r="CR75" s="1309"/>
      <c r="CS75" s="1309"/>
      <c r="CT75" s="1309"/>
      <c r="CU75" s="1309"/>
      <c r="CV75" s="1309">
        <v>7.9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44.9</v>
      </c>
      <c r="BQ77" s="1309"/>
      <c r="BR77" s="1309"/>
      <c r="BS77" s="1309"/>
      <c r="BT77" s="1309"/>
      <c r="BU77" s="1309"/>
      <c r="BV77" s="1309"/>
      <c r="BW77" s="1309"/>
      <c r="BX77" s="1309">
        <v>44.9</v>
      </c>
      <c r="BY77" s="1309"/>
      <c r="BZ77" s="1309"/>
      <c r="CA77" s="1309"/>
      <c r="CB77" s="1309"/>
      <c r="CC77" s="1309"/>
      <c r="CD77" s="1309"/>
      <c r="CE77" s="1309"/>
      <c r="CF77" s="1309">
        <v>40.799999999999997</v>
      </c>
      <c r="CG77" s="1309"/>
      <c r="CH77" s="1309"/>
      <c r="CI77" s="1309"/>
      <c r="CJ77" s="1309"/>
      <c r="CK77" s="1309"/>
      <c r="CL77" s="1309"/>
      <c r="CM77" s="1309"/>
      <c r="CN77" s="1309">
        <v>38.5</v>
      </c>
      <c r="CO77" s="1309"/>
      <c r="CP77" s="1309"/>
      <c r="CQ77" s="1309"/>
      <c r="CR77" s="1309"/>
      <c r="CS77" s="1309"/>
      <c r="CT77" s="1309"/>
      <c r="CU77" s="1309"/>
      <c r="CV77" s="1309">
        <v>35.5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8.5</v>
      </c>
      <c r="BQ79" s="1309"/>
      <c r="BR79" s="1309"/>
      <c r="BS79" s="1309"/>
      <c r="BT79" s="1309"/>
      <c r="BU79" s="1309"/>
      <c r="BV79" s="1309"/>
      <c r="BW79" s="1309"/>
      <c r="BX79" s="1309">
        <v>9.1</v>
      </c>
      <c r="BY79" s="1309"/>
      <c r="BZ79" s="1309"/>
      <c r="CA79" s="1309"/>
      <c r="CB79" s="1309"/>
      <c r="CC79" s="1309"/>
      <c r="CD79" s="1309"/>
      <c r="CE79" s="1309"/>
      <c r="CF79" s="1309">
        <v>8.9</v>
      </c>
      <c r="CG79" s="1309"/>
      <c r="CH79" s="1309"/>
      <c r="CI79" s="1309"/>
      <c r="CJ79" s="1309"/>
      <c r="CK79" s="1309"/>
      <c r="CL79" s="1309"/>
      <c r="CM79" s="1309"/>
      <c r="CN79" s="1309">
        <v>8.9</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uYHe+Sh4BRGofg96mdJpev5MN5T2IRwgG/1JdMyHJ2Tcskg+y9MQFRAEjfkG8bpx6r4DfgDvHd0axObYZ50yg==" saltValue="6oKoO3OO2YY1bm1kVfdv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7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5HmhrAYtpSVZBMhpGdXnfXZGzEdqr2pEaCSyiVRq6XM+24tU8Xmvw5hpv1YDi8ozdo5wVjtPZfYPnSmSEZNguw==" saltValue="R0DAecYXZxLJvuHeFBCY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zGNh7BCQJUsCRo0UvVQhWXVSQmAp5+i+AO4unEUd7fuUWLXAf8WEB+ASio0TfhQ6KEOjiVlQHYQ2nhcs6BJTWg==" saltValue="KfY4ERFrkZ6aJyLytURk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84565</v>
      </c>
      <c r="E3" s="162"/>
      <c r="F3" s="163">
        <v>77577</v>
      </c>
      <c r="G3" s="164"/>
      <c r="H3" s="165"/>
    </row>
    <row r="4" spans="1:8" x14ac:dyDescent="0.15">
      <c r="A4" s="166"/>
      <c r="B4" s="167"/>
      <c r="C4" s="168"/>
      <c r="D4" s="169">
        <v>46286</v>
      </c>
      <c r="E4" s="170"/>
      <c r="F4" s="171">
        <v>40870</v>
      </c>
      <c r="G4" s="172"/>
      <c r="H4" s="173"/>
    </row>
    <row r="5" spans="1:8" x14ac:dyDescent="0.15">
      <c r="A5" s="154" t="s">
        <v>545</v>
      </c>
      <c r="B5" s="159"/>
      <c r="C5" s="160"/>
      <c r="D5" s="161">
        <v>70687</v>
      </c>
      <c r="E5" s="162"/>
      <c r="F5" s="163">
        <v>115123</v>
      </c>
      <c r="G5" s="164"/>
      <c r="H5" s="165"/>
    </row>
    <row r="6" spans="1:8" x14ac:dyDescent="0.15">
      <c r="A6" s="166"/>
      <c r="B6" s="167"/>
      <c r="C6" s="168"/>
      <c r="D6" s="169">
        <v>58687</v>
      </c>
      <c r="E6" s="170"/>
      <c r="F6" s="171">
        <v>46026</v>
      </c>
      <c r="G6" s="172"/>
      <c r="H6" s="173"/>
    </row>
    <row r="7" spans="1:8" x14ac:dyDescent="0.15">
      <c r="A7" s="154" t="s">
        <v>546</v>
      </c>
      <c r="B7" s="159"/>
      <c r="C7" s="160"/>
      <c r="D7" s="161">
        <v>96058</v>
      </c>
      <c r="E7" s="162"/>
      <c r="F7" s="163">
        <v>98899</v>
      </c>
      <c r="G7" s="164"/>
      <c r="H7" s="165"/>
    </row>
    <row r="8" spans="1:8" x14ac:dyDescent="0.15">
      <c r="A8" s="166"/>
      <c r="B8" s="167"/>
      <c r="C8" s="168"/>
      <c r="D8" s="169">
        <v>73883</v>
      </c>
      <c r="E8" s="170"/>
      <c r="F8" s="171">
        <v>43734</v>
      </c>
      <c r="G8" s="172"/>
      <c r="H8" s="173"/>
    </row>
    <row r="9" spans="1:8" x14ac:dyDescent="0.15">
      <c r="A9" s="154" t="s">
        <v>547</v>
      </c>
      <c r="B9" s="159"/>
      <c r="C9" s="160"/>
      <c r="D9" s="161">
        <v>75690</v>
      </c>
      <c r="E9" s="162"/>
      <c r="F9" s="163">
        <v>96462</v>
      </c>
      <c r="G9" s="164"/>
      <c r="H9" s="165"/>
    </row>
    <row r="10" spans="1:8" x14ac:dyDescent="0.15">
      <c r="A10" s="166"/>
      <c r="B10" s="167"/>
      <c r="C10" s="168"/>
      <c r="D10" s="169">
        <v>67633</v>
      </c>
      <c r="E10" s="170"/>
      <c r="F10" s="171">
        <v>39886</v>
      </c>
      <c r="G10" s="172"/>
      <c r="H10" s="173"/>
    </row>
    <row r="11" spans="1:8" x14ac:dyDescent="0.15">
      <c r="A11" s="154" t="s">
        <v>548</v>
      </c>
      <c r="B11" s="159"/>
      <c r="C11" s="160"/>
      <c r="D11" s="161">
        <v>90803</v>
      </c>
      <c r="E11" s="162"/>
      <c r="F11" s="163">
        <v>83103</v>
      </c>
      <c r="G11" s="164"/>
      <c r="H11" s="165"/>
    </row>
    <row r="12" spans="1:8" x14ac:dyDescent="0.15">
      <c r="A12" s="166"/>
      <c r="B12" s="167"/>
      <c r="C12" s="174"/>
      <c r="D12" s="169">
        <v>75482</v>
      </c>
      <c r="E12" s="170"/>
      <c r="F12" s="171">
        <v>41378</v>
      </c>
      <c r="G12" s="172"/>
      <c r="H12" s="173"/>
    </row>
    <row r="13" spans="1:8" x14ac:dyDescent="0.15">
      <c r="A13" s="154"/>
      <c r="B13" s="159"/>
      <c r="C13" s="175"/>
      <c r="D13" s="176">
        <v>83561</v>
      </c>
      <c r="E13" s="177"/>
      <c r="F13" s="178">
        <v>94233</v>
      </c>
      <c r="G13" s="179"/>
      <c r="H13" s="165"/>
    </row>
    <row r="14" spans="1:8" x14ac:dyDescent="0.15">
      <c r="A14" s="166"/>
      <c r="B14" s="167"/>
      <c r="C14" s="168"/>
      <c r="D14" s="169">
        <v>64394</v>
      </c>
      <c r="E14" s="170"/>
      <c r="F14" s="171">
        <v>42379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v>
      </c>
      <c r="C19" s="180">
        <f>ROUND(VALUE(SUBSTITUTE(実質収支比率等に係る経年分析!G$48,"▲","-")),2)</f>
        <v>8.0299999999999994</v>
      </c>
      <c r="D19" s="180">
        <f>ROUND(VALUE(SUBSTITUTE(実質収支比率等に係る経年分析!H$48,"▲","-")),2)</f>
        <v>4.3499999999999996</v>
      </c>
      <c r="E19" s="180">
        <f>ROUND(VALUE(SUBSTITUTE(実質収支比率等に係る経年分析!I$48,"▲","-")),2)</f>
        <v>5.87</v>
      </c>
      <c r="F19" s="180">
        <f>ROUND(VALUE(SUBSTITUTE(実質収支比率等に係る経年分析!J$48,"▲","-")),2)</f>
        <v>4.2699999999999996</v>
      </c>
    </row>
    <row r="20" spans="1:11" x14ac:dyDescent="0.15">
      <c r="A20" s="180" t="s">
        <v>54</v>
      </c>
      <c r="B20" s="180">
        <f>ROUND(VALUE(SUBSTITUTE(実質収支比率等に係る経年分析!F$47,"▲","-")),2)</f>
        <v>47.65</v>
      </c>
      <c r="C20" s="180">
        <f>ROUND(VALUE(SUBSTITUTE(実質収支比率等に係る経年分析!G$47,"▲","-")),2)</f>
        <v>49.15</v>
      </c>
      <c r="D20" s="180">
        <f>ROUND(VALUE(SUBSTITUTE(実質収支比率等に係る経年分析!H$47,"▲","-")),2)</f>
        <v>44.87</v>
      </c>
      <c r="E20" s="180">
        <f>ROUND(VALUE(SUBSTITUTE(実質収支比率等に係る経年分析!I$47,"▲","-")),2)</f>
        <v>43.08</v>
      </c>
      <c r="F20" s="180">
        <f>ROUND(VALUE(SUBSTITUTE(実質収支比率等に係る経年分析!J$47,"▲","-")),2)</f>
        <v>47.43</v>
      </c>
    </row>
    <row r="21" spans="1:11" x14ac:dyDescent="0.15">
      <c r="A21" s="180" t="s">
        <v>55</v>
      </c>
      <c r="B21" s="180">
        <f>IF(ISNUMBER(VALUE(SUBSTITUTE(実質収支比率等に係る経年分析!F$49,"▲","-"))),ROUND(VALUE(SUBSTITUTE(実質収支比率等に係る経年分析!F$49,"▲","-")),2),NA())</f>
        <v>-11.29</v>
      </c>
      <c r="C21" s="180">
        <f>IF(ISNUMBER(VALUE(SUBSTITUTE(実質収支比率等に係る経年分析!G$49,"▲","-"))),ROUND(VALUE(SUBSTITUTE(実質収支比率等に係る経年分析!G$49,"▲","-")),2),NA())</f>
        <v>1.53</v>
      </c>
      <c r="D21" s="180">
        <f>IF(ISNUMBER(VALUE(SUBSTITUTE(実質収支比率等に係る経年分析!H$49,"▲","-"))),ROUND(VALUE(SUBSTITUTE(実質収支比率等に係る経年分析!H$49,"▲","-")),2),NA())</f>
        <v>-8.6</v>
      </c>
      <c r="E21" s="180">
        <f>IF(ISNUMBER(VALUE(SUBSTITUTE(実質収支比率等に係る経年分析!I$49,"▲","-"))),ROUND(VALUE(SUBSTITUTE(実質収支比率等に係る経年分析!I$49,"▲","-")),2),NA())</f>
        <v>1.84</v>
      </c>
      <c r="F21" s="180">
        <f>IF(ISNUMBER(VALUE(SUBSTITUTE(実質収支比率等に係る経年分析!J$49,"▲","-"))),ROUND(VALUE(SUBSTITUTE(実質収支比率等に係る経年分析!J$49,"▲","-")),2),NA())</f>
        <v>2.2799999999999998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8.5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8.1300000000000008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浄化槽整備推進事業特別会計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7.0000000000000007E-2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0.13</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0.14000000000000001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2.2200000000000002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2.2400000000000002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2.4500000000000002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939</v>
      </c>
      <c r="E42" s="182"/>
      <c r="F42" s="182"/>
      <c r="G42" s="182">
        <f>'実質公債費比率（分子）の構造'!L$52</f>
        <v>950</v>
      </c>
      <c r="H42" s="182"/>
      <c r="I42" s="182"/>
      <c r="J42" s="182">
        <f>'実質公債費比率（分子）の構造'!M$52</f>
        <v>1021</v>
      </c>
      <c r="K42" s="182"/>
      <c r="L42" s="182"/>
      <c r="M42" s="182">
        <f>'実質公債費比率（分子）の構造'!N$52</f>
        <v>1175</v>
      </c>
      <c r="N42" s="182"/>
      <c r="O42" s="182"/>
      <c r="P42" s="182">
        <f>'実質公債費比率（分子）の構造'!O$52</f>
        <v>1213</v>
      </c>
    </row>
    <row r="43" spans="1:16" x14ac:dyDescent="0.15">
      <c r="A43" s="182" t="s">
        <v>63</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13</v>
      </c>
      <c r="C44" s="182"/>
      <c r="D44" s="182"/>
      <c r="E44" s="182">
        <f>'実質公債費比率（分子）の構造'!L$50</f>
        <v>12</v>
      </c>
      <c r="F44" s="182"/>
      <c r="G44" s="182"/>
      <c r="H44" s="182">
        <f>'実質公債費比率（分子）の構造'!M$50</f>
        <v>12</v>
      </c>
      <c r="I44" s="182"/>
      <c r="J44" s="182"/>
      <c r="K44" s="182">
        <f>'実質公債費比率（分子）の構造'!N$50</f>
        <v>11</v>
      </c>
      <c r="L44" s="182"/>
      <c r="M44" s="182"/>
      <c r="N44" s="182">
        <f>'実質公債費比率（分子）の構造'!O$50</f>
        <v>10</v>
      </c>
      <c r="O44" s="182"/>
      <c r="P44" s="182"/>
    </row>
    <row r="45" spans="1:16" x14ac:dyDescent="0.15">
      <c r="A45" s="182" t="s">
        <v>65</v>
      </c>
      <c r="B45" s="182">
        <f>'実質公債費比率（分子）の構造'!K$49</f>
        <v>32</v>
      </c>
      <c r="C45" s="182"/>
      <c r="D45" s="182"/>
      <c r="E45" s="182">
        <f>'実質公債費比率（分子）の構造'!L$49</f>
        <v>31</v>
      </c>
      <c r="F45" s="182"/>
      <c r="G45" s="182"/>
      <c r="H45" s="182">
        <f>'実質公債費比率（分子）の構造'!M$49</f>
        <v>22</v>
      </c>
      <c r="I45" s="182"/>
      <c r="J45" s="182"/>
      <c r="K45" s="182">
        <f>'実質公債費比率（分子）の構造'!N$49</f>
        <v>119</v>
      </c>
      <c r="L45" s="182"/>
      <c r="M45" s="182"/>
      <c r="N45" s="182">
        <f>'実質公債費比率（分子）の構造'!O$49</f>
        <v>97</v>
      </c>
      <c r="O45" s="182"/>
      <c r="P45" s="182"/>
    </row>
    <row r="46" spans="1:16" x14ac:dyDescent="0.15">
      <c r="A46" s="182" t="s">
        <v>66</v>
      </c>
      <c r="B46" s="182">
        <f>'実質公債費比率（分子）の構造'!K$48</f>
        <v>196</v>
      </c>
      <c r="C46" s="182"/>
      <c r="D46" s="182"/>
      <c r="E46" s="182">
        <f>'実質公債費比率（分子）の構造'!L$48</f>
        <v>211</v>
      </c>
      <c r="F46" s="182"/>
      <c r="G46" s="182"/>
      <c r="H46" s="182">
        <f>'実質公債費比率（分子）の構造'!M$48</f>
        <v>203</v>
      </c>
      <c r="I46" s="182"/>
      <c r="J46" s="182"/>
      <c r="K46" s="182">
        <f>'実質公債費比率（分子）の構造'!N$48</f>
        <v>135</v>
      </c>
      <c r="L46" s="182"/>
      <c r="M46" s="182"/>
      <c r="N46" s="182">
        <f>'実質公債費比率（分子）の構造'!O$48</f>
        <v>127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1181</v>
      </c>
      <c r="C49" s="182"/>
      <c r="D49" s="182"/>
      <c r="E49" s="182">
        <f>'実質公債費比率（分子）の構造'!L$45</f>
        <v>1075</v>
      </c>
      <c r="F49" s="182"/>
      <c r="G49" s="182"/>
      <c r="H49" s="182">
        <f>'実質公債費比率（分子）の構造'!M$45</f>
        <v>1151</v>
      </c>
      <c r="I49" s="182"/>
      <c r="J49" s="182"/>
      <c r="K49" s="182">
        <f>'実質公債費比率（分子）の構造'!N$45</f>
        <v>1410</v>
      </c>
      <c r="L49" s="182"/>
      <c r="M49" s="182"/>
      <c r="N49" s="182">
        <f>'実質公債費比率（分子）の構造'!O$45</f>
        <v>1465</v>
      </c>
      <c r="O49" s="182"/>
      <c r="P49" s="182"/>
    </row>
    <row r="50" spans="1:16" x14ac:dyDescent="0.15">
      <c r="A50" s="182" t="s">
        <v>70</v>
      </c>
      <c r="B50" s="182" t="e">
        <f>NA()</f>
        <v>#N/A</v>
      </c>
      <c r="C50" s="182">
        <f>IF(ISNUMBER('実質公債費比率（分子）の構造'!K$53),'実質公債費比率（分子）の構造'!K$53,NA())</f>
        <v>483</v>
      </c>
      <c r="D50" s="182" t="e">
        <f>NA()</f>
        <v>#N/A</v>
      </c>
      <c r="E50" s="182" t="e">
        <f>NA()</f>
        <v>#N/A</v>
      </c>
      <c r="F50" s="182">
        <f>IF(ISNUMBER('実質公債費比率（分子）の構造'!L$53),'実質公債費比率（分子）の構造'!L$53,NA())</f>
        <v>379</v>
      </c>
      <c r="G50" s="182" t="e">
        <f>NA()</f>
        <v>#N/A</v>
      </c>
      <c r="H50" s="182" t="e">
        <f>NA()</f>
        <v>#N/A</v>
      </c>
      <c r="I50" s="182">
        <f>IF(ISNUMBER('実質公債費比率（分子）の構造'!M$53),'実質公債費比率（分子）の構造'!M$53,NA())</f>
        <v>367</v>
      </c>
      <c r="J50" s="182" t="e">
        <f>NA()</f>
        <v>#N/A</v>
      </c>
      <c r="K50" s="182" t="e">
        <f>NA()</f>
        <v>#N/A</v>
      </c>
      <c r="L50" s="182">
        <f>IF(ISNUMBER('実質公債費比率（分子）の構造'!N$53),'実質公債費比率（分子）の構造'!N$53,NA())</f>
        <v>500</v>
      </c>
      <c r="M50" s="182" t="e">
        <f>NA()</f>
        <v>#N/A</v>
      </c>
      <c r="N50" s="182" t="e">
        <f>NA()</f>
        <v>#N/A</v>
      </c>
      <c r="O50" s="182">
        <f>IF(ISNUMBER('実質公債費比率（分子）の構造'!O$53),'実質公債費比率（分子）の構造'!O$53,NA())</f>
        <v>486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10831</v>
      </c>
      <c r="E56" s="181"/>
      <c r="F56" s="181"/>
      <c r="G56" s="181">
        <f>'将来負担比率（分子）の構造'!J$52</f>
        <v>10719</v>
      </c>
      <c r="H56" s="181"/>
      <c r="I56" s="181"/>
      <c r="J56" s="181">
        <f>'将来負担比率（分子）の構造'!K$52</f>
        <v>11225</v>
      </c>
      <c r="K56" s="181"/>
      <c r="L56" s="181"/>
      <c r="M56" s="181">
        <f>'将来負担比率（分子）の構造'!L$52</f>
        <v>11004</v>
      </c>
      <c r="N56" s="181"/>
      <c r="O56" s="181"/>
      <c r="P56" s="181">
        <f>'将来負担比率（分子）の構造'!M$52</f>
        <v>10787</v>
      </c>
    </row>
    <row r="57" spans="1:16" x14ac:dyDescent="0.15">
      <c r="A57" s="181" t="s">
        <v>41</v>
      </c>
      <c r="B57" s="181"/>
      <c r="C57" s="181"/>
      <c r="D57" s="181">
        <f>'将来負担比率（分子）の構造'!I$51</f>
        <v>29</v>
      </c>
      <c r="E57" s="181"/>
      <c r="F57" s="181"/>
      <c r="G57" s="181">
        <f>'将来負担比率（分子）の構造'!J$51</f>
        <v>21</v>
      </c>
      <c r="H57" s="181"/>
      <c r="I57" s="181"/>
      <c r="J57" s="181">
        <f>'将来負担比率（分子）の構造'!K$51</f>
        <v>11</v>
      </c>
      <c r="K57" s="181"/>
      <c r="L57" s="181"/>
      <c r="M57" s="181">
        <f>'将来負担比率（分子）の構造'!L$51</f>
        <v>165</v>
      </c>
      <c r="N57" s="181"/>
      <c r="O57" s="181"/>
      <c r="P57" s="181">
        <f>'将来負担比率（分子）の構造'!M$51</f>
        <v>5</v>
      </c>
    </row>
    <row r="58" spans="1:16" x14ac:dyDescent="0.15">
      <c r="A58" s="181" t="s">
        <v>40</v>
      </c>
      <c r="B58" s="181"/>
      <c r="C58" s="181"/>
      <c r="D58" s="181">
        <f>'将来負担比率（分子）の構造'!I$50</f>
        <v>6674</v>
      </c>
      <c r="E58" s="181"/>
      <c r="F58" s="181"/>
      <c r="G58" s="181">
        <f>'将来負担比率（分子）の構造'!J$50</f>
        <v>6845</v>
      </c>
      <c r="H58" s="181"/>
      <c r="I58" s="181"/>
      <c r="J58" s="181">
        <f>'将来負担比率（分子）の構造'!K$50</f>
        <v>6882</v>
      </c>
      <c r="K58" s="181"/>
      <c r="L58" s="181"/>
      <c r="M58" s="181">
        <f>'将来負担比率（分子）の構造'!L$50</f>
        <v>6227</v>
      </c>
      <c r="N58" s="181"/>
      <c r="O58" s="181"/>
      <c r="P58" s="181">
        <f>'将来負担比率（分子）の構造'!M$50</f>
        <v>6098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46</v>
      </c>
      <c r="L61" s="181"/>
      <c r="M61" s="181"/>
      <c r="N61" s="181" t="str">
        <f>'将来負担比率（分子）の構造'!M$46</f>
        <v>-</v>
      </c>
      <c r="O61" s="181"/>
      <c r="P61" s="181"/>
    </row>
    <row r="62" spans="1:16" x14ac:dyDescent="0.15">
      <c r="A62" s="181" t="s">
        <v>34</v>
      </c>
      <c r="B62" s="181">
        <f>'将来負担比率（分子）の構造'!I$45</f>
        <v>1908</v>
      </c>
      <c r="C62" s="181"/>
      <c r="D62" s="181"/>
      <c r="E62" s="181">
        <f>'将来負担比率（分子）の構造'!J$45</f>
        <v>1939</v>
      </c>
      <c r="F62" s="181"/>
      <c r="G62" s="181"/>
      <c r="H62" s="181">
        <f>'将来負担比率（分子）の構造'!K$45</f>
        <v>1710</v>
      </c>
      <c r="I62" s="181"/>
      <c r="J62" s="181"/>
      <c r="K62" s="181">
        <f>'将来負担比率（分子）の構造'!L$45</f>
        <v>1535</v>
      </c>
      <c r="L62" s="181"/>
      <c r="M62" s="181"/>
      <c r="N62" s="181">
        <f>'将来負担比率（分子）の構造'!M$45</f>
        <v>1540</v>
      </c>
      <c r="O62" s="181"/>
      <c r="P62" s="181"/>
    </row>
    <row r="63" spans="1:16" x14ac:dyDescent="0.15">
      <c r="A63" s="181" t="s">
        <v>33</v>
      </c>
      <c r="B63" s="181">
        <f>'将来負担比率（分子）の構造'!I$44</f>
        <v>211</v>
      </c>
      <c r="C63" s="181"/>
      <c r="D63" s="181"/>
      <c r="E63" s="181">
        <f>'将来負担比率（分子）の構造'!J$44</f>
        <v>181</v>
      </c>
      <c r="F63" s="181"/>
      <c r="G63" s="181"/>
      <c r="H63" s="181">
        <f>'将来負担比率（分子）の構造'!K$44</f>
        <v>163</v>
      </c>
      <c r="I63" s="181"/>
      <c r="J63" s="181"/>
      <c r="K63" s="181">
        <f>'将来負担比率（分子）の構造'!L$44</f>
        <v>1302</v>
      </c>
      <c r="L63" s="181"/>
      <c r="M63" s="181"/>
      <c r="N63" s="181">
        <f>'将来負担比率（分子）の構造'!M$44</f>
        <v>1169</v>
      </c>
      <c r="O63" s="181"/>
      <c r="P63" s="181"/>
    </row>
    <row r="64" spans="1:16" x14ac:dyDescent="0.15">
      <c r="A64" s="181" t="s">
        <v>32</v>
      </c>
      <c r="B64" s="181">
        <f>'将来負担比率（分子）の構造'!I$43</f>
        <v>1984</v>
      </c>
      <c r="C64" s="181"/>
      <c r="D64" s="181"/>
      <c r="E64" s="181">
        <f>'将来負担比率（分子）の構造'!J$43</f>
        <v>1904</v>
      </c>
      <c r="F64" s="181"/>
      <c r="G64" s="181"/>
      <c r="H64" s="181">
        <f>'将来負担比率（分子）の構造'!K$43</f>
        <v>1586</v>
      </c>
      <c r="I64" s="181"/>
      <c r="J64" s="181"/>
      <c r="K64" s="181">
        <f>'将来負担比率（分子）の構造'!L$43</f>
        <v>1247</v>
      </c>
      <c r="L64" s="181"/>
      <c r="M64" s="181"/>
      <c r="N64" s="181">
        <f>'将来負担比率（分子）の構造'!M$43</f>
        <v>1125</v>
      </c>
      <c r="O64" s="181"/>
      <c r="P64" s="181"/>
    </row>
    <row r="65" spans="1:16" x14ac:dyDescent="0.15">
      <c r="A65" s="181" t="s">
        <v>31</v>
      </c>
      <c r="B65" s="181">
        <f>'将来負担比率（分子）の構造'!I$42</f>
        <v>172</v>
      </c>
      <c r="C65" s="181"/>
      <c r="D65" s="181"/>
      <c r="E65" s="181">
        <f>'将来負担比率（分子）の構造'!J$42</f>
        <v>167</v>
      </c>
      <c r="F65" s="181"/>
      <c r="G65" s="181"/>
      <c r="H65" s="181">
        <f>'将来負担比率（分子）の構造'!K$42</f>
        <v>148</v>
      </c>
      <c r="I65" s="181"/>
      <c r="J65" s="181"/>
      <c r="K65" s="181">
        <f>'将来負担比率（分子）の構造'!L$42</f>
        <v>141</v>
      </c>
      <c r="L65" s="181"/>
      <c r="M65" s="181"/>
      <c r="N65" s="181">
        <f>'将来負担比率（分子）の構造'!M$42</f>
        <v>9</v>
      </c>
      <c r="O65" s="181"/>
      <c r="P65" s="181"/>
    </row>
    <row r="66" spans="1:16" x14ac:dyDescent="0.15">
      <c r="A66" s="181" t="s">
        <v>30</v>
      </c>
      <c r="B66" s="181">
        <f>'将来負担比率（分子）の構造'!I$41</f>
        <v>12355</v>
      </c>
      <c r="C66" s="181"/>
      <c r="D66" s="181"/>
      <c r="E66" s="181">
        <f>'将来負担比率（分子）の構造'!J$41</f>
        <v>12210</v>
      </c>
      <c r="F66" s="181"/>
      <c r="G66" s="181"/>
      <c r="H66" s="181">
        <f>'将来負担比率（分子）の構造'!K$41</f>
        <v>12584</v>
      </c>
      <c r="I66" s="181"/>
      <c r="J66" s="181"/>
      <c r="K66" s="181">
        <f>'将来負担比率（分子）の構造'!L$41</f>
        <v>12464</v>
      </c>
      <c r="L66" s="181"/>
      <c r="M66" s="181"/>
      <c r="N66" s="181">
        <f>'将来負担比率（分子）の構造'!M$41</f>
        <v>12437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2946</v>
      </c>
      <c r="C72" s="185">
        <f>基金残高に係る経年分析!G55</f>
        <v>2945</v>
      </c>
      <c r="D72" s="185">
        <f>基金残高に係る経年分析!H55</f>
        <v>3214</v>
      </c>
    </row>
    <row r="73" spans="1:16" x14ac:dyDescent="0.15">
      <c r="A73" s="184" t="s">
        <v>77</v>
      </c>
      <c r="B73" s="185">
        <f>基金残高に係る経年分析!F56</f>
        <v>1203</v>
      </c>
      <c r="C73" s="185">
        <f>基金残高に係る経年分析!G56</f>
        <v>705</v>
      </c>
      <c r="D73" s="185">
        <f>基金残高に係る経年分析!H56</f>
        <v>376</v>
      </c>
    </row>
    <row r="74" spans="1:16" x14ac:dyDescent="0.15">
      <c r="A74" s="184" t="s">
        <v>78</v>
      </c>
      <c r="B74" s="185">
        <f>基金残高に係る経年分析!F57</f>
        <v>3045</v>
      </c>
      <c r="C74" s="185">
        <f>基金残高に係る経年分析!G57</f>
        <v>2891</v>
      </c>
      <c r="D74" s="185">
        <f>基金残高に係る経年分析!H57</f>
        <v>2963</v>
      </c>
    </row>
  </sheetData>
  <sheetProtection algorithmName="SHA-512" hashValue="QPSYpfAe+GXRc8reaVvAjQxi8OSqigwoa63UGWSVuxqqfuVa92GewaDLfs1aG2wAWUbVX2uThUSu2cie2SI/nA==" saltValue="fYizwSJyLnSJEBBtJz/E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2042687</v>
      </c>
      <c r="S5" s="673"/>
      <c r="T5" s="673"/>
      <c r="U5" s="673"/>
      <c r="V5" s="673"/>
      <c r="W5" s="673"/>
      <c r="X5" s="673"/>
      <c r="Y5" s="674"/>
      <c r="Z5" s="675">
        <v>17.7</v>
      </c>
      <c r="AA5" s="675"/>
      <c r="AB5" s="675"/>
      <c r="AC5" s="675"/>
      <c r="AD5" s="676">
        <v>2042687</v>
      </c>
      <c r="AE5" s="676"/>
      <c r="AF5" s="676"/>
      <c r="AG5" s="676"/>
      <c r="AH5" s="676"/>
      <c r="AI5" s="676"/>
      <c r="AJ5" s="676"/>
      <c r="AK5" s="676"/>
      <c r="AL5" s="677">
        <v>30.8</v>
      </c>
      <c r="AM5" s="678"/>
      <c r="AN5" s="678"/>
      <c r="AO5" s="679"/>
      <c r="AP5" s="669" t="s">
        <v>225</v>
      </c>
      <c r="AQ5" s="670"/>
      <c r="AR5" s="670"/>
      <c r="AS5" s="670"/>
      <c r="AT5" s="670"/>
      <c r="AU5" s="670"/>
      <c r="AV5" s="670"/>
      <c r="AW5" s="670"/>
      <c r="AX5" s="670"/>
      <c r="AY5" s="670"/>
      <c r="AZ5" s="670"/>
      <c r="BA5" s="670"/>
      <c r="BB5" s="670"/>
      <c r="BC5" s="670"/>
      <c r="BD5" s="670"/>
      <c r="BE5" s="670"/>
      <c r="BF5" s="671"/>
      <c r="BG5" s="683">
        <v>2040185</v>
      </c>
      <c r="BH5" s="684"/>
      <c r="BI5" s="684"/>
      <c r="BJ5" s="684"/>
      <c r="BK5" s="684"/>
      <c r="BL5" s="684"/>
      <c r="BM5" s="684"/>
      <c r="BN5" s="685"/>
      <c r="BO5" s="686">
        <v>99.9</v>
      </c>
      <c r="BP5" s="686"/>
      <c r="BQ5" s="686"/>
      <c r="BR5" s="686"/>
      <c r="BS5" s="687" t="s">
        <v>147</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107747</v>
      </c>
      <c r="S6" s="684"/>
      <c r="T6" s="684"/>
      <c r="U6" s="684"/>
      <c r="V6" s="684"/>
      <c r="W6" s="684"/>
      <c r="X6" s="684"/>
      <c r="Y6" s="685"/>
      <c r="Z6" s="686">
        <v>0.9</v>
      </c>
      <c r="AA6" s="686"/>
      <c r="AB6" s="686"/>
      <c r="AC6" s="686"/>
      <c r="AD6" s="687">
        <v>107747</v>
      </c>
      <c r="AE6" s="687"/>
      <c r="AF6" s="687"/>
      <c r="AG6" s="687"/>
      <c r="AH6" s="687"/>
      <c r="AI6" s="687"/>
      <c r="AJ6" s="687"/>
      <c r="AK6" s="687"/>
      <c r="AL6" s="688">
        <v>1.6</v>
      </c>
      <c r="AM6" s="689"/>
      <c r="AN6" s="689"/>
      <c r="AO6" s="690"/>
      <c r="AP6" s="680" t="s">
        <v>230</v>
      </c>
      <c r="AQ6" s="681"/>
      <c r="AR6" s="681"/>
      <c r="AS6" s="681"/>
      <c r="AT6" s="681"/>
      <c r="AU6" s="681"/>
      <c r="AV6" s="681"/>
      <c r="AW6" s="681"/>
      <c r="AX6" s="681"/>
      <c r="AY6" s="681"/>
      <c r="AZ6" s="681"/>
      <c r="BA6" s="681"/>
      <c r="BB6" s="681"/>
      <c r="BC6" s="681"/>
      <c r="BD6" s="681"/>
      <c r="BE6" s="681"/>
      <c r="BF6" s="682"/>
      <c r="BG6" s="683">
        <v>2040185</v>
      </c>
      <c r="BH6" s="684"/>
      <c r="BI6" s="684"/>
      <c r="BJ6" s="684"/>
      <c r="BK6" s="684"/>
      <c r="BL6" s="684"/>
      <c r="BM6" s="684"/>
      <c r="BN6" s="685"/>
      <c r="BO6" s="686">
        <v>99.9</v>
      </c>
      <c r="BP6" s="686"/>
      <c r="BQ6" s="686"/>
      <c r="BR6" s="686"/>
      <c r="BS6" s="687" t="s">
        <v>147</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134984</v>
      </c>
      <c r="CS6" s="684"/>
      <c r="CT6" s="684"/>
      <c r="CU6" s="684"/>
      <c r="CV6" s="684"/>
      <c r="CW6" s="684"/>
      <c r="CX6" s="684"/>
      <c r="CY6" s="685"/>
      <c r="CZ6" s="677">
        <v>1.2</v>
      </c>
      <c r="DA6" s="678"/>
      <c r="DB6" s="678"/>
      <c r="DC6" s="697"/>
      <c r="DD6" s="692" t="s">
        <v>147</v>
      </c>
      <c r="DE6" s="684"/>
      <c r="DF6" s="684"/>
      <c r="DG6" s="684"/>
      <c r="DH6" s="684"/>
      <c r="DI6" s="684"/>
      <c r="DJ6" s="684"/>
      <c r="DK6" s="684"/>
      <c r="DL6" s="684"/>
      <c r="DM6" s="684"/>
      <c r="DN6" s="684"/>
      <c r="DO6" s="684"/>
      <c r="DP6" s="685"/>
      <c r="DQ6" s="692">
        <v>134984</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2742</v>
      </c>
      <c r="S7" s="684"/>
      <c r="T7" s="684"/>
      <c r="U7" s="684"/>
      <c r="V7" s="684"/>
      <c r="W7" s="684"/>
      <c r="X7" s="684"/>
      <c r="Y7" s="685"/>
      <c r="Z7" s="686">
        <v>0</v>
      </c>
      <c r="AA7" s="686"/>
      <c r="AB7" s="686"/>
      <c r="AC7" s="686"/>
      <c r="AD7" s="687">
        <v>2742</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805501</v>
      </c>
      <c r="BH7" s="684"/>
      <c r="BI7" s="684"/>
      <c r="BJ7" s="684"/>
      <c r="BK7" s="684"/>
      <c r="BL7" s="684"/>
      <c r="BM7" s="684"/>
      <c r="BN7" s="685"/>
      <c r="BO7" s="686">
        <v>39.4</v>
      </c>
      <c r="BP7" s="686"/>
      <c r="BQ7" s="686"/>
      <c r="BR7" s="686"/>
      <c r="BS7" s="687" t="s">
        <v>147</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1889070</v>
      </c>
      <c r="CS7" s="684"/>
      <c r="CT7" s="684"/>
      <c r="CU7" s="684"/>
      <c r="CV7" s="684"/>
      <c r="CW7" s="684"/>
      <c r="CX7" s="684"/>
      <c r="CY7" s="685"/>
      <c r="CZ7" s="686">
        <v>16.899999999999999</v>
      </c>
      <c r="DA7" s="686"/>
      <c r="DB7" s="686"/>
      <c r="DC7" s="686"/>
      <c r="DD7" s="692">
        <v>382296</v>
      </c>
      <c r="DE7" s="684"/>
      <c r="DF7" s="684"/>
      <c r="DG7" s="684"/>
      <c r="DH7" s="684"/>
      <c r="DI7" s="684"/>
      <c r="DJ7" s="684"/>
      <c r="DK7" s="684"/>
      <c r="DL7" s="684"/>
      <c r="DM7" s="684"/>
      <c r="DN7" s="684"/>
      <c r="DO7" s="684"/>
      <c r="DP7" s="685"/>
      <c r="DQ7" s="692">
        <v>1194202</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11877</v>
      </c>
      <c r="S8" s="684"/>
      <c r="T8" s="684"/>
      <c r="U8" s="684"/>
      <c r="V8" s="684"/>
      <c r="W8" s="684"/>
      <c r="X8" s="684"/>
      <c r="Y8" s="685"/>
      <c r="Z8" s="686">
        <v>0.1</v>
      </c>
      <c r="AA8" s="686"/>
      <c r="AB8" s="686"/>
      <c r="AC8" s="686"/>
      <c r="AD8" s="687">
        <v>11877</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31753</v>
      </c>
      <c r="BH8" s="684"/>
      <c r="BI8" s="684"/>
      <c r="BJ8" s="684"/>
      <c r="BK8" s="684"/>
      <c r="BL8" s="684"/>
      <c r="BM8" s="684"/>
      <c r="BN8" s="685"/>
      <c r="BO8" s="686">
        <v>1.6</v>
      </c>
      <c r="BP8" s="686"/>
      <c r="BQ8" s="686"/>
      <c r="BR8" s="686"/>
      <c r="BS8" s="692" t="s">
        <v>147</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3240132</v>
      </c>
      <c r="CS8" s="684"/>
      <c r="CT8" s="684"/>
      <c r="CU8" s="684"/>
      <c r="CV8" s="684"/>
      <c r="CW8" s="684"/>
      <c r="CX8" s="684"/>
      <c r="CY8" s="685"/>
      <c r="CZ8" s="686">
        <v>29</v>
      </c>
      <c r="DA8" s="686"/>
      <c r="DB8" s="686"/>
      <c r="DC8" s="686"/>
      <c r="DD8" s="692">
        <v>246977</v>
      </c>
      <c r="DE8" s="684"/>
      <c r="DF8" s="684"/>
      <c r="DG8" s="684"/>
      <c r="DH8" s="684"/>
      <c r="DI8" s="684"/>
      <c r="DJ8" s="684"/>
      <c r="DK8" s="684"/>
      <c r="DL8" s="684"/>
      <c r="DM8" s="684"/>
      <c r="DN8" s="684"/>
      <c r="DO8" s="684"/>
      <c r="DP8" s="685"/>
      <c r="DQ8" s="692">
        <v>1907234</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5413</v>
      </c>
      <c r="S9" s="684"/>
      <c r="T9" s="684"/>
      <c r="U9" s="684"/>
      <c r="V9" s="684"/>
      <c r="W9" s="684"/>
      <c r="X9" s="684"/>
      <c r="Y9" s="685"/>
      <c r="Z9" s="686">
        <v>0</v>
      </c>
      <c r="AA9" s="686"/>
      <c r="AB9" s="686"/>
      <c r="AC9" s="686"/>
      <c r="AD9" s="687">
        <v>5413</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681249</v>
      </c>
      <c r="BH9" s="684"/>
      <c r="BI9" s="684"/>
      <c r="BJ9" s="684"/>
      <c r="BK9" s="684"/>
      <c r="BL9" s="684"/>
      <c r="BM9" s="684"/>
      <c r="BN9" s="685"/>
      <c r="BO9" s="686">
        <v>33.4</v>
      </c>
      <c r="BP9" s="686"/>
      <c r="BQ9" s="686"/>
      <c r="BR9" s="686"/>
      <c r="BS9" s="692" t="s">
        <v>147</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620942</v>
      </c>
      <c r="CS9" s="684"/>
      <c r="CT9" s="684"/>
      <c r="CU9" s="684"/>
      <c r="CV9" s="684"/>
      <c r="CW9" s="684"/>
      <c r="CX9" s="684"/>
      <c r="CY9" s="685"/>
      <c r="CZ9" s="686">
        <v>5.6</v>
      </c>
      <c r="DA9" s="686"/>
      <c r="DB9" s="686"/>
      <c r="DC9" s="686"/>
      <c r="DD9" s="692">
        <v>56301</v>
      </c>
      <c r="DE9" s="684"/>
      <c r="DF9" s="684"/>
      <c r="DG9" s="684"/>
      <c r="DH9" s="684"/>
      <c r="DI9" s="684"/>
      <c r="DJ9" s="684"/>
      <c r="DK9" s="684"/>
      <c r="DL9" s="684"/>
      <c r="DM9" s="684"/>
      <c r="DN9" s="684"/>
      <c r="DO9" s="684"/>
      <c r="DP9" s="685"/>
      <c r="DQ9" s="692">
        <v>512476</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147</v>
      </c>
      <c r="S10" s="684"/>
      <c r="T10" s="684"/>
      <c r="U10" s="684"/>
      <c r="V10" s="684"/>
      <c r="W10" s="684"/>
      <c r="X10" s="684"/>
      <c r="Y10" s="685"/>
      <c r="Z10" s="686" t="s">
        <v>147</v>
      </c>
      <c r="AA10" s="686"/>
      <c r="AB10" s="686"/>
      <c r="AC10" s="686"/>
      <c r="AD10" s="687" t="s">
        <v>147</v>
      </c>
      <c r="AE10" s="687"/>
      <c r="AF10" s="687"/>
      <c r="AG10" s="687"/>
      <c r="AH10" s="687"/>
      <c r="AI10" s="687"/>
      <c r="AJ10" s="687"/>
      <c r="AK10" s="687"/>
      <c r="AL10" s="688" t="s">
        <v>147</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40436</v>
      </c>
      <c r="BH10" s="684"/>
      <c r="BI10" s="684"/>
      <c r="BJ10" s="684"/>
      <c r="BK10" s="684"/>
      <c r="BL10" s="684"/>
      <c r="BM10" s="684"/>
      <c r="BN10" s="685"/>
      <c r="BO10" s="686">
        <v>2</v>
      </c>
      <c r="BP10" s="686"/>
      <c r="BQ10" s="686"/>
      <c r="BR10" s="686"/>
      <c r="BS10" s="692" t="s">
        <v>147</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3245</v>
      </c>
      <c r="CS10" s="684"/>
      <c r="CT10" s="684"/>
      <c r="CU10" s="684"/>
      <c r="CV10" s="684"/>
      <c r="CW10" s="684"/>
      <c r="CX10" s="684"/>
      <c r="CY10" s="685"/>
      <c r="CZ10" s="686">
        <v>0</v>
      </c>
      <c r="DA10" s="686"/>
      <c r="DB10" s="686"/>
      <c r="DC10" s="686"/>
      <c r="DD10" s="692" t="s">
        <v>147</v>
      </c>
      <c r="DE10" s="684"/>
      <c r="DF10" s="684"/>
      <c r="DG10" s="684"/>
      <c r="DH10" s="684"/>
      <c r="DI10" s="684"/>
      <c r="DJ10" s="684"/>
      <c r="DK10" s="684"/>
      <c r="DL10" s="684"/>
      <c r="DM10" s="684"/>
      <c r="DN10" s="684"/>
      <c r="DO10" s="684"/>
      <c r="DP10" s="685"/>
      <c r="DQ10" s="692">
        <v>3245</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304455</v>
      </c>
      <c r="S11" s="684"/>
      <c r="T11" s="684"/>
      <c r="U11" s="684"/>
      <c r="V11" s="684"/>
      <c r="W11" s="684"/>
      <c r="X11" s="684"/>
      <c r="Y11" s="685"/>
      <c r="Z11" s="688">
        <v>2.6</v>
      </c>
      <c r="AA11" s="689"/>
      <c r="AB11" s="689"/>
      <c r="AC11" s="701"/>
      <c r="AD11" s="692">
        <v>304455</v>
      </c>
      <c r="AE11" s="684"/>
      <c r="AF11" s="684"/>
      <c r="AG11" s="684"/>
      <c r="AH11" s="684"/>
      <c r="AI11" s="684"/>
      <c r="AJ11" s="684"/>
      <c r="AK11" s="685"/>
      <c r="AL11" s="688">
        <v>4.5999999999999996</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52063</v>
      </c>
      <c r="BH11" s="684"/>
      <c r="BI11" s="684"/>
      <c r="BJ11" s="684"/>
      <c r="BK11" s="684"/>
      <c r="BL11" s="684"/>
      <c r="BM11" s="684"/>
      <c r="BN11" s="685"/>
      <c r="BO11" s="686">
        <v>2.5</v>
      </c>
      <c r="BP11" s="686"/>
      <c r="BQ11" s="686"/>
      <c r="BR11" s="686"/>
      <c r="BS11" s="692" t="s">
        <v>147</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843885</v>
      </c>
      <c r="CS11" s="684"/>
      <c r="CT11" s="684"/>
      <c r="CU11" s="684"/>
      <c r="CV11" s="684"/>
      <c r="CW11" s="684"/>
      <c r="CX11" s="684"/>
      <c r="CY11" s="685"/>
      <c r="CZ11" s="686">
        <v>7.6</v>
      </c>
      <c r="DA11" s="686"/>
      <c r="DB11" s="686"/>
      <c r="DC11" s="686"/>
      <c r="DD11" s="692">
        <v>314621</v>
      </c>
      <c r="DE11" s="684"/>
      <c r="DF11" s="684"/>
      <c r="DG11" s="684"/>
      <c r="DH11" s="684"/>
      <c r="DI11" s="684"/>
      <c r="DJ11" s="684"/>
      <c r="DK11" s="684"/>
      <c r="DL11" s="684"/>
      <c r="DM11" s="684"/>
      <c r="DN11" s="684"/>
      <c r="DO11" s="684"/>
      <c r="DP11" s="685"/>
      <c r="DQ11" s="692">
        <v>449044</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39962</v>
      </c>
      <c r="S12" s="684"/>
      <c r="T12" s="684"/>
      <c r="U12" s="684"/>
      <c r="V12" s="684"/>
      <c r="W12" s="684"/>
      <c r="X12" s="684"/>
      <c r="Y12" s="685"/>
      <c r="Z12" s="686">
        <v>0.3</v>
      </c>
      <c r="AA12" s="686"/>
      <c r="AB12" s="686"/>
      <c r="AC12" s="686"/>
      <c r="AD12" s="687">
        <v>39962</v>
      </c>
      <c r="AE12" s="687"/>
      <c r="AF12" s="687"/>
      <c r="AG12" s="687"/>
      <c r="AH12" s="687"/>
      <c r="AI12" s="687"/>
      <c r="AJ12" s="687"/>
      <c r="AK12" s="687"/>
      <c r="AL12" s="688">
        <v>0.6</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1050911</v>
      </c>
      <c r="BH12" s="684"/>
      <c r="BI12" s="684"/>
      <c r="BJ12" s="684"/>
      <c r="BK12" s="684"/>
      <c r="BL12" s="684"/>
      <c r="BM12" s="684"/>
      <c r="BN12" s="685"/>
      <c r="BO12" s="686">
        <v>51.4</v>
      </c>
      <c r="BP12" s="686"/>
      <c r="BQ12" s="686"/>
      <c r="BR12" s="686"/>
      <c r="BS12" s="692" t="s">
        <v>147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239455</v>
      </c>
      <c r="CS12" s="684"/>
      <c r="CT12" s="684"/>
      <c r="CU12" s="684"/>
      <c r="CV12" s="684"/>
      <c r="CW12" s="684"/>
      <c r="CX12" s="684"/>
      <c r="CY12" s="685"/>
      <c r="CZ12" s="686">
        <v>2.1</v>
      </c>
      <c r="DA12" s="686"/>
      <c r="DB12" s="686"/>
      <c r="DC12" s="686"/>
      <c r="DD12" s="692">
        <v>1364</v>
      </c>
      <c r="DE12" s="684"/>
      <c r="DF12" s="684"/>
      <c r="DG12" s="684"/>
      <c r="DH12" s="684"/>
      <c r="DI12" s="684"/>
      <c r="DJ12" s="684"/>
      <c r="DK12" s="684"/>
      <c r="DL12" s="684"/>
      <c r="DM12" s="684"/>
      <c r="DN12" s="684"/>
      <c r="DO12" s="684"/>
      <c r="DP12" s="685"/>
      <c r="DQ12" s="692">
        <v>93361</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147</v>
      </c>
      <c r="S13" s="684"/>
      <c r="T13" s="684"/>
      <c r="U13" s="684"/>
      <c r="V13" s="684"/>
      <c r="W13" s="684"/>
      <c r="X13" s="684"/>
      <c r="Y13" s="685"/>
      <c r="Z13" s="686" t="s">
        <v>147</v>
      </c>
      <c r="AA13" s="686"/>
      <c r="AB13" s="686"/>
      <c r="AC13" s="686"/>
      <c r="AD13" s="687" t="s">
        <v>147</v>
      </c>
      <c r="AE13" s="687"/>
      <c r="AF13" s="687"/>
      <c r="AG13" s="687"/>
      <c r="AH13" s="687"/>
      <c r="AI13" s="687"/>
      <c r="AJ13" s="687"/>
      <c r="AK13" s="687"/>
      <c r="AL13" s="688" t="s">
        <v>147</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1048095</v>
      </c>
      <c r="BH13" s="684"/>
      <c r="BI13" s="684"/>
      <c r="BJ13" s="684"/>
      <c r="BK13" s="684"/>
      <c r="BL13" s="684"/>
      <c r="BM13" s="684"/>
      <c r="BN13" s="685"/>
      <c r="BO13" s="686">
        <v>51.3</v>
      </c>
      <c r="BP13" s="686"/>
      <c r="BQ13" s="686"/>
      <c r="BR13" s="686"/>
      <c r="BS13" s="692" t="s">
        <v>147</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604667</v>
      </c>
      <c r="CS13" s="684"/>
      <c r="CT13" s="684"/>
      <c r="CU13" s="684"/>
      <c r="CV13" s="684"/>
      <c r="CW13" s="684"/>
      <c r="CX13" s="684"/>
      <c r="CY13" s="685"/>
      <c r="CZ13" s="686">
        <v>5.4</v>
      </c>
      <c r="DA13" s="686"/>
      <c r="DB13" s="686"/>
      <c r="DC13" s="686"/>
      <c r="DD13" s="692">
        <v>351725</v>
      </c>
      <c r="DE13" s="684"/>
      <c r="DF13" s="684"/>
      <c r="DG13" s="684"/>
      <c r="DH13" s="684"/>
      <c r="DI13" s="684"/>
      <c r="DJ13" s="684"/>
      <c r="DK13" s="684"/>
      <c r="DL13" s="684"/>
      <c r="DM13" s="684"/>
      <c r="DN13" s="684"/>
      <c r="DO13" s="684"/>
      <c r="DP13" s="685"/>
      <c r="DQ13" s="692">
        <v>355773</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18457</v>
      </c>
      <c r="S14" s="684"/>
      <c r="T14" s="684"/>
      <c r="U14" s="684"/>
      <c r="V14" s="684"/>
      <c r="W14" s="684"/>
      <c r="X14" s="684"/>
      <c r="Y14" s="685"/>
      <c r="Z14" s="686">
        <v>0.2</v>
      </c>
      <c r="AA14" s="686"/>
      <c r="AB14" s="686"/>
      <c r="AC14" s="686"/>
      <c r="AD14" s="687">
        <v>18457</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76050</v>
      </c>
      <c r="BH14" s="684"/>
      <c r="BI14" s="684"/>
      <c r="BJ14" s="684"/>
      <c r="BK14" s="684"/>
      <c r="BL14" s="684"/>
      <c r="BM14" s="684"/>
      <c r="BN14" s="685"/>
      <c r="BO14" s="686">
        <v>3.7</v>
      </c>
      <c r="BP14" s="686"/>
      <c r="BQ14" s="686"/>
      <c r="BR14" s="686"/>
      <c r="BS14" s="692" t="s">
        <v>147</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538999</v>
      </c>
      <c r="CS14" s="684"/>
      <c r="CT14" s="684"/>
      <c r="CU14" s="684"/>
      <c r="CV14" s="684"/>
      <c r="CW14" s="684"/>
      <c r="CX14" s="684"/>
      <c r="CY14" s="685"/>
      <c r="CZ14" s="686">
        <v>4.8</v>
      </c>
      <c r="DA14" s="686"/>
      <c r="DB14" s="686"/>
      <c r="DC14" s="686"/>
      <c r="DD14" s="692">
        <v>50970</v>
      </c>
      <c r="DE14" s="684"/>
      <c r="DF14" s="684"/>
      <c r="DG14" s="684"/>
      <c r="DH14" s="684"/>
      <c r="DI14" s="684"/>
      <c r="DJ14" s="684"/>
      <c r="DK14" s="684"/>
      <c r="DL14" s="684"/>
      <c r="DM14" s="684"/>
      <c r="DN14" s="684"/>
      <c r="DO14" s="684"/>
      <c r="DP14" s="685"/>
      <c r="DQ14" s="692">
        <v>466221</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147</v>
      </c>
      <c r="S15" s="684"/>
      <c r="T15" s="684"/>
      <c r="U15" s="684"/>
      <c r="V15" s="684"/>
      <c r="W15" s="684"/>
      <c r="X15" s="684"/>
      <c r="Y15" s="685"/>
      <c r="Z15" s="686" t="s">
        <v>147</v>
      </c>
      <c r="AA15" s="686"/>
      <c r="AB15" s="686"/>
      <c r="AC15" s="686"/>
      <c r="AD15" s="687" t="s">
        <v>147</v>
      </c>
      <c r="AE15" s="687"/>
      <c r="AF15" s="687"/>
      <c r="AG15" s="687"/>
      <c r="AH15" s="687"/>
      <c r="AI15" s="687"/>
      <c r="AJ15" s="687"/>
      <c r="AK15" s="687"/>
      <c r="AL15" s="688" t="s">
        <v>147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107723</v>
      </c>
      <c r="BH15" s="684"/>
      <c r="BI15" s="684"/>
      <c r="BJ15" s="684"/>
      <c r="BK15" s="684"/>
      <c r="BL15" s="684"/>
      <c r="BM15" s="684"/>
      <c r="BN15" s="685"/>
      <c r="BO15" s="686">
        <v>5.3</v>
      </c>
      <c r="BP15" s="686"/>
      <c r="BQ15" s="686"/>
      <c r="BR15" s="686"/>
      <c r="BS15" s="692" t="s">
        <v>147</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1470149</v>
      </c>
      <c r="CS15" s="684"/>
      <c r="CT15" s="684"/>
      <c r="CU15" s="684"/>
      <c r="CV15" s="684"/>
      <c r="CW15" s="684"/>
      <c r="CX15" s="684"/>
      <c r="CY15" s="685"/>
      <c r="CZ15" s="686">
        <v>13.2</v>
      </c>
      <c r="DA15" s="686"/>
      <c r="DB15" s="686"/>
      <c r="DC15" s="686"/>
      <c r="DD15" s="692">
        <v>272605</v>
      </c>
      <c r="DE15" s="684"/>
      <c r="DF15" s="684"/>
      <c r="DG15" s="684"/>
      <c r="DH15" s="684"/>
      <c r="DI15" s="684"/>
      <c r="DJ15" s="684"/>
      <c r="DK15" s="684"/>
      <c r="DL15" s="684"/>
      <c r="DM15" s="684"/>
      <c r="DN15" s="684"/>
      <c r="DO15" s="684"/>
      <c r="DP15" s="685"/>
      <c r="DQ15" s="692">
        <v>1041666</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4938</v>
      </c>
      <c r="S16" s="684"/>
      <c r="T16" s="684"/>
      <c r="U16" s="684"/>
      <c r="V16" s="684"/>
      <c r="W16" s="684"/>
      <c r="X16" s="684"/>
      <c r="Y16" s="685"/>
      <c r="Z16" s="686">
        <v>0</v>
      </c>
      <c r="AA16" s="686"/>
      <c r="AB16" s="686"/>
      <c r="AC16" s="686"/>
      <c r="AD16" s="687">
        <v>4938</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147</v>
      </c>
      <c r="BH16" s="684"/>
      <c r="BI16" s="684"/>
      <c r="BJ16" s="684"/>
      <c r="BK16" s="684"/>
      <c r="BL16" s="684"/>
      <c r="BM16" s="684"/>
      <c r="BN16" s="685"/>
      <c r="BO16" s="686" t="s">
        <v>147</v>
      </c>
      <c r="BP16" s="686"/>
      <c r="BQ16" s="686"/>
      <c r="BR16" s="686"/>
      <c r="BS16" s="692" t="s">
        <v>147</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104489</v>
      </c>
      <c r="CS16" s="684"/>
      <c r="CT16" s="684"/>
      <c r="CU16" s="684"/>
      <c r="CV16" s="684"/>
      <c r="CW16" s="684"/>
      <c r="CX16" s="684"/>
      <c r="CY16" s="685"/>
      <c r="CZ16" s="686">
        <v>0.9</v>
      </c>
      <c r="DA16" s="686"/>
      <c r="DB16" s="686"/>
      <c r="DC16" s="686"/>
      <c r="DD16" s="692" t="s">
        <v>147</v>
      </c>
      <c r="DE16" s="684"/>
      <c r="DF16" s="684"/>
      <c r="DG16" s="684"/>
      <c r="DH16" s="684"/>
      <c r="DI16" s="684"/>
      <c r="DJ16" s="684"/>
      <c r="DK16" s="684"/>
      <c r="DL16" s="684"/>
      <c r="DM16" s="684"/>
      <c r="DN16" s="684"/>
      <c r="DO16" s="684"/>
      <c r="DP16" s="685"/>
      <c r="DQ16" s="692">
        <v>185</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73918</v>
      </c>
      <c r="S17" s="684"/>
      <c r="T17" s="684"/>
      <c r="U17" s="684"/>
      <c r="V17" s="684"/>
      <c r="W17" s="684"/>
      <c r="X17" s="684"/>
      <c r="Y17" s="685"/>
      <c r="Z17" s="686">
        <v>0.6</v>
      </c>
      <c r="AA17" s="686"/>
      <c r="AB17" s="686"/>
      <c r="AC17" s="686"/>
      <c r="AD17" s="687">
        <v>73918</v>
      </c>
      <c r="AE17" s="687"/>
      <c r="AF17" s="687"/>
      <c r="AG17" s="687"/>
      <c r="AH17" s="687"/>
      <c r="AI17" s="687"/>
      <c r="AJ17" s="687"/>
      <c r="AK17" s="687"/>
      <c r="AL17" s="688">
        <v>1.1000000000000001</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147</v>
      </c>
      <c r="BH17" s="684"/>
      <c r="BI17" s="684"/>
      <c r="BJ17" s="684"/>
      <c r="BK17" s="684"/>
      <c r="BL17" s="684"/>
      <c r="BM17" s="684"/>
      <c r="BN17" s="685"/>
      <c r="BO17" s="686" t="s">
        <v>147</v>
      </c>
      <c r="BP17" s="686"/>
      <c r="BQ17" s="686"/>
      <c r="BR17" s="686"/>
      <c r="BS17" s="692" t="s">
        <v>147</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1464832</v>
      </c>
      <c r="CS17" s="684"/>
      <c r="CT17" s="684"/>
      <c r="CU17" s="684"/>
      <c r="CV17" s="684"/>
      <c r="CW17" s="684"/>
      <c r="CX17" s="684"/>
      <c r="CY17" s="685"/>
      <c r="CZ17" s="686">
        <v>13.1</v>
      </c>
      <c r="DA17" s="686"/>
      <c r="DB17" s="686"/>
      <c r="DC17" s="686"/>
      <c r="DD17" s="692" t="s">
        <v>147</v>
      </c>
      <c r="DE17" s="684"/>
      <c r="DF17" s="684"/>
      <c r="DG17" s="684"/>
      <c r="DH17" s="684"/>
      <c r="DI17" s="684"/>
      <c r="DJ17" s="684"/>
      <c r="DK17" s="684"/>
      <c r="DL17" s="684"/>
      <c r="DM17" s="684"/>
      <c r="DN17" s="684"/>
      <c r="DO17" s="684"/>
      <c r="DP17" s="685"/>
      <c r="DQ17" s="692">
        <v>1454534</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13035</v>
      </c>
      <c r="S18" s="684"/>
      <c r="T18" s="684"/>
      <c r="U18" s="684"/>
      <c r="V18" s="684"/>
      <c r="W18" s="684"/>
      <c r="X18" s="684"/>
      <c r="Y18" s="685"/>
      <c r="Z18" s="686">
        <v>0.1</v>
      </c>
      <c r="AA18" s="686"/>
      <c r="AB18" s="686"/>
      <c r="AC18" s="686"/>
      <c r="AD18" s="687">
        <v>13035</v>
      </c>
      <c r="AE18" s="687"/>
      <c r="AF18" s="687"/>
      <c r="AG18" s="687"/>
      <c r="AH18" s="687"/>
      <c r="AI18" s="687"/>
      <c r="AJ18" s="687"/>
      <c r="AK18" s="687"/>
      <c r="AL18" s="688">
        <v>0.2</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147</v>
      </c>
      <c r="BH18" s="684"/>
      <c r="BI18" s="684"/>
      <c r="BJ18" s="684"/>
      <c r="BK18" s="684"/>
      <c r="BL18" s="684"/>
      <c r="BM18" s="684"/>
      <c r="BN18" s="685"/>
      <c r="BO18" s="686" t="s">
        <v>147</v>
      </c>
      <c r="BP18" s="686"/>
      <c r="BQ18" s="686"/>
      <c r="BR18" s="686"/>
      <c r="BS18" s="692" t="s">
        <v>147</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v>7120</v>
      </c>
      <c r="CS18" s="684"/>
      <c r="CT18" s="684"/>
      <c r="CU18" s="684"/>
      <c r="CV18" s="684"/>
      <c r="CW18" s="684"/>
      <c r="CX18" s="684"/>
      <c r="CY18" s="685"/>
      <c r="CZ18" s="686">
        <v>0.1</v>
      </c>
      <c r="DA18" s="686"/>
      <c r="DB18" s="686"/>
      <c r="DC18" s="686"/>
      <c r="DD18" s="692" t="s">
        <v>147</v>
      </c>
      <c r="DE18" s="684"/>
      <c r="DF18" s="684"/>
      <c r="DG18" s="684"/>
      <c r="DH18" s="684"/>
      <c r="DI18" s="684"/>
      <c r="DJ18" s="684"/>
      <c r="DK18" s="684"/>
      <c r="DL18" s="684"/>
      <c r="DM18" s="684"/>
      <c r="DN18" s="684"/>
      <c r="DO18" s="684"/>
      <c r="DP18" s="685"/>
      <c r="DQ18" s="692">
        <v>7120</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2349</v>
      </c>
      <c r="S19" s="684"/>
      <c r="T19" s="684"/>
      <c r="U19" s="684"/>
      <c r="V19" s="684"/>
      <c r="W19" s="684"/>
      <c r="X19" s="684"/>
      <c r="Y19" s="685"/>
      <c r="Z19" s="686">
        <v>0</v>
      </c>
      <c r="AA19" s="686"/>
      <c r="AB19" s="686"/>
      <c r="AC19" s="686"/>
      <c r="AD19" s="687">
        <v>2349</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2502</v>
      </c>
      <c r="BH19" s="684"/>
      <c r="BI19" s="684"/>
      <c r="BJ19" s="684"/>
      <c r="BK19" s="684"/>
      <c r="BL19" s="684"/>
      <c r="BM19" s="684"/>
      <c r="BN19" s="685"/>
      <c r="BO19" s="686">
        <v>0.1</v>
      </c>
      <c r="BP19" s="686"/>
      <c r="BQ19" s="686"/>
      <c r="BR19" s="686"/>
      <c r="BS19" s="692" t="s">
        <v>147</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147</v>
      </c>
      <c r="CS19" s="684"/>
      <c r="CT19" s="684"/>
      <c r="CU19" s="684"/>
      <c r="CV19" s="684"/>
      <c r="CW19" s="684"/>
      <c r="CX19" s="684"/>
      <c r="CY19" s="685"/>
      <c r="CZ19" s="686" t="s">
        <v>147</v>
      </c>
      <c r="DA19" s="686"/>
      <c r="DB19" s="686"/>
      <c r="DC19" s="686"/>
      <c r="DD19" s="692" t="s">
        <v>147</v>
      </c>
      <c r="DE19" s="684"/>
      <c r="DF19" s="684"/>
      <c r="DG19" s="684"/>
      <c r="DH19" s="684"/>
      <c r="DI19" s="684"/>
      <c r="DJ19" s="684"/>
      <c r="DK19" s="684"/>
      <c r="DL19" s="684"/>
      <c r="DM19" s="684"/>
      <c r="DN19" s="684"/>
      <c r="DO19" s="684"/>
      <c r="DP19" s="685"/>
      <c r="DQ19" s="692" t="s">
        <v>147</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434</v>
      </c>
      <c r="S20" s="684"/>
      <c r="T20" s="684"/>
      <c r="U20" s="684"/>
      <c r="V20" s="684"/>
      <c r="W20" s="684"/>
      <c r="X20" s="684"/>
      <c r="Y20" s="685"/>
      <c r="Z20" s="686">
        <v>0</v>
      </c>
      <c r="AA20" s="686"/>
      <c r="AB20" s="686"/>
      <c r="AC20" s="686"/>
      <c r="AD20" s="687">
        <v>434</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2502</v>
      </c>
      <c r="BH20" s="684"/>
      <c r="BI20" s="684"/>
      <c r="BJ20" s="684"/>
      <c r="BK20" s="684"/>
      <c r="BL20" s="684"/>
      <c r="BM20" s="684"/>
      <c r="BN20" s="685"/>
      <c r="BO20" s="686">
        <v>0.1</v>
      </c>
      <c r="BP20" s="686"/>
      <c r="BQ20" s="686"/>
      <c r="BR20" s="686"/>
      <c r="BS20" s="692" t="s">
        <v>147</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11161969</v>
      </c>
      <c r="CS20" s="684"/>
      <c r="CT20" s="684"/>
      <c r="CU20" s="684"/>
      <c r="CV20" s="684"/>
      <c r="CW20" s="684"/>
      <c r="CX20" s="684"/>
      <c r="CY20" s="685"/>
      <c r="CZ20" s="686">
        <v>100</v>
      </c>
      <c r="DA20" s="686"/>
      <c r="DB20" s="686"/>
      <c r="DC20" s="686"/>
      <c r="DD20" s="692">
        <v>1676859</v>
      </c>
      <c r="DE20" s="684"/>
      <c r="DF20" s="684"/>
      <c r="DG20" s="684"/>
      <c r="DH20" s="684"/>
      <c r="DI20" s="684"/>
      <c r="DJ20" s="684"/>
      <c r="DK20" s="684"/>
      <c r="DL20" s="684"/>
      <c r="DM20" s="684"/>
      <c r="DN20" s="684"/>
      <c r="DO20" s="684"/>
      <c r="DP20" s="685"/>
      <c r="DQ20" s="692">
        <v>7620045</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58100</v>
      </c>
      <c r="S21" s="684"/>
      <c r="T21" s="684"/>
      <c r="U21" s="684"/>
      <c r="V21" s="684"/>
      <c r="W21" s="684"/>
      <c r="X21" s="684"/>
      <c r="Y21" s="685"/>
      <c r="Z21" s="686">
        <v>0.5</v>
      </c>
      <c r="AA21" s="686"/>
      <c r="AB21" s="686"/>
      <c r="AC21" s="686"/>
      <c r="AD21" s="687">
        <v>58100</v>
      </c>
      <c r="AE21" s="687"/>
      <c r="AF21" s="687"/>
      <c r="AG21" s="687"/>
      <c r="AH21" s="687"/>
      <c r="AI21" s="687"/>
      <c r="AJ21" s="687"/>
      <c r="AK21" s="687"/>
      <c r="AL21" s="688">
        <v>0.9</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2502</v>
      </c>
      <c r="BH21" s="684"/>
      <c r="BI21" s="684"/>
      <c r="BJ21" s="684"/>
      <c r="BK21" s="684"/>
      <c r="BL21" s="684"/>
      <c r="BM21" s="684"/>
      <c r="BN21" s="685"/>
      <c r="BO21" s="686">
        <v>0.1</v>
      </c>
      <c r="BP21" s="686"/>
      <c r="BQ21" s="686"/>
      <c r="BR21" s="686"/>
      <c r="BS21" s="692" t="s">
        <v>147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4302351</v>
      </c>
      <c r="S22" s="684"/>
      <c r="T22" s="684"/>
      <c r="U22" s="684"/>
      <c r="V22" s="684"/>
      <c r="W22" s="684"/>
      <c r="X22" s="684"/>
      <c r="Y22" s="685"/>
      <c r="Z22" s="686">
        <v>37.299999999999997</v>
      </c>
      <c r="AA22" s="686"/>
      <c r="AB22" s="686"/>
      <c r="AC22" s="686"/>
      <c r="AD22" s="687">
        <v>4007328</v>
      </c>
      <c r="AE22" s="687"/>
      <c r="AF22" s="687"/>
      <c r="AG22" s="687"/>
      <c r="AH22" s="687"/>
      <c r="AI22" s="687"/>
      <c r="AJ22" s="687"/>
      <c r="AK22" s="687"/>
      <c r="AL22" s="688">
        <v>60.5</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147</v>
      </c>
      <c r="BH22" s="684"/>
      <c r="BI22" s="684"/>
      <c r="BJ22" s="684"/>
      <c r="BK22" s="684"/>
      <c r="BL22" s="684"/>
      <c r="BM22" s="684"/>
      <c r="BN22" s="685"/>
      <c r="BO22" s="686" t="s">
        <v>147</v>
      </c>
      <c r="BP22" s="686"/>
      <c r="BQ22" s="686"/>
      <c r="BR22" s="686"/>
      <c r="BS22" s="692" t="s">
        <v>147</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4007328</v>
      </c>
      <c r="S23" s="684"/>
      <c r="T23" s="684"/>
      <c r="U23" s="684"/>
      <c r="V23" s="684"/>
      <c r="W23" s="684"/>
      <c r="X23" s="684"/>
      <c r="Y23" s="685"/>
      <c r="Z23" s="686">
        <v>34.799999999999997</v>
      </c>
      <c r="AA23" s="686"/>
      <c r="AB23" s="686"/>
      <c r="AC23" s="686"/>
      <c r="AD23" s="687">
        <v>4007328</v>
      </c>
      <c r="AE23" s="687"/>
      <c r="AF23" s="687"/>
      <c r="AG23" s="687"/>
      <c r="AH23" s="687"/>
      <c r="AI23" s="687"/>
      <c r="AJ23" s="687"/>
      <c r="AK23" s="687"/>
      <c r="AL23" s="688">
        <v>60.5</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147</v>
      </c>
      <c r="BH23" s="684"/>
      <c r="BI23" s="684"/>
      <c r="BJ23" s="684"/>
      <c r="BK23" s="684"/>
      <c r="BL23" s="684"/>
      <c r="BM23" s="684"/>
      <c r="BN23" s="685"/>
      <c r="BO23" s="686" t="s">
        <v>147</v>
      </c>
      <c r="BP23" s="686"/>
      <c r="BQ23" s="686"/>
      <c r="BR23" s="686"/>
      <c r="BS23" s="692" t="s">
        <v>147</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295023</v>
      </c>
      <c r="S24" s="684"/>
      <c r="T24" s="684"/>
      <c r="U24" s="684"/>
      <c r="V24" s="684"/>
      <c r="W24" s="684"/>
      <c r="X24" s="684"/>
      <c r="Y24" s="685"/>
      <c r="Z24" s="686">
        <v>2.6</v>
      </c>
      <c r="AA24" s="686"/>
      <c r="AB24" s="686"/>
      <c r="AC24" s="686"/>
      <c r="AD24" s="687" t="s">
        <v>147</v>
      </c>
      <c r="AE24" s="687"/>
      <c r="AF24" s="687"/>
      <c r="AG24" s="687"/>
      <c r="AH24" s="687"/>
      <c r="AI24" s="687"/>
      <c r="AJ24" s="687"/>
      <c r="AK24" s="687"/>
      <c r="AL24" s="688" t="s">
        <v>147</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147</v>
      </c>
      <c r="BH24" s="684"/>
      <c r="BI24" s="684"/>
      <c r="BJ24" s="684"/>
      <c r="BK24" s="684"/>
      <c r="BL24" s="684"/>
      <c r="BM24" s="684"/>
      <c r="BN24" s="685"/>
      <c r="BO24" s="686" t="s">
        <v>147</v>
      </c>
      <c r="BP24" s="686"/>
      <c r="BQ24" s="686"/>
      <c r="BR24" s="686"/>
      <c r="BS24" s="692" t="s">
        <v>147</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4076524</v>
      </c>
      <c r="CS24" s="673"/>
      <c r="CT24" s="673"/>
      <c r="CU24" s="673"/>
      <c r="CV24" s="673"/>
      <c r="CW24" s="673"/>
      <c r="CX24" s="673"/>
      <c r="CY24" s="674"/>
      <c r="CZ24" s="677">
        <v>36.5</v>
      </c>
      <c r="DA24" s="678"/>
      <c r="DB24" s="678"/>
      <c r="DC24" s="697"/>
      <c r="DD24" s="717">
        <v>3352187</v>
      </c>
      <c r="DE24" s="673"/>
      <c r="DF24" s="673"/>
      <c r="DG24" s="673"/>
      <c r="DH24" s="673"/>
      <c r="DI24" s="673"/>
      <c r="DJ24" s="673"/>
      <c r="DK24" s="674"/>
      <c r="DL24" s="717">
        <v>3329070</v>
      </c>
      <c r="DM24" s="673"/>
      <c r="DN24" s="673"/>
      <c r="DO24" s="673"/>
      <c r="DP24" s="673"/>
      <c r="DQ24" s="673"/>
      <c r="DR24" s="673"/>
      <c r="DS24" s="673"/>
      <c r="DT24" s="673"/>
      <c r="DU24" s="673"/>
      <c r="DV24" s="674"/>
      <c r="DW24" s="677">
        <v>48.5</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147</v>
      </c>
      <c r="S25" s="684"/>
      <c r="T25" s="684"/>
      <c r="U25" s="684"/>
      <c r="V25" s="684"/>
      <c r="W25" s="684"/>
      <c r="X25" s="684"/>
      <c r="Y25" s="685"/>
      <c r="Z25" s="686" t="s">
        <v>147</v>
      </c>
      <c r="AA25" s="686"/>
      <c r="AB25" s="686"/>
      <c r="AC25" s="686"/>
      <c r="AD25" s="687" t="s">
        <v>147</v>
      </c>
      <c r="AE25" s="687"/>
      <c r="AF25" s="687"/>
      <c r="AG25" s="687"/>
      <c r="AH25" s="687"/>
      <c r="AI25" s="687"/>
      <c r="AJ25" s="687"/>
      <c r="AK25" s="687"/>
      <c r="AL25" s="688" t="s">
        <v>147</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147</v>
      </c>
      <c r="BH25" s="684"/>
      <c r="BI25" s="684"/>
      <c r="BJ25" s="684"/>
      <c r="BK25" s="684"/>
      <c r="BL25" s="684"/>
      <c r="BM25" s="684"/>
      <c r="BN25" s="685"/>
      <c r="BO25" s="686" t="s">
        <v>147</v>
      </c>
      <c r="BP25" s="686"/>
      <c r="BQ25" s="686"/>
      <c r="BR25" s="686"/>
      <c r="BS25" s="692" t="s">
        <v>147</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1531311</v>
      </c>
      <c r="CS25" s="720"/>
      <c r="CT25" s="720"/>
      <c r="CU25" s="720"/>
      <c r="CV25" s="720"/>
      <c r="CW25" s="720"/>
      <c r="CX25" s="720"/>
      <c r="CY25" s="721"/>
      <c r="CZ25" s="688">
        <v>13.7</v>
      </c>
      <c r="DA25" s="718"/>
      <c r="DB25" s="718"/>
      <c r="DC25" s="722"/>
      <c r="DD25" s="692">
        <v>1479466</v>
      </c>
      <c r="DE25" s="720"/>
      <c r="DF25" s="720"/>
      <c r="DG25" s="720"/>
      <c r="DH25" s="720"/>
      <c r="DI25" s="720"/>
      <c r="DJ25" s="720"/>
      <c r="DK25" s="721"/>
      <c r="DL25" s="692">
        <v>1473036</v>
      </c>
      <c r="DM25" s="720"/>
      <c r="DN25" s="720"/>
      <c r="DO25" s="720"/>
      <c r="DP25" s="720"/>
      <c r="DQ25" s="720"/>
      <c r="DR25" s="720"/>
      <c r="DS25" s="720"/>
      <c r="DT25" s="720"/>
      <c r="DU25" s="720"/>
      <c r="DV25" s="721"/>
      <c r="DW25" s="688">
        <v>21.5</v>
      </c>
      <c r="DX25" s="718"/>
      <c r="DY25" s="718"/>
      <c r="DZ25" s="718"/>
      <c r="EA25" s="718"/>
      <c r="EB25" s="718"/>
      <c r="EC25" s="719"/>
    </row>
    <row r="26" spans="2:133" ht="11.25" customHeight="1" x14ac:dyDescent="0.15">
      <c r="B26" s="680" t="s">
        <v>292</v>
      </c>
      <c r="C26" s="681"/>
      <c r="D26" s="681"/>
      <c r="E26" s="681"/>
      <c r="F26" s="681"/>
      <c r="G26" s="681"/>
      <c r="H26" s="681"/>
      <c r="I26" s="681"/>
      <c r="J26" s="681"/>
      <c r="K26" s="681"/>
      <c r="L26" s="681"/>
      <c r="M26" s="681"/>
      <c r="N26" s="681"/>
      <c r="O26" s="681"/>
      <c r="P26" s="681"/>
      <c r="Q26" s="682"/>
      <c r="R26" s="683">
        <v>6914547</v>
      </c>
      <c r="S26" s="684"/>
      <c r="T26" s="684"/>
      <c r="U26" s="684"/>
      <c r="V26" s="684"/>
      <c r="W26" s="684"/>
      <c r="X26" s="684"/>
      <c r="Y26" s="685"/>
      <c r="Z26" s="686">
        <v>60</v>
      </c>
      <c r="AA26" s="686"/>
      <c r="AB26" s="686"/>
      <c r="AC26" s="686"/>
      <c r="AD26" s="687">
        <v>6619524</v>
      </c>
      <c r="AE26" s="687"/>
      <c r="AF26" s="687"/>
      <c r="AG26" s="687"/>
      <c r="AH26" s="687"/>
      <c r="AI26" s="687"/>
      <c r="AJ26" s="687"/>
      <c r="AK26" s="687"/>
      <c r="AL26" s="688">
        <v>99.9</v>
      </c>
      <c r="AM26" s="689"/>
      <c r="AN26" s="689"/>
      <c r="AO26" s="690"/>
      <c r="AP26" s="702" t="s">
        <v>293</v>
      </c>
      <c r="AQ26" s="729"/>
      <c r="AR26" s="729"/>
      <c r="AS26" s="729"/>
      <c r="AT26" s="729"/>
      <c r="AU26" s="729"/>
      <c r="AV26" s="729"/>
      <c r="AW26" s="729"/>
      <c r="AX26" s="729"/>
      <c r="AY26" s="729"/>
      <c r="AZ26" s="729"/>
      <c r="BA26" s="729"/>
      <c r="BB26" s="729"/>
      <c r="BC26" s="729"/>
      <c r="BD26" s="729"/>
      <c r="BE26" s="729"/>
      <c r="BF26" s="704"/>
      <c r="BG26" s="683" t="s">
        <v>147</v>
      </c>
      <c r="BH26" s="684"/>
      <c r="BI26" s="684"/>
      <c r="BJ26" s="684"/>
      <c r="BK26" s="684"/>
      <c r="BL26" s="684"/>
      <c r="BM26" s="684"/>
      <c r="BN26" s="685"/>
      <c r="BO26" s="686" t="s">
        <v>147</v>
      </c>
      <c r="BP26" s="686"/>
      <c r="BQ26" s="686"/>
      <c r="BR26" s="686"/>
      <c r="BS26" s="692" t="s">
        <v>147</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997497</v>
      </c>
      <c r="CS26" s="684"/>
      <c r="CT26" s="684"/>
      <c r="CU26" s="684"/>
      <c r="CV26" s="684"/>
      <c r="CW26" s="684"/>
      <c r="CX26" s="684"/>
      <c r="CY26" s="685"/>
      <c r="CZ26" s="688">
        <v>8.9</v>
      </c>
      <c r="DA26" s="718"/>
      <c r="DB26" s="718"/>
      <c r="DC26" s="722"/>
      <c r="DD26" s="692">
        <v>952116</v>
      </c>
      <c r="DE26" s="684"/>
      <c r="DF26" s="684"/>
      <c r="DG26" s="684"/>
      <c r="DH26" s="684"/>
      <c r="DI26" s="684"/>
      <c r="DJ26" s="684"/>
      <c r="DK26" s="685"/>
      <c r="DL26" s="692" t="s">
        <v>147</v>
      </c>
      <c r="DM26" s="684"/>
      <c r="DN26" s="684"/>
      <c r="DO26" s="684"/>
      <c r="DP26" s="684"/>
      <c r="DQ26" s="684"/>
      <c r="DR26" s="684"/>
      <c r="DS26" s="684"/>
      <c r="DT26" s="684"/>
      <c r="DU26" s="684"/>
      <c r="DV26" s="685"/>
      <c r="DW26" s="688" t="s">
        <v>147</v>
      </c>
      <c r="DX26" s="718"/>
      <c r="DY26" s="718"/>
      <c r="DZ26" s="718"/>
      <c r="EA26" s="718"/>
      <c r="EB26" s="718"/>
      <c r="EC26" s="719"/>
    </row>
    <row r="27" spans="2:133" ht="11.25" customHeight="1" x14ac:dyDescent="0.15">
      <c r="B27" s="680" t="s">
        <v>295</v>
      </c>
      <c r="C27" s="681"/>
      <c r="D27" s="681"/>
      <c r="E27" s="681"/>
      <c r="F27" s="681"/>
      <c r="G27" s="681"/>
      <c r="H27" s="681"/>
      <c r="I27" s="681"/>
      <c r="J27" s="681"/>
      <c r="K27" s="681"/>
      <c r="L27" s="681"/>
      <c r="M27" s="681"/>
      <c r="N27" s="681"/>
      <c r="O27" s="681"/>
      <c r="P27" s="681"/>
      <c r="Q27" s="682"/>
      <c r="R27" s="683">
        <v>2562</v>
      </c>
      <c r="S27" s="684"/>
      <c r="T27" s="684"/>
      <c r="U27" s="684"/>
      <c r="V27" s="684"/>
      <c r="W27" s="684"/>
      <c r="X27" s="684"/>
      <c r="Y27" s="685"/>
      <c r="Z27" s="686">
        <v>0</v>
      </c>
      <c r="AA27" s="686"/>
      <c r="AB27" s="686"/>
      <c r="AC27" s="686"/>
      <c r="AD27" s="687">
        <v>2562</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2042687</v>
      </c>
      <c r="BH27" s="684"/>
      <c r="BI27" s="684"/>
      <c r="BJ27" s="684"/>
      <c r="BK27" s="684"/>
      <c r="BL27" s="684"/>
      <c r="BM27" s="684"/>
      <c r="BN27" s="685"/>
      <c r="BO27" s="686">
        <v>100</v>
      </c>
      <c r="BP27" s="686"/>
      <c r="BQ27" s="686"/>
      <c r="BR27" s="686"/>
      <c r="BS27" s="692" t="s">
        <v>147</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1080381</v>
      </c>
      <c r="CS27" s="720"/>
      <c r="CT27" s="720"/>
      <c r="CU27" s="720"/>
      <c r="CV27" s="720"/>
      <c r="CW27" s="720"/>
      <c r="CX27" s="720"/>
      <c r="CY27" s="721"/>
      <c r="CZ27" s="688">
        <v>9.6999999999999993</v>
      </c>
      <c r="DA27" s="718"/>
      <c r="DB27" s="718"/>
      <c r="DC27" s="722"/>
      <c r="DD27" s="692">
        <v>418187</v>
      </c>
      <c r="DE27" s="720"/>
      <c r="DF27" s="720"/>
      <c r="DG27" s="720"/>
      <c r="DH27" s="720"/>
      <c r="DI27" s="720"/>
      <c r="DJ27" s="720"/>
      <c r="DK27" s="721"/>
      <c r="DL27" s="692">
        <v>401500</v>
      </c>
      <c r="DM27" s="720"/>
      <c r="DN27" s="720"/>
      <c r="DO27" s="720"/>
      <c r="DP27" s="720"/>
      <c r="DQ27" s="720"/>
      <c r="DR27" s="720"/>
      <c r="DS27" s="720"/>
      <c r="DT27" s="720"/>
      <c r="DU27" s="720"/>
      <c r="DV27" s="721"/>
      <c r="DW27" s="688">
        <v>5.9</v>
      </c>
      <c r="DX27" s="718"/>
      <c r="DY27" s="718"/>
      <c r="DZ27" s="718"/>
      <c r="EA27" s="718"/>
      <c r="EB27" s="718"/>
      <c r="EC27" s="719"/>
    </row>
    <row r="28" spans="2:133" ht="11.25" customHeight="1" x14ac:dyDescent="0.15">
      <c r="B28" s="680" t="s">
        <v>298</v>
      </c>
      <c r="C28" s="681"/>
      <c r="D28" s="681"/>
      <c r="E28" s="681"/>
      <c r="F28" s="681"/>
      <c r="G28" s="681"/>
      <c r="H28" s="681"/>
      <c r="I28" s="681"/>
      <c r="J28" s="681"/>
      <c r="K28" s="681"/>
      <c r="L28" s="681"/>
      <c r="M28" s="681"/>
      <c r="N28" s="681"/>
      <c r="O28" s="681"/>
      <c r="P28" s="681"/>
      <c r="Q28" s="682"/>
      <c r="R28" s="683">
        <v>60448</v>
      </c>
      <c r="S28" s="684"/>
      <c r="T28" s="684"/>
      <c r="U28" s="684"/>
      <c r="V28" s="684"/>
      <c r="W28" s="684"/>
      <c r="X28" s="684"/>
      <c r="Y28" s="685"/>
      <c r="Z28" s="686">
        <v>0.5</v>
      </c>
      <c r="AA28" s="686"/>
      <c r="AB28" s="686"/>
      <c r="AC28" s="686"/>
      <c r="AD28" s="687">
        <v>185</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1464832</v>
      </c>
      <c r="CS28" s="684"/>
      <c r="CT28" s="684"/>
      <c r="CU28" s="684"/>
      <c r="CV28" s="684"/>
      <c r="CW28" s="684"/>
      <c r="CX28" s="684"/>
      <c r="CY28" s="685"/>
      <c r="CZ28" s="688">
        <v>13.1</v>
      </c>
      <c r="DA28" s="718"/>
      <c r="DB28" s="718"/>
      <c r="DC28" s="722"/>
      <c r="DD28" s="692">
        <v>1454534</v>
      </c>
      <c r="DE28" s="684"/>
      <c r="DF28" s="684"/>
      <c r="DG28" s="684"/>
      <c r="DH28" s="684"/>
      <c r="DI28" s="684"/>
      <c r="DJ28" s="684"/>
      <c r="DK28" s="685"/>
      <c r="DL28" s="692">
        <v>1454534</v>
      </c>
      <c r="DM28" s="684"/>
      <c r="DN28" s="684"/>
      <c r="DO28" s="684"/>
      <c r="DP28" s="684"/>
      <c r="DQ28" s="684"/>
      <c r="DR28" s="684"/>
      <c r="DS28" s="684"/>
      <c r="DT28" s="684"/>
      <c r="DU28" s="684"/>
      <c r="DV28" s="685"/>
      <c r="DW28" s="688">
        <v>21.2</v>
      </c>
      <c r="DX28" s="718"/>
      <c r="DY28" s="718"/>
      <c r="DZ28" s="718"/>
      <c r="EA28" s="718"/>
      <c r="EB28" s="718"/>
      <c r="EC28" s="719"/>
    </row>
    <row r="29" spans="2:133" ht="11.25" customHeight="1" x14ac:dyDescent="0.15">
      <c r="B29" s="680" t="s">
        <v>300</v>
      </c>
      <c r="C29" s="681"/>
      <c r="D29" s="681"/>
      <c r="E29" s="681"/>
      <c r="F29" s="681"/>
      <c r="G29" s="681"/>
      <c r="H29" s="681"/>
      <c r="I29" s="681"/>
      <c r="J29" s="681"/>
      <c r="K29" s="681"/>
      <c r="L29" s="681"/>
      <c r="M29" s="681"/>
      <c r="N29" s="681"/>
      <c r="O29" s="681"/>
      <c r="P29" s="681"/>
      <c r="Q29" s="682"/>
      <c r="R29" s="683">
        <v>158071</v>
      </c>
      <c r="S29" s="684"/>
      <c r="T29" s="684"/>
      <c r="U29" s="684"/>
      <c r="V29" s="684"/>
      <c r="W29" s="684"/>
      <c r="X29" s="684"/>
      <c r="Y29" s="685"/>
      <c r="Z29" s="686">
        <v>1.4</v>
      </c>
      <c r="AA29" s="686"/>
      <c r="AB29" s="686"/>
      <c r="AC29" s="686"/>
      <c r="AD29" s="687" t="s">
        <v>147</v>
      </c>
      <c r="AE29" s="687"/>
      <c r="AF29" s="687"/>
      <c r="AG29" s="687"/>
      <c r="AH29" s="687"/>
      <c r="AI29" s="687"/>
      <c r="AJ29" s="687"/>
      <c r="AK29" s="687"/>
      <c r="AL29" s="688" t="s">
        <v>147</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69</v>
      </c>
      <c r="CG29" s="699"/>
      <c r="CH29" s="699"/>
      <c r="CI29" s="699"/>
      <c r="CJ29" s="699"/>
      <c r="CK29" s="699"/>
      <c r="CL29" s="699"/>
      <c r="CM29" s="699"/>
      <c r="CN29" s="699"/>
      <c r="CO29" s="699"/>
      <c r="CP29" s="699"/>
      <c r="CQ29" s="700"/>
      <c r="CR29" s="683">
        <v>1464810</v>
      </c>
      <c r="CS29" s="720"/>
      <c r="CT29" s="720"/>
      <c r="CU29" s="720"/>
      <c r="CV29" s="720"/>
      <c r="CW29" s="720"/>
      <c r="CX29" s="720"/>
      <c r="CY29" s="721"/>
      <c r="CZ29" s="688">
        <v>13.1</v>
      </c>
      <c r="DA29" s="718"/>
      <c r="DB29" s="718"/>
      <c r="DC29" s="722"/>
      <c r="DD29" s="692">
        <v>1454512</v>
      </c>
      <c r="DE29" s="720"/>
      <c r="DF29" s="720"/>
      <c r="DG29" s="720"/>
      <c r="DH29" s="720"/>
      <c r="DI29" s="720"/>
      <c r="DJ29" s="720"/>
      <c r="DK29" s="721"/>
      <c r="DL29" s="692">
        <v>1454512</v>
      </c>
      <c r="DM29" s="720"/>
      <c r="DN29" s="720"/>
      <c r="DO29" s="720"/>
      <c r="DP29" s="720"/>
      <c r="DQ29" s="720"/>
      <c r="DR29" s="720"/>
      <c r="DS29" s="720"/>
      <c r="DT29" s="720"/>
      <c r="DU29" s="720"/>
      <c r="DV29" s="721"/>
      <c r="DW29" s="688">
        <v>21.2</v>
      </c>
      <c r="DX29" s="718"/>
      <c r="DY29" s="718"/>
      <c r="DZ29" s="718"/>
      <c r="EA29" s="718"/>
      <c r="EB29" s="718"/>
      <c r="EC29" s="719"/>
    </row>
    <row r="30" spans="2:133" ht="11.25" customHeight="1" x14ac:dyDescent="0.15">
      <c r="B30" s="680" t="s">
        <v>302</v>
      </c>
      <c r="C30" s="681"/>
      <c r="D30" s="681"/>
      <c r="E30" s="681"/>
      <c r="F30" s="681"/>
      <c r="G30" s="681"/>
      <c r="H30" s="681"/>
      <c r="I30" s="681"/>
      <c r="J30" s="681"/>
      <c r="K30" s="681"/>
      <c r="L30" s="681"/>
      <c r="M30" s="681"/>
      <c r="N30" s="681"/>
      <c r="O30" s="681"/>
      <c r="P30" s="681"/>
      <c r="Q30" s="682"/>
      <c r="R30" s="683">
        <v>55129</v>
      </c>
      <c r="S30" s="684"/>
      <c r="T30" s="684"/>
      <c r="U30" s="684"/>
      <c r="V30" s="684"/>
      <c r="W30" s="684"/>
      <c r="X30" s="684"/>
      <c r="Y30" s="685"/>
      <c r="Z30" s="686">
        <v>0.5</v>
      </c>
      <c r="AA30" s="686"/>
      <c r="AB30" s="686"/>
      <c r="AC30" s="686"/>
      <c r="AD30" s="687">
        <v>1556</v>
      </c>
      <c r="AE30" s="687"/>
      <c r="AF30" s="687"/>
      <c r="AG30" s="687"/>
      <c r="AH30" s="687"/>
      <c r="AI30" s="687"/>
      <c r="AJ30" s="687"/>
      <c r="AK30" s="687"/>
      <c r="AL30" s="688">
        <v>0</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303</v>
      </c>
      <c r="BH30" s="730"/>
      <c r="BI30" s="730"/>
      <c r="BJ30" s="730"/>
      <c r="BK30" s="730"/>
      <c r="BL30" s="730"/>
      <c r="BM30" s="730"/>
      <c r="BN30" s="730"/>
      <c r="BO30" s="730"/>
      <c r="BP30" s="730"/>
      <c r="BQ30" s="731"/>
      <c r="BR30" s="662" t="s">
        <v>304</v>
      </c>
      <c r="BS30" s="730"/>
      <c r="BT30" s="730"/>
      <c r="BU30" s="730"/>
      <c r="BV30" s="730"/>
      <c r="BW30" s="730"/>
      <c r="BX30" s="730"/>
      <c r="BY30" s="730"/>
      <c r="BZ30" s="730"/>
      <c r="CA30" s="730"/>
      <c r="CB30" s="731"/>
      <c r="CD30" s="725"/>
      <c r="CE30" s="726"/>
      <c r="CF30" s="698" t="s">
        <v>305</v>
      </c>
      <c r="CG30" s="699"/>
      <c r="CH30" s="699"/>
      <c r="CI30" s="699"/>
      <c r="CJ30" s="699"/>
      <c r="CK30" s="699"/>
      <c r="CL30" s="699"/>
      <c r="CM30" s="699"/>
      <c r="CN30" s="699"/>
      <c r="CO30" s="699"/>
      <c r="CP30" s="699"/>
      <c r="CQ30" s="700"/>
      <c r="CR30" s="683">
        <v>1408938</v>
      </c>
      <c r="CS30" s="684"/>
      <c r="CT30" s="684"/>
      <c r="CU30" s="684"/>
      <c r="CV30" s="684"/>
      <c r="CW30" s="684"/>
      <c r="CX30" s="684"/>
      <c r="CY30" s="685"/>
      <c r="CZ30" s="688">
        <v>12.6</v>
      </c>
      <c r="DA30" s="718"/>
      <c r="DB30" s="718"/>
      <c r="DC30" s="722"/>
      <c r="DD30" s="692">
        <v>1398640</v>
      </c>
      <c r="DE30" s="684"/>
      <c r="DF30" s="684"/>
      <c r="DG30" s="684"/>
      <c r="DH30" s="684"/>
      <c r="DI30" s="684"/>
      <c r="DJ30" s="684"/>
      <c r="DK30" s="685"/>
      <c r="DL30" s="692">
        <v>1398640</v>
      </c>
      <c r="DM30" s="684"/>
      <c r="DN30" s="684"/>
      <c r="DO30" s="684"/>
      <c r="DP30" s="684"/>
      <c r="DQ30" s="684"/>
      <c r="DR30" s="684"/>
      <c r="DS30" s="684"/>
      <c r="DT30" s="684"/>
      <c r="DU30" s="684"/>
      <c r="DV30" s="685"/>
      <c r="DW30" s="688">
        <v>20.399999999999999</v>
      </c>
      <c r="DX30" s="718"/>
      <c r="DY30" s="718"/>
      <c r="DZ30" s="718"/>
      <c r="EA30" s="718"/>
      <c r="EB30" s="718"/>
      <c r="EC30" s="719"/>
    </row>
    <row r="31" spans="2:133" ht="11.25" customHeight="1" x14ac:dyDescent="0.15">
      <c r="B31" s="680" t="s">
        <v>306</v>
      </c>
      <c r="C31" s="681"/>
      <c r="D31" s="681"/>
      <c r="E31" s="681"/>
      <c r="F31" s="681"/>
      <c r="G31" s="681"/>
      <c r="H31" s="681"/>
      <c r="I31" s="681"/>
      <c r="J31" s="681"/>
      <c r="K31" s="681"/>
      <c r="L31" s="681"/>
      <c r="M31" s="681"/>
      <c r="N31" s="681"/>
      <c r="O31" s="681"/>
      <c r="P31" s="681"/>
      <c r="Q31" s="682"/>
      <c r="R31" s="683">
        <v>700427</v>
      </c>
      <c r="S31" s="684"/>
      <c r="T31" s="684"/>
      <c r="U31" s="684"/>
      <c r="V31" s="684"/>
      <c r="W31" s="684"/>
      <c r="X31" s="684"/>
      <c r="Y31" s="685"/>
      <c r="Z31" s="686">
        <v>6.1</v>
      </c>
      <c r="AA31" s="686"/>
      <c r="AB31" s="686"/>
      <c r="AC31" s="686"/>
      <c r="AD31" s="687" t="s">
        <v>147</v>
      </c>
      <c r="AE31" s="687"/>
      <c r="AF31" s="687"/>
      <c r="AG31" s="687"/>
      <c r="AH31" s="687"/>
      <c r="AI31" s="687"/>
      <c r="AJ31" s="687"/>
      <c r="AK31" s="687"/>
      <c r="AL31" s="688" t="s">
        <v>147</v>
      </c>
      <c r="AM31" s="689"/>
      <c r="AN31" s="689"/>
      <c r="AO31" s="690"/>
      <c r="AP31" s="737" t="s">
        <v>307</v>
      </c>
      <c r="AQ31" s="738"/>
      <c r="AR31" s="738"/>
      <c r="AS31" s="738"/>
      <c r="AT31" s="743" t="s">
        <v>308</v>
      </c>
      <c r="AU31" s="231"/>
      <c r="AV31" s="231"/>
      <c r="AW31" s="231"/>
      <c r="AX31" s="669" t="s">
        <v>187</v>
      </c>
      <c r="AY31" s="670"/>
      <c r="AZ31" s="670"/>
      <c r="BA31" s="670"/>
      <c r="BB31" s="670"/>
      <c r="BC31" s="670"/>
      <c r="BD31" s="670"/>
      <c r="BE31" s="670"/>
      <c r="BF31" s="671"/>
      <c r="BG31" s="751">
        <v>99.5</v>
      </c>
      <c r="BH31" s="735"/>
      <c r="BI31" s="735"/>
      <c r="BJ31" s="735"/>
      <c r="BK31" s="735"/>
      <c r="BL31" s="735"/>
      <c r="BM31" s="678">
        <v>95.8</v>
      </c>
      <c r="BN31" s="735"/>
      <c r="BO31" s="735"/>
      <c r="BP31" s="735"/>
      <c r="BQ31" s="736"/>
      <c r="BR31" s="751">
        <v>99.3</v>
      </c>
      <c r="BS31" s="735"/>
      <c r="BT31" s="735"/>
      <c r="BU31" s="735"/>
      <c r="BV31" s="735"/>
      <c r="BW31" s="735"/>
      <c r="BX31" s="678">
        <v>95.3</v>
      </c>
      <c r="BY31" s="735"/>
      <c r="BZ31" s="735"/>
      <c r="CA31" s="735"/>
      <c r="CB31" s="736"/>
      <c r="CD31" s="725"/>
      <c r="CE31" s="726"/>
      <c r="CF31" s="698" t="s">
        <v>309</v>
      </c>
      <c r="CG31" s="699"/>
      <c r="CH31" s="699"/>
      <c r="CI31" s="699"/>
      <c r="CJ31" s="699"/>
      <c r="CK31" s="699"/>
      <c r="CL31" s="699"/>
      <c r="CM31" s="699"/>
      <c r="CN31" s="699"/>
      <c r="CO31" s="699"/>
      <c r="CP31" s="699"/>
      <c r="CQ31" s="700"/>
      <c r="CR31" s="683">
        <v>55872</v>
      </c>
      <c r="CS31" s="720"/>
      <c r="CT31" s="720"/>
      <c r="CU31" s="720"/>
      <c r="CV31" s="720"/>
      <c r="CW31" s="720"/>
      <c r="CX31" s="720"/>
      <c r="CY31" s="721"/>
      <c r="CZ31" s="688">
        <v>0.5</v>
      </c>
      <c r="DA31" s="718"/>
      <c r="DB31" s="718"/>
      <c r="DC31" s="722"/>
      <c r="DD31" s="692">
        <v>55872</v>
      </c>
      <c r="DE31" s="720"/>
      <c r="DF31" s="720"/>
      <c r="DG31" s="720"/>
      <c r="DH31" s="720"/>
      <c r="DI31" s="720"/>
      <c r="DJ31" s="720"/>
      <c r="DK31" s="721"/>
      <c r="DL31" s="692">
        <v>55872</v>
      </c>
      <c r="DM31" s="720"/>
      <c r="DN31" s="720"/>
      <c r="DO31" s="720"/>
      <c r="DP31" s="720"/>
      <c r="DQ31" s="720"/>
      <c r="DR31" s="720"/>
      <c r="DS31" s="720"/>
      <c r="DT31" s="720"/>
      <c r="DU31" s="720"/>
      <c r="DV31" s="721"/>
      <c r="DW31" s="688">
        <v>0.8</v>
      </c>
      <c r="DX31" s="718"/>
      <c r="DY31" s="718"/>
      <c r="DZ31" s="718"/>
      <c r="EA31" s="718"/>
      <c r="EB31" s="718"/>
      <c r="EC31" s="719"/>
    </row>
    <row r="32" spans="2:133" ht="11.25" customHeight="1" x14ac:dyDescent="0.15">
      <c r="B32" s="746" t="s">
        <v>310</v>
      </c>
      <c r="C32" s="747"/>
      <c r="D32" s="747"/>
      <c r="E32" s="747"/>
      <c r="F32" s="747"/>
      <c r="G32" s="747"/>
      <c r="H32" s="747"/>
      <c r="I32" s="747"/>
      <c r="J32" s="747"/>
      <c r="K32" s="747"/>
      <c r="L32" s="747"/>
      <c r="M32" s="747"/>
      <c r="N32" s="747"/>
      <c r="O32" s="747"/>
      <c r="P32" s="747"/>
      <c r="Q32" s="748"/>
      <c r="R32" s="683" t="s">
        <v>147</v>
      </c>
      <c r="S32" s="684"/>
      <c r="T32" s="684"/>
      <c r="U32" s="684"/>
      <c r="V32" s="684"/>
      <c r="W32" s="684"/>
      <c r="X32" s="684"/>
      <c r="Y32" s="685"/>
      <c r="Z32" s="686" t="s">
        <v>147</v>
      </c>
      <c r="AA32" s="686"/>
      <c r="AB32" s="686"/>
      <c r="AC32" s="686"/>
      <c r="AD32" s="687" t="s">
        <v>147</v>
      </c>
      <c r="AE32" s="687"/>
      <c r="AF32" s="687"/>
      <c r="AG32" s="687"/>
      <c r="AH32" s="687"/>
      <c r="AI32" s="687"/>
      <c r="AJ32" s="687"/>
      <c r="AK32" s="687"/>
      <c r="AL32" s="688" t="s">
        <v>147</v>
      </c>
      <c r="AM32" s="689"/>
      <c r="AN32" s="689"/>
      <c r="AO32" s="690"/>
      <c r="AP32" s="739"/>
      <c r="AQ32" s="740"/>
      <c r="AR32" s="740"/>
      <c r="AS32" s="740"/>
      <c r="AT32" s="744"/>
      <c r="AU32" s="230" t="s">
        <v>311</v>
      </c>
      <c r="AV32" s="230"/>
      <c r="AW32" s="230"/>
      <c r="AX32" s="680" t="s">
        <v>312</v>
      </c>
      <c r="AY32" s="681"/>
      <c r="AZ32" s="681"/>
      <c r="BA32" s="681"/>
      <c r="BB32" s="681"/>
      <c r="BC32" s="681"/>
      <c r="BD32" s="681"/>
      <c r="BE32" s="681"/>
      <c r="BF32" s="682"/>
      <c r="BG32" s="752">
        <v>99.7</v>
      </c>
      <c r="BH32" s="720"/>
      <c r="BI32" s="720"/>
      <c r="BJ32" s="720"/>
      <c r="BK32" s="720"/>
      <c r="BL32" s="720"/>
      <c r="BM32" s="689">
        <v>97.7</v>
      </c>
      <c r="BN32" s="749"/>
      <c r="BO32" s="749"/>
      <c r="BP32" s="749"/>
      <c r="BQ32" s="750"/>
      <c r="BR32" s="752">
        <v>99.4</v>
      </c>
      <c r="BS32" s="720"/>
      <c r="BT32" s="720"/>
      <c r="BU32" s="720"/>
      <c r="BV32" s="720"/>
      <c r="BW32" s="720"/>
      <c r="BX32" s="689">
        <v>97</v>
      </c>
      <c r="BY32" s="749"/>
      <c r="BZ32" s="749"/>
      <c r="CA32" s="749"/>
      <c r="CB32" s="750"/>
      <c r="CD32" s="727"/>
      <c r="CE32" s="728"/>
      <c r="CF32" s="698" t="s">
        <v>313</v>
      </c>
      <c r="CG32" s="699"/>
      <c r="CH32" s="699"/>
      <c r="CI32" s="699"/>
      <c r="CJ32" s="699"/>
      <c r="CK32" s="699"/>
      <c r="CL32" s="699"/>
      <c r="CM32" s="699"/>
      <c r="CN32" s="699"/>
      <c r="CO32" s="699"/>
      <c r="CP32" s="699"/>
      <c r="CQ32" s="700"/>
      <c r="CR32" s="683">
        <v>22</v>
      </c>
      <c r="CS32" s="684"/>
      <c r="CT32" s="684"/>
      <c r="CU32" s="684"/>
      <c r="CV32" s="684"/>
      <c r="CW32" s="684"/>
      <c r="CX32" s="684"/>
      <c r="CY32" s="685"/>
      <c r="CZ32" s="688">
        <v>0</v>
      </c>
      <c r="DA32" s="718"/>
      <c r="DB32" s="718"/>
      <c r="DC32" s="722"/>
      <c r="DD32" s="692">
        <v>22</v>
      </c>
      <c r="DE32" s="684"/>
      <c r="DF32" s="684"/>
      <c r="DG32" s="684"/>
      <c r="DH32" s="684"/>
      <c r="DI32" s="684"/>
      <c r="DJ32" s="684"/>
      <c r="DK32" s="685"/>
      <c r="DL32" s="692">
        <v>22</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314</v>
      </c>
      <c r="C33" s="681"/>
      <c r="D33" s="681"/>
      <c r="E33" s="681"/>
      <c r="F33" s="681"/>
      <c r="G33" s="681"/>
      <c r="H33" s="681"/>
      <c r="I33" s="681"/>
      <c r="J33" s="681"/>
      <c r="K33" s="681"/>
      <c r="L33" s="681"/>
      <c r="M33" s="681"/>
      <c r="N33" s="681"/>
      <c r="O33" s="681"/>
      <c r="P33" s="681"/>
      <c r="Q33" s="682"/>
      <c r="R33" s="683">
        <v>722414</v>
      </c>
      <c r="S33" s="684"/>
      <c r="T33" s="684"/>
      <c r="U33" s="684"/>
      <c r="V33" s="684"/>
      <c r="W33" s="684"/>
      <c r="X33" s="684"/>
      <c r="Y33" s="685"/>
      <c r="Z33" s="686">
        <v>6.3</v>
      </c>
      <c r="AA33" s="686"/>
      <c r="AB33" s="686"/>
      <c r="AC33" s="686"/>
      <c r="AD33" s="687" t="s">
        <v>147</v>
      </c>
      <c r="AE33" s="687"/>
      <c r="AF33" s="687"/>
      <c r="AG33" s="687"/>
      <c r="AH33" s="687"/>
      <c r="AI33" s="687"/>
      <c r="AJ33" s="687"/>
      <c r="AK33" s="687"/>
      <c r="AL33" s="688" t="s">
        <v>147</v>
      </c>
      <c r="AM33" s="689"/>
      <c r="AN33" s="689"/>
      <c r="AO33" s="690"/>
      <c r="AP33" s="741"/>
      <c r="AQ33" s="742"/>
      <c r="AR33" s="742"/>
      <c r="AS33" s="742"/>
      <c r="AT33" s="745"/>
      <c r="AU33" s="232"/>
      <c r="AV33" s="232"/>
      <c r="AW33" s="232"/>
      <c r="AX33" s="732" t="s">
        <v>315</v>
      </c>
      <c r="AY33" s="733"/>
      <c r="AZ33" s="733"/>
      <c r="BA33" s="733"/>
      <c r="BB33" s="733"/>
      <c r="BC33" s="733"/>
      <c r="BD33" s="733"/>
      <c r="BE33" s="733"/>
      <c r="BF33" s="734"/>
      <c r="BG33" s="753">
        <v>99.3</v>
      </c>
      <c r="BH33" s="754"/>
      <c r="BI33" s="754"/>
      <c r="BJ33" s="754"/>
      <c r="BK33" s="754"/>
      <c r="BL33" s="754"/>
      <c r="BM33" s="755">
        <v>94</v>
      </c>
      <c r="BN33" s="754"/>
      <c r="BO33" s="754"/>
      <c r="BP33" s="754"/>
      <c r="BQ33" s="756"/>
      <c r="BR33" s="753">
        <v>99.2</v>
      </c>
      <c r="BS33" s="754"/>
      <c r="BT33" s="754"/>
      <c r="BU33" s="754"/>
      <c r="BV33" s="754"/>
      <c r="BW33" s="754"/>
      <c r="BX33" s="755">
        <v>93.5</v>
      </c>
      <c r="BY33" s="754"/>
      <c r="BZ33" s="754"/>
      <c r="CA33" s="754"/>
      <c r="CB33" s="756"/>
      <c r="CD33" s="698" t="s">
        <v>316</v>
      </c>
      <c r="CE33" s="699"/>
      <c r="CF33" s="699"/>
      <c r="CG33" s="699"/>
      <c r="CH33" s="699"/>
      <c r="CI33" s="699"/>
      <c r="CJ33" s="699"/>
      <c r="CK33" s="699"/>
      <c r="CL33" s="699"/>
      <c r="CM33" s="699"/>
      <c r="CN33" s="699"/>
      <c r="CO33" s="699"/>
      <c r="CP33" s="699"/>
      <c r="CQ33" s="700"/>
      <c r="CR33" s="683">
        <v>5304097</v>
      </c>
      <c r="CS33" s="720"/>
      <c r="CT33" s="720"/>
      <c r="CU33" s="720"/>
      <c r="CV33" s="720"/>
      <c r="CW33" s="720"/>
      <c r="CX33" s="720"/>
      <c r="CY33" s="721"/>
      <c r="CZ33" s="688">
        <v>47.5</v>
      </c>
      <c r="DA33" s="718"/>
      <c r="DB33" s="718"/>
      <c r="DC33" s="722"/>
      <c r="DD33" s="692">
        <v>3947155</v>
      </c>
      <c r="DE33" s="720"/>
      <c r="DF33" s="720"/>
      <c r="DG33" s="720"/>
      <c r="DH33" s="720"/>
      <c r="DI33" s="720"/>
      <c r="DJ33" s="720"/>
      <c r="DK33" s="721"/>
      <c r="DL33" s="692">
        <v>2665245</v>
      </c>
      <c r="DM33" s="720"/>
      <c r="DN33" s="720"/>
      <c r="DO33" s="720"/>
      <c r="DP33" s="720"/>
      <c r="DQ33" s="720"/>
      <c r="DR33" s="720"/>
      <c r="DS33" s="720"/>
      <c r="DT33" s="720"/>
      <c r="DU33" s="720"/>
      <c r="DV33" s="721"/>
      <c r="DW33" s="688">
        <v>38.799999999999997</v>
      </c>
      <c r="DX33" s="718"/>
      <c r="DY33" s="718"/>
      <c r="DZ33" s="718"/>
      <c r="EA33" s="718"/>
      <c r="EB33" s="718"/>
      <c r="EC33" s="719"/>
    </row>
    <row r="34" spans="2:133" ht="11.25" customHeight="1" x14ac:dyDescent="0.15">
      <c r="B34" s="680" t="s">
        <v>317</v>
      </c>
      <c r="C34" s="681"/>
      <c r="D34" s="681"/>
      <c r="E34" s="681"/>
      <c r="F34" s="681"/>
      <c r="G34" s="681"/>
      <c r="H34" s="681"/>
      <c r="I34" s="681"/>
      <c r="J34" s="681"/>
      <c r="K34" s="681"/>
      <c r="L34" s="681"/>
      <c r="M34" s="681"/>
      <c r="N34" s="681"/>
      <c r="O34" s="681"/>
      <c r="P34" s="681"/>
      <c r="Q34" s="682"/>
      <c r="R34" s="683">
        <v>343641</v>
      </c>
      <c r="S34" s="684"/>
      <c r="T34" s="684"/>
      <c r="U34" s="684"/>
      <c r="V34" s="684"/>
      <c r="W34" s="684"/>
      <c r="X34" s="684"/>
      <c r="Y34" s="685"/>
      <c r="Z34" s="686">
        <v>3</v>
      </c>
      <c r="AA34" s="686"/>
      <c r="AB34" s="686"/>
      <c r="AC34" s="686"/>
      <c r="AD34" s="687" t="s">
        <v>147</v>
      </c>
      <c r="AE34" s="687"/>
      <c r="AF34" s="687"/>
      <c r="AG34" s="687"/>
      <c r="AH34" s="687"/>
      <c r="AI34" s="687"/>
      <c r="AJ34" s="687"/>
      <c r="AK34" s="687"/>
      <c r="AL34" s="688" t="s">
        <v>147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1951776</v>
      </c>
      <c r="CS34" s="684"/>
      <c r="CT34" s="684"/>
      <c r="CU34" s="684"/>
      <c r="CV34" s="684"/>
      <c r="CW34" s="684"/>
      <c r="CX34" s="684"/>
      <c r="CY34" s="685"/>
      <c r="CZ34" s="688">
        <v>17.5</v>
      </c>
      <c r="DA34" s="718"/>
      <c r="DB34" s="718"/>
      <c r="DC34" s="722"/>
      <c r="DD34" s="692">
        <v>1407867</v>
      </c>
      <c r="DE34" s="684"/>
      <c r="DF34" s="684"/>
      <c r="DG34" s="684"/>
      <c r="DH34" s="684"/>
      <c r="DI34" s="684"/>
      <c r="DJ34" s="684"/>
      <c r="DK34" s="685"/>
      <c r="DL34" s="692">
        <v>706274</v>
      </c>
      <c r="DM34" s="684"/>
      <c r="DN34" s="684"/>
      <c r="DO34" s="684"/>
      <c r="DP34" s="684"/>
      <c r="DQ34" s="684"/>
      <c r="DR34" s="684"/>
      <c r="DS34" s="684"/>
      <c r="DT34" s="684"/>
      <c r="DU34" s="684"/>
      <c r="DV34" s="685"/>
      <c r="DW34" s="688">
        <v>10.3</v>
      </c>
      <c r="DX34" s="718"/>
      <c r="DY34" s="718"/>
      <c r="DZ34" s="718"/>
      <c r="EA34" s="718"/>
      <c r="EB34" s="718"/>
      <c r="EC34" s="719"/>
    </row>
    <row r="35" spans="2:133" ht="11.25" customHeight="1" x14ac:dyDescent="0.15">
      <c r="B35" s="680" t="s">
        <v>319</v>
      </c>
      <c r="C35" s="681"/>
      <c r="D35" s="681"/>
      <c r="E35" s="681"/>
      <c r="F35" s="681"/>
      <c r="G35" s="681"/>
      <c r="H35" s="681"/>
      <c r="I35" s="681"/>
      <c r="J35" s="681"/>
      <c r="K35" s="681"/>
      <c r="L35" s="681"/>
      <c r="M35" s="681"/>
      <c r="N35" s="681"/>
      <c r="O35" s="681"/>
      <c r="P35" s="681"/>
      <c r="Q35" s="682"/>
      <c r="R35" s="683">
        <v>42554</v>
      </c>
      <c r="S35" s="684"/>
      <c r="T35" s="684"/>
      <c r="U35" s="684"/>
      <c r="V35" s="684"/>
      <c r="W35" s="684"/>
      <c r="X35" s="684"/>
      <c r="Y35" s="685"/>
      <c r="Z35" s="686">
        <v>0.4</v>
      </c>
      <c r="AA35" s="686"/>
      <c r="AB35" s="686"/>
      <c r="AC35" s="686"/>
      <c r="AD35" s="687" t="s">
        <v>147</v>
      </c>
      <c r="AE35" s="687"/>
      <c r="AF35" s="687"/>
      <c r="AG35" s="687"/>
      <c r="AH35" s="687"/>
      <c r="AI35" s="687"/>
      <c r="AJ35" s="687"/>
      <c r="AK35" s="687"/>
      <c r="AL35" s="688" t="s">
        <v>147</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214065</v>
      </c>
      <c r="CS35" s="720"/>
      <c r="CT35" s="720"/>
      <c r="CU35" s="720"/>
      <c r="CV35" s="720"/>
      <c r="CW35" s="720"/>
      <c r="CX35" s="720"/>
      <c r="CY35" s="721"/>
      <c r="CZ35" s="688">
        <v>1.9</v>
      </c>
      <c r="DA35" s="718"/>
      <c r="DB35" s="718"/>
      <c r="DC35" s="722"/>
      <c r="DD35" s="692">
        <v>208246</v>
      </c>
      <c r="DE35" s="720"/>
      <c r="DF35" s="720"/>
      <c r="DG35" s="720"/>
      <c r="DH35" s="720"/>
      <c r="DI35" s="720"/>
      <c r="DJ35" s="720"/>
      <c r="DK35" s="721"/>
      <c r="DL35" s="692">
        <v>208246</v>
      </c>
      <c r="DM35" s="720"/>
      <c r="DN35" s="720"/>
      <c r="DO35" s="720"/>
      <c r="DP35" s="720"/>
      <c r="DQ35" s="720"/>
      <c r="DR35" s="720"/>
      <c r="DS35" s="720"/>
      <c r="DT35" s="720"/>
      <c r="DU35" s="720"/>
      <c r="DV35" s="721"/>
      <c r="DW35" s="688">
        <v>3</v>
      </c>
      <c r="DX35" s="718"/>
      <c r="DY35" s="718"/>
      <c r="DZ35" s="718"/>
      <c r="EA35" s="718"/>
      <c r="EB35" s="718"/>
      <c r="EC35" s="719"/>
    </row>
    <row r="36" spans="2:133" ht="11.25" customHeight="1" x14ac:dyDescent="0.15">
      <c r="B36" s="680" t="s">
        <v>323</v>
      </c>
      <c r="C36" s="681"/>
      <c r="D36" s="681"/>
      <c r="E36" s="681"/>
      <c r="F36" s="681"/>
      <c r="G36" s="681"/>
      <c r="H36" s="681"/>
      <c r="I36" s="681"/>
      <c r="J36" s="681"/>
      <c r="K36" s="681"/>
      <c r="L36" s="681"/>
      <c r="M36" s="681"/>
      <c r="N36" s="681"/>
      <c r="O36" s="681"/>
      <c r="P36" s="681"/>
      <c r="Q36" s="682"/>
      <c r="R36" s="683">
        <v>384569</v>
      </c>
      <c r="S36" s="684"/>
      <c r="T36" s="684"/>
      <c r="U36" s="684"/>
      <c r="V36" s="684"/>
      <c r="W36" s="684"/>
      <c r="X36" s="684"/>
      <c r="Y36" s="685"/>
      <c r="Z36" s="686">
        <v>3.3</v>
      </c>
      <c r="AA36" s="686"/>
      <c r="AB36" s="686"/>
      <c r="AC36" s="686"/>
      <c r="AD36" s="687" t="s">
        <v>147</v>
      </c>
      <c r="AE36" s="687"/>
      <c r="AF36" s="687"/>
      <c r="AG36" s="687"/>
      <c r="AH36" s="687"/>
      <c r="AI36" s="687"/>
      <c r="AJ36" s="687"/>
      <c r="AK36" s="687"/>
      <c r="AL36" s="688" t="s">
        <v>147</v>
      </c>
      <c r="AM36" s="689"/>
      <c r="AN36" s="689"/>
      <c r="AO36" s="690"/>
      <c r="AP36" s="235"/>
      <c r="AQ36" s="757" t="s">
        <v>324</v>
      </c>
      <c r="AR36" s="758"/>
      <c r="AS36" s="758"/>
      <c r="AT36" s="758"/>
      <c r="AU36" s="758"/>
      <c r="AV36" s="758"/>
      <c r="AW36" s="758"/>
      <c r="AX36" s="758"/>
      <c r="AY36" s="759"/>
      <c r="AZ36" s="672">
        <v>1298563</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166360</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1525691</v>
      </c>
      <c r="CS36" s="684"/>
      <c r="CT36" s="684"/>
      <c r="CU36" s="684"/>
      <c r="CV36" s="684"/>
      <c r="CW36" s="684"/>
      <c r="CX36" s="684"/>
      <c r="CY36" s="685"/>
      <c r="CZ36" s="688">
        <v>13.7</v>
      </c>
      <c r="DA36" s="718"/>
      <c r="DB36" s="718"/>
      <c r="DC36" s="722"/>
      <c r="DD36" s="692">
        <v>1059600</v>
      </c>
      <c r="DE36" s="684"/>
      <c r="DF36" s="684"/>
      <c r="DG36" s="684"/>
      <c r="DH36" s="684"/>
      <c r="DI36" s="684"/>
      <c r="DJ36" s="684"/>
      <c r="DK36" s="685"/>
      <c r="DL36" s="692">
        <v>900151</v>
      </c>
      <c r="DM36" s="684"/>
      <c r="DN36" s="684"/>
      <c r="DO36" s="684"/>
      <c r="DP36" s="684"/>
      <c r="DQ36" s="684"/>
      <c r="DR36" s="684"/>
      <c r="DS36" s="684"/>
      <c r="DT36" s="684"/>
      <c r="DU36" s="684"/>
      <c r="DV36" s="685"/>
      <c r="DW36" s="688">
        <v>13.1</v>
      </c>
      <c r="DX36" s="718"/>
      <c r="DY36" s="718"/>
      <c r="DZ36" s="718"/>
      <c r="EA36" s="718"/>
      <c r="EB36" s="718"/>
      <c r="EC36" s="719"/>
    </row>
    <row r="37" spans="2:133" ht="11.25" customHeight="1" x14ac:dyDescent="0.15">
      <c r="B37" s="680" t="s">
        <v>327</v>
      </c>
      <c r="C37" s="681"/>
      <c r="D37" s="681"/>
      <c r="E37" s="681"/>
      <c r="F37" s="681"/>
      <c r="G37" s="681"/>
      <c r="H37" s="681"/>
      <c r="I37" s="681"/>
      <c r="J37" s="681"/>
      <c r="K37" s="681"/>
      <c r="L37" s="681"/>
      <c r="M37" s="681"/>
      <c r="N37" s="681"/>
      <c r="O37" s="681"/>
      <c r="P37" s="681"/>
      <c r="Q37" s="682"/>
      <c r="R37" s="683">
        <v>654076</v>
      </c>
      <c r="S37" s="684"/>
      <c r="T37" s="684"/>
      <c r="U37" s="684"/>
      <c r="V37" s="684"/>
      <c r="W37" s="684"/>
      <c r="X37" s="684"/>
      <c r="Y37" s="685"/>
      <c r="Z37" s="686">
        <v>5.7</v>
      </c>
      <c r="AA37" s="686"/>
      <c r="AB37" s="686"/>
      <c r="AC37" s="686"/>
      <c r="AD37" s="687" t="s">
        <v>147</v>
      </c>
      <c r="AE37" s="687"/>
      <c r="AF37" s="687"/>
      <c r="AG37" s="687"/>
      <c r="AH37" s="687"/>
      <c r="AI37" s="687"/>
      <c r="AJ37" s="687"/>
      <c r="AK37" s="687"/>
      <c r="AL37" s="688" t="s">
        <v>147</v>
      </c>
      <c r="AM37" s="689"/>
      <c r="AN37" s="689"/>
      <c r="AO37" s="690"/>
      <c r="AQ37" s="761" t="s">
        <v>328</v>
      </c>
      <c r="AR37" s="762"/>
      <c r="AS37" s="762"/>
      <c r="AT37" s="762"/>
      <c r="AU37" s="762"/>
      <c r="AV37" s="762"/>
      <c r="AW37" s="762"/>
      <c r="AX37" s="762"/>
      <c r="AY37" s="763"/>
      <c r="AZ37" s="683">
        <v>150650</v>
      </c>
      <c r="BA37" s="684"/>
      <c r="BB37" s="684"/>
      <c r="BC37" s="684"/>
      <c r="BD37" s="720"/>
      <c r="BE37" s="720"/>
      <c r="BF37" s="750"/>
      <c r="BG37" s="698" t="s">
        <v>329</v>
      </c>
      <c r="BH37" s="699"/>
      <c r="BI37" s="699"/>
      <c r="BJ37" s="699"/>
      <c r="BK37" s="699"/>
      <c r="BL37" s="699"/>
      <c r="BM37" s="699"/>
      <c r="BN37" s="699"/>
      <c r="BO37" s="699"/>
      <c r="BP37" s="699"/>
      <c r="BQ37" s="699"/>
      <c r="BR37" s="699"/>
      <c r="BS37" s="699"/>
      <c r="BT37" s="699"/>
      <c r="BU37" s="700"/>
      <c r="BV37" s="683">
        <v>143320</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585075</v>
      </c>
      <c r="CS37" s="720"/>
      <c r="CT37" s="720"/>
      <c r="CU37" s="720"/>
      <c r="CV37" s="720"/>
      <c r="CW37" s="720"/>
      <c r="CX37" s="720"/>
      <c r="CY37" s="721"/>
      <c r="CZ37" s="688">
        <v>5.2</v>
      </c>
      <c r="DA37" s="718"/>
      <c r="DB37" s="718"/>
      <c r="DC37" s="722"/>
      <c r="DD37" s="692">
        <v>547586</v>
      </c>
      <c r="DE37" s="720"/>
      <c r="DF37" s="720"/>
      <c r="DG37" s="720"/>
      <c r="DH37" s="720"/>
      <c r="DI37" s="720"/>
      <c r="DJ37" s="720"/>
      <c r="DK37" s="721"/>
      <c r="DL37" s="692">
        <v>547586</v>
      </c>
      <c r="DM37" s="720"/>
      <c r="DN37" s="720"/>
      <c r="DO37" s="720"/>
      <c r="DP37" s="720"/>
      <c r="DQ37" s="720"/>
      <c r="DR37" s="720"/>
      <c r="DS37" s="720"/>
      <c r="DT37" s="720"/>
      <c r="DU37" s="720"/>
      <c r="DV37" s="721"/>
      <c r="DW37" s="688">
        <v>8</v>
      </c>
      <c r="DX37" s="718"/>
      <c r="DY37" s="718"/>
      <c r="DZ37" s="718"/>
      <c r="EA37" s="718"/>
      <c r="EB37" s="718"/>
      <c r="EC37" s="719"/>
    </row>
    <row r="38" spans="2:133" ht="11.25" customHeight="1" x14ac:dyDescent="0.15">
      <c r="B38" s="680" t="s">
        <v>331</v>
      </c>
      <c r="C38" s="681"/>
      <c r="D38" s="681"/>
      <c r="E38" s="681"/>
      <c r="F38" s="681"/>
      <c r="G38" s="681"/>
      <c r="H38" s="681"/>
      <c r="I38" s="681"/>
      <c r="J38" s="681"/>
      <c r="K38" s="681"/>
      <c r="L38" s="681"/>
      <c r="M38" s="681"/>
      <c r="N38" s="681"/>
      <c r="O38" s="681"/>
      <c r="P38" s="681"/>
      <c r="Q38" s="682"/>
      <c r="R38" s="683">
        <v>109636</v>
      </c>
      <c r="S38" s="684"/>
      <c r="T38" s="684"/>
      <c r="U38" s="684"/>
      <c r="V38" s="684"/>
      <c r="W38" s="684"/>
      <c r="X38" s="684"/>
      <c r="Y38" s="685"/>
      <c r="Z38" s="686">
        <v>1</v>
      </c>
      <c r="AA38" s="686"/>
      <c r="AB38" s="686"/>
      <c r="AC38" s="686"/>
      <c r="AD38" s="687" t="s">
        <v>147</v>
      </c>
      <c r="AE38" s="687"/>
      <c r="AF38" s="687"/>
      <c r="AG38" s="687"/>
      <c r="AH38" s="687"/>
      <c r="AI38" s="687"/>
      <c r="AJ38" s="687"/>
      <c r="AK38" s="687"/>
      <c r="AL38" s="688" t="s">
        <v>147</v>
      </c>
      <c r="AM38" s="689"/>
      <c r="AN38" s="689"/>
      <c r="AO38" s="690"/>
      <c r="AQ38" s="761" t="s">
        <v>332</v>
      </c>
      <c r="AR38" s="762"/>
      <c r="AS38" s="762"/>
      <c r="AT38" s="762"/>
      <c r="AU38" s="762"/>
      <c r="AV38" s="762"/>
      <c r="AW38" s="762"/>
      <c r="AX38" s="762"/>
      <c r="AY38" s="763"/>
      <c r="AZ38" s="683">
        <v>94786</v>
      </c>
      <c r="BA38" s="684"/>
      <c r="BB38" s="684"/>
      <c r="BC38" s="684"/>
      <c r="BD38" s="720"/>
      <c r="BE38" s="720"/>
      <c r="BF38" s="750"/>
      <c r="BG38" s="698" t="s">
        <v>333</v>
      </c>
      <c r="BH38" s="699"/>
      <c r="BI38" s="699"/>
      <c r="BJ38" s="699"/>
      <c r="BK38" s="699"/>
      <c r="BL38" s="699"/>
      <c r="BM38" s="699"/>
      <c r="BN38" s="699"/>
      <c r="BO38" s="699"/>
      <c r="BP38" s="699"/>
      <c r="BQ38" s="699"/>
      <c r="BR38" s="699"/>
      <c r="BS38" s="699"/>
      <c r="BT38" s="699"/>
      <c r="BU38" s="700"/>
      <c r="BV38" s="683">
        <v>2453</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1203777</v>
      </c>
      <c r="CS38" s="684"/>
      <c r="CT38" s="684"/>
      <c r="CU38" s="684"/>
      <c r="CV38" s="684"/>
      <c r="CW38" s="684"/>
      <c r="CX38" s="684"/>
      <c r="CY38" s="685"/>
      <c r="CZ38" s="688">
        <v>10.8</v>
      </c>
      <c r="DA38" s="718"/>
      <c r="DB38" s="718"/>
      <c r="DC38" s="722"/>
      <c r="DD38" s="692">
        <v>1053387</v>
      </c>
      <c r="DE38" s="684"/>
      <c r="DF38" s="684"/>
      <c r="DG38" s="684"/>
      <c r="DH38" s="684"/>
      <c r="DI38" s="684"/>
      <c r="DJ38" s="684"/>
      <c r="DK38" s="685"/>
      <c r="DL38" s="692">
        <v>850574</v>
      </c>
      <c r="DM38" s="684"/>
      <c r="DN38" s="684"/>
      <c r="DO38" s="684"/>
      <c r="DP38" s="684"/>
      <c r="DQ38" s="684"/>
      <c r="DR38" s="684"/>
      <c r="DS38" s="684"/>
      <c r="DT38" s="684"/>
      <c r="DU38" s="684"/>
      <c r="DV38" s="685"/>
      <c r="DW38" s="688">
        <v>12.4</v>
      </c>
      <c r="DX38" s="718"/>
      <c r="DY38" s="718"/>
      <c r="DZ38" s="718"/>
      <c r="EA38" s="718"/>
      <c r="EB38" s="718"/>
      <c r="EC38" s="719"/>
    </row>
    <row r="39" spans="2:133" ht="11.25" customHeight="1" x14ac:dyDescent="0.15">
      <c r="B39" s="680" t="s">
        <v>335</v>
      </c>
      <c r="C39" s="681"/>
      <c r="D39" s="681"/>
      <c r="E39" s="681"/>
      <c r="F39" s="681"/>
      <c r="G39" s="681"/>
      <c r="H39" s="681"/>
      <c r="I39" s="681"/>
      <c r="J39" s="681"/>
      <c r="K39" s="681"/>
      <c r="L39" s="681"/>
      <c r="M39" s="681"/>
      <c r="N39" s="681"/>
      <c r="O39" s="681"/>
      <c r="P39" s="681"/>
      <c r="Q39" s="682"/>
      <c r="R39" s="683">
        <v>1382100</v>
      </c>
      <c r="S39" s="684"/>
      <c r="T39" s="684"/>
      <c r="U39" s="684"/>
      <c r="V39" s="684"/>
      <c r="W39" s="684"/>
      <c r="X39" s="684"/>
      <c r="Y39" s="685"/>
      <c r="Z39" s="686">
        <v>12</v>
      </c>
      <c r="AA39" s="686"/>
      <c r="AB39" s="686"/>
      <c r="AC39" s="686"/>
      <c r="AD39" s="687" t="s">
        <v>147</v>
      </c>
      <c r="AE39" s="687"/>
      <c r="AF39" s="687"/>
      <c r="AG39" s="687"/>
      <c r="AH39" s="687"/>
      <c r="AI39" s="687"/>
      <c r="AJ39" s="687"/>
      <c r="AK39" s="687"/>
      <c r="AL39" s="688" t="s">
        <v>147</v>
      </c>
      <c r="AM39" s="689"/>
      <c r="AN39" s="689"/>
      <c r="AO39" s="690"/>
      <c r="AQ39" s="761" t="s">
        <v>336</v>
      </c>
      <c r="AR39" s="762"/>
      <c r="AS39" s="762"/>
      <c r="AT39" s="762"/>
      <c r="AU39" s="762"/>
      <c r="AV39" s="762"/>
      <c r="AW39" s="762"/>
      <c r="AX39" s="762"/>
      <c r="AY39" s="763"/>
      <c r="AZ39" s="683">
        <v>7628</v>
      </c>
      <c r="BA39" s="684"/>
      <c r="BB39" s="684"/>
      <c r="BC39" s="684"/>
      <c r="BD39" s="720"/>
      <c r="BE39" s="720"/>
      <c r="BF39" s="750"/>
      <c r="BG39" s="698" t="s">
        <v>337</v>
      </c>
      <c r="BH39" s="699"/>
      <c r="BI39" s="699"/>
      <c r="BJ39" s="699"/>
      <c r="BK39" s="699"/>
      <c r="BL39" s="699"/>
      <c r="BM39" s="699"/>
      <c r="BN39" s="699"/>
      <c r="BO39" s="699"/>
      <c r="BP39" s="699"/>
      <c r="BQ39" s="699"/>
      <c r="BR39" s="699"/>
      <c r="BS39" s="699"/>
      <c r="BT39" s="699"/>
      <c r="BU39" s="700"/>
      <c r="BV39" s="683">
        <v>3817</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395788</v>
      </c>
      <c r="CS39" s="720"/>
      <c r="CT39" s="720"/>
      <c r="CU39" s="720"/>
      <c r="CV39" s="720"/>
      <c r="CW39" s="720"/>
      <c r="CX39" s="720"/>
      <c r="CY39" s="721"/>
      <c r="CZ39" s="688">
        <v>3.5</v>
      </c>
      <c r="DA39" s="718"/>
      <c r="DB39" s="718"/>
      <c r="DC39" s="722"/>
      <c r="DD39" s="692">
        <v>218055</v>
      </c>
      <c r="DE39" s="720"/>
      <c r="DF39" s="720"/>
      <c r="DG39" s="720"/>
      <c r="DH39" s="720"/>
      <c r="DI39" s="720"/>
      <c r="DJ39" s="720"/>
      <c r="DK39" s="721"/>
      <c r="DL39" s="692" t="s">
        <v>147</v>
      </c>
      <c r="DM39" s="720"/>
      <c r="DN39" s="720"/>
      <c r="DO39" s="720"/>
      <c r="DP39" s="720"/>
      <c r="DQ39" s="720"/>
      <c r="DR39" s="720"/>
      <c r="DS39" s="720"/>
      <c r="DT39" s="720"/>
      <c r="DU39" s="720"/>
      <c r="DV39" s="721"/>
      <c r="DW39" s="688" t="s">
        <v>147</v>
      </c>
      <c r="DX39" s="718"/>
      <c r="DY39" s="718"/>
      <c r="DZ39" s="718"/>
      <c r="EA39" s="718"/>
      <c r="EB39" s="718"/>
      <c r="EC39" s="719"/>
    </row>
    <row r="40" spans="2:133" ht="11.25" customHeight="1" x14ac:dyDescent="0.15">
      <c r="B40" s="680" t="s">
        <v>339</v>
      </c>
      <c r="C40" s="681"/>
      <c r="D40" s="681"/>
      <c r="E40" s="681"/>
      <c r="F40" s="681"/>
      <c r="G40" s="681"/>
      <c r="H40" s="681"/>
      <c r="I40" s="681"/>
      <c r="J40" s="681"/>
      <c r="K40" s="681"/>
      <c r="L40" s="681"/>
      <c r="M40" s="681"/>
      <c r="N40" s="681"/>
      <c r="O40" s="681"/>
      <c r="P40" s="681"/>
      <c r="Q40" s="682"/>
      <c r="R40" s="683" t="s">
        <v>147</v>
      </c>
      <c r="S40" s="684"/>
      <c r="T40" s="684"/>
      <c r="U40" s="684"/>
      <c r="V40" s="684"/>
      <c r="W40" s="684"/>
      <c r="X40" s="684"/>
      <c r="Y40" s="685"/>
      <c r="Z40" s="686" t="s">
        <v>147</v>
      </c>
      <c r="AA40" s="686"/>
      <c r="AB40" s="686"/>
      <c r="AC40" s="686"/>
      <c r="AD40" s="687" t="s">
        <v>147</v>
      </c>
      <c r="AE40" s="687"/>
      <c r="AF40" s="687"/>
      <c r="AG40" s="687"/>
      <c r="AH40" s="687"/>
      <c r="AI40" s="687"/>
      <c r="AJ40" s="687"/>
      <c r="AK40" s="687"/>
      <c r="AL40" s="688" t="s">
        <v>147</v>
      </c>
      <c r="AM40" s="689"/>
      <c r="AN40" s="689"/>
      <c r="AO40" s="690"/>
      <c r="AQ40" s="761" t="s">
        <v>340</v>
      </c>
      <c r="AR40" s="762"/>
      <c r="AS40" s="762"/>
      <c r="AT40" s="762"/>
      <c r="AU40" s="762"/>
      <c r="AV40" s="762"/>
      <c r="AW40" s="762"/>
      <c r="AX40" s="762"/>
      <c r="AY40" s="763"/>
      <c r="AZ40" s="683" t="s">
        <v>147</v>
      </c>
      <c r="BA40" s="684"/>
      <c r="BB40" s="684"/>
      <c r="BC40" s="684"/>
      <c r="BD40" s="720"/>
      <c r="BE40" s="720"/>
      <c r="BF40" s="750"/>
      <c r="BG40" s="764" t="s">
        <v>341</v>
      </c>
      <c r="BH40" s="765"/>
      <c r="BI40" s="765"/>
      <c r="BJ40" s="765"/>
      <c r="BK40" s="765"/>
      <c r="BL40" s="236"/>
      <c r="BM40" s="699" t="s">
        <v>342</v>
      </c>
      <c r="BN40" s="699"/>
      <c r="BO40" s="699"/>
      <c r="BP40" s="699"/>
      <c r="BQ40" s="699"/>
      <c r="BR40" s="699"/>
      <c r="BS40" s="699"/>
      <c r="BT40" s="699"/>
      <c r="BU40" s="700"/>
      <c r="BV40" s="683">
        <v>89</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13000</v>
      </c>
      <c r="CS40" s="684"/>
      <c r="CT40" s="684"/>
      <c r="CU40" s="684"/>
      <c r="CV40" s="684"/>
      <c r="CW40" s="684"/>
      <c r="CX40" s="684"/>
      <c r="CY40" s="685"/>
      <c r="CZ40" s="688">
        <v>0.1</v>
      </c>
      <c r="DA40" s="718"/>
      <c r="DB40" s="718"/>
      <c r="DC40" s="722"/>
      <c r="DD40" s="692" t="s">
        <v>147</v>
      </c>
      <c r="DE40" s="684"/>
      <c r="DF40" s="684"/>
      <c r="DG40" s="684"/>
      <c r="DH40" s="684"/>
      <c r="DI40" s="684"/>
      <c r="DJ40" s="684"/>
      <c r="DK40" s="685"/>
      <c r="DL40" s="692" t="s">
        <v>147</v>
      </c>
      <c r="DM40" s="684"/>
      <c r="DN40" s="684"/>
      <c r="DO40" s="684"/>
      <c r="DP40" s="684"/>
      <c r="DQ40" s="684"/>
      <c r="DR40" s="684"/>
      <c r="DS40" s="684"/>
      <c r="DT40" s="684"/>
      <c r="DU40" s="684"/>
      <c r="DV40" s="685"/>
      <c r="DW40" s="688" t="s">
        <v>147</v>
      </c>
      <c r="DX40" s="718"/>
      <c r="DY40" s="718"/>
      <c r="DZ40" s="718"/>
      <c r="EA40" s="718"/>
      <c r="EB40" s="718"/>
      <c r="EC40" s="719"/>
    </row>
    <row r="41" spans="2:133" ht="11.25" customHeight="1" x14ac:dyDescent="0.15">
      <c r="B41" s="680" t="s">
        <v>344</v>
      </c>
      <c r="C41" s="681"/>
      <c r="D41" s="681"/>
      <c r="E41" s="681"/>
      <c r="F41" s="681"/>
      <c r="G41" s="681"/>
      <c r="H41" s="681"/>
      <c r="I41" s="681"/>
      <c r="J41" s="681"/>
      <c r="K41" s="681"/>
      <c r="L41" s="681"/>
      <c r="M41" s="681"/>
      <c r="N41" s="681"/>
      <c r="O41" s="681"/>
      <c r="P41" s="681"/>
      <c r="Q41" s="682"/>
      <c r="R41" s="683">
        <v>238400</v>
      </c>
      <c r="S41" s="684"/>
      <c r="T41" s="684"/>
      <c r="U41" s="684"/>
      <c r="V41" s="684"/>
      <c r="W41" s="684"/>
      <c r="X41" s="684"/>
      <c r="Y41" s="685"/>
      <c r="Z41" s="686">
        <v>2.1</v>
      </c>
      <c r="AA41" s="686"/>
      <c r="AB41" s="686"/>
      <c r="AC41" s="686"/>
      <c r="AD41" s="687" t="s">
        <v>147</v>
      </c>
      <c r="AE41" s="687"/>
      <c r="AF41" s="687"/>
      <c r="AG41" s="687"/>
      <c r="AH41" s="687"/>
      <c r="AI41" s="687"/>
      <c r="AJ41" s="687"/>
      <c r="AK41" s="687"/>
      <c r="AL41" s="688" t="s">
        <v>147</v>
      </c>
      <c r="AM41" s="689"/>
      <c r="AN41" s="689"/>
      <c r="AO41" s="690"/>
      <c r="AQ41" s="761" t="s">
        <v>345</v>
      </c>
      <c r="AR41" s="762"/>
      <c r="AS41" s="762"/>
      <c r="AT41" s="762"/>
      <c r="AU41" s="762"/>
      <c r="AV41" s="762"/>
      <c r="AW41" s="762"/>
      <c r="AX41" s="762"/>
      <c r="AY41" s="763"/>
      <c r="AZ41" s="683">
        <v>205603</v>
      </c>
      <c r="BA41" s="684"/>
      <c r="BB41" s="684"/>
      <c r="BC41" s="684"/>
      <c r="BD41" s="720"/>
      <c r="BE41" s="720"/>
      <c r="BF41" s="750"/>
      <c r="BG41" s="764"/>
      <c r="BH41" s="765"/>
      <c r="BI41" s="765"/>
      <c r="BJ41" s="765"/>
      <c r="BK41" s="765"/>
      <c r="BL41" s="236"/>
      <c r="BM41" s="699" t="s">
        <v>346</v>
      </c>
      <c r="BN41" s="699"/>
      <c r="BO41" s="699"/>
      <c r="BP41" s="699"/>
      <c r="BQ41" s="699"/>
      <c r="BR41" s="699"/>
      <c r="BS41" s="699"/>
      <c r="BT41" s="699"/>
      <c r="BU41" s="700"/>
      <c r="BV41" s="683" t="s">
        <v>147</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147</v>
      </c>
      <c r="CS41" s="720"/>
      <c r="CT41" s="720"/>
      <c r="CU41" s="720"/>
      <c r="CV41" s="720"/>
      <c r="CW41" s="720"/>
      <c r="CX41" s="720"/>
      <c r="CY41" s="721"/>
      <c r="CZ41" s="688" t="s">
        <v>147</v>
      </c>
      <c r="DA41" s="718"/>
      <c r="DB41" s="718"/>
      <c r="DC41" s="722"/>
      <c r="DD41" s="692" t="s">
        <v>147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348</v>
      </c>
      <c r="C42" s="733"/>
      <c r="D42" s="733"/>
      <c r="E42" s="733"/>
      <c r="F42" s="733"/>
      <c r="G42" s="733"/>
      <c r="H42" s="733"/>
      <c r="I42" s="733"/>
      <c r="J42" s="733"/>
      <c r="K42" s="733"/>
      <c r="L42" s="733"/>
      <c r="M42" s="733"/>
      <c r="N42" s="733"/>
      <c r="O42" s="733"/>
      <c r="P42" s="733"/>
      <c r="Q42" s="734"/>
      <c r="R42" s="768">
        <v>11530174</v>
      </c>
      <c r="S42" s="769"/>
      <c r="T42" s="769"/>
      <c r="U42" s="769"/>
      <c r="V42" s="769"/>
      <c r="W42" s="769"/>
      <c r="X42" s="769"/>
      <c r="Y42" s="777"/>
      <c r="Z42" s="778">
        <v>100</v>
      </c>
      <c r="AA42" s="778"/>
      <c r="AB42" s="778"/>
      <c r="AC42" s="778"/>
      <c r="AD42" s="779">
        <v>6623827</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839896</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387</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1781348</v>
      </c>
      <c r="CS42" s="684"/>
      <c r="CT42" s="684"/>
      <c r="CU42" s="684"/>
      <c r="CV42" s="684"/>
      <c r="CW42" s="684"/>
      <c r="CX42" s="684"/>
      <c r="CY42" s="685"/>
      <c r="CZ42" s="688">
        <v>16</v>
      </c>
      <c r="DA42" s="689"/>
      <c r="DB42" s="689"/>
      <c r="DC42" s="701"/>
      <c r="DD42" s="692">
        <v>320703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61968</v>
      </c>
      <c r="CS43" s="720"/>
      <c r="CT43" s="720"/>
      <c r="CU43" s="720"/>
      <c r="CV43" s="720"/>
      <c r="CW43" s="720"/>
      <c r="CX43" s="720"/>
      <c r="CY43" s="721"/>
      <c r="CZ43" s="688">
        <v>0.6</v>
      </c>
      <c r="DA43" s="718"/>
      <c r="DB43" s="718"/>
      <c r="DC43" s="722"/>
      <c r="DD43" s="692">
        <v>61968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353</v>
      </c>
      <c r="CG44" s="681"/>
      <c r="CH44" s="681"/>
      <c r="CI44" s="681"/>
      <c r="CJ44" s="681"/>
      <c r="CK44" s="681"/>
      <c r="CL44" s="681"/>
      <c r="CM44" s="681"/>
      <c r="CN44" s="681"/>
      <c r="CO44" s="681"/>
      <c r="CP44" s="681"/>
      <c r="CQ44" s="682"/>
      <c r="CR44" s="683">
        <v>1676859</v>
      </c>
      <c r="CS44" s="684"/>
      <c r="CT44" s="684"/>
      <c r="CU44" s="684"/>
      <c r="CV44" s="684"/>
      <c r="CW44" s="684"/>
      <c r="CX44" s="684"/>
      <c r="CY44" s="685"/>
      <c r="CZ44" s="688">
        <v>15</v>
      </c>
      <c r="DA44" s="689"/>
      <c r="DB44" s="689"/>
      <c r="DC44" s="701"/>
      <c r="DD44" s="692">
        <v>320518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354</v>
      </c>
      <c r="CG45" s="681"/>
      <c r="CH45" s="681"/>
      <c r="CI45" s="681"/>
      <c r="CJ45" s="681"/>
      <c r="CK45" s="681"/>
      <c r="CL45" s="681"/>
      <c r="CM45" s="681"/>
      <c r="CN45" s="681"/>
      <c r="CO45" s="681"/>
      <c r="CP45" s="681"/>
      <c r="CQ45" s="682"/>
      <c r="CR45" s="683">
        <v>216725</v>
      </c>
      <c r="CS45" s="720"/>
      <c r="CT45" s="720"/>
      <c r="CU45" s="720"/>
      <c r="CV45" s="720"/>
      <c r="CW45" s="720"/>
      <c r="CX45" s="720"/>
      <c r="CY45" s="721"/>
      <c r="CZ45" s="688">
        <v>1.9</v>
      </c>
      <c r="DA45" s="718"/>
      <c r="DB45" s="718"/>
      <c r="DC45" s="722"/>
      <c r="DD45" s="692">
        <v>53060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1393928</v>
      </c>
      <c r="CS46" s="684"/>
      <c r="CT46" s="684"/>
      <c r="CU46" s="684"/>
      <c r="CV46" s="684"/>
      <c r="CW46" s="684"/>
      <c r="CX46" s="684"/>
      <c r="CY46" s="685"/>
      <c r="CZ46" s="688">
        <v>12.5</v>
      </c>
      <c r="DA46" s="689"/>
      <c r="DB46" s="689"/>
      <c r="DC46" s="701"/>
      <c r="DD46" s="692">
        <v>252908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104489</v>
      </c>
      <c r="CS47" s="720"/>
      <c r="CT47" s="720"/>
      <c r="CU47" s="720"/>
      <c r="CV47" s="720"/>
      <c r="CW47" s="720"/>
      <c r="CX47" s="720"/>
      <c r="CY47" s="721"/>
      <c r="CZ47" s="688">
        <v>0.9</v>
      </c>
      <c r="DA47" s="718"/>
      <c r="DB47" s="718"/>
      <c r="DC47" s="722"/>
      <c r="DD47" s="692">
        <v>185</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359</v>
      </c>
      <c r="CD48" s="799"/>
      <c r="CE48" s="800"/>
      <c r="CF48" s="680" t="s">
        <v>360</v>
      </c>
      <c r="CG48" s="681"/>
      <c r="CH48" s="681"/>
      <c r="CI48" s="681"/>
      <c r="CJ48" s="681"/>
      <c r="CK48" s="681"/>
      <c r="CL48" s="681"/>
      <c r="CM48" s="681"/>
      <c r="CN48" s="681"/>
      <c r="CO48" s="681"/>
      <c r="CP48" s="681"/>
      <c r="CQ48" s="682"/>
      <c r="CR48" s="683" t="s">
        <v>147</v>
      </c>
      <c r="CS48" s="684"/>
      <c r="CT48" s="684"/>
      <c r="CU48" s="684"/>
      <c r="CV48" s="684"/>
      <c r="CW48" s="684"/>
      <c r="CX48" s="684"/>
      <c r="CY48" s="685"/>
      <c r="CZ48" s="688" t="s">
        <v>361</v>
      </c>
      <c r="DA48" s="689"/>
      <c r="DB48" s="689"/>
      <c r="DC48" s="701"/>
      <c r="DD48" s="692" t="s">
        <v>361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362</v>
      </c>
      <c r="CE49" s="733"/>
      <c r="CF49" s="733"/>
      <c r="CG49" s="733"/>
      <c r="CH49" s="733"/>
      <c r="CI49" s="733"/>
      <c r="CJ49" s="733"/>
      <c r="CK49" s="733"/>
      <c r="CL49" s="733"/>
      <c r="CM49" s="733"/>
      <c r="CN49" s="733"/>
      <c r="CO49" s="733"/>
      <c r="CP49" s="733"/>
      <c r="CQ49" s="734"/>
      <c r="CR49" s="768">
        <v>11161969</v>
      </c>
      <c r="CS49" s="754"/>
      <c r="CT49" s="754"/>
      <c r="CU49" s="754"/>
      <c r="CV49" s="754"/>
      <c r="CW49" s="754"/>
      <c r="CX49" s="754"/>
      <c r="CY49" s="785"/>
      <c r="CZ49" s="780">
        <v>100</v>
      </c>
      <c r="DA49" s="786"/>
      <c r="DB49" s="786"/>
      <c r="DC49" s="787"/>
      <c r="DD49" s="788">
        <v>7620045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CjT7CTLgTOy+3M1QsHa43hv+Ln6NHkXWbtoMCStsykP2ie/uWjADoaZm7kvb479KpeBt7wK/ra22fv+eIjIWg==" saltValue="gHE4Sajh6QNecUB3eL7o+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11640</v>
      </c>
      <c r="R7" s="819"/>
      <c r="S7" s="819"/>
      <c r="T7" s="819"/>
      <c r="U7" s="819"/>
      <c r="V7" s="819">
        <v>11180</v>
      </c>
      <c r="W7" s="819"/>
      <c r="X7" s="819"/>
      <c r="Y7" s="819"/>
      <c r="Z7" s="819"/>
      <c r="AA7" s="819">
        <v>460</v>
      </c>
      <c r="AB7" s="819"/>
      <c r="AC7" s="819"/>
      <c r="AD7" s="819"/>
      <c r="AE7" s="820"/>
      <c r="AF7" s="821">
        <v>381</v>
      </c>
      <c r="AG7" s="822"/>
      <c r="AH7" s="822"/>
      <c r="AI7" s="822"/>
      <c r="AJ7" s="823"/>
      <c r="AK7" s="861">
        <v>471</v>
      </c>
      <c r="AL7" s="862"/>
      <c r="AM7" s="862"/>
      <c r="AN7" s="862"/>
      <c r="AO7" s="862"/>
      <c r="AP7" s="862">
        <v>12437</v>
      </c>
      <c r="AQ7" s="862"/>
      <c r="AR7" s="862"/>
      <c r="AS7" s="862"/>
      <c r="AT7" s="862"/>
      <c r="AU7" s="863"/>
      <c r="AV7" s="863"/>
      <c r="AW7" s="863"/>
      <c r="AX7" s="863"/>
      <c r="AY7" s="864"/>
      <c r="AZ7" s="253"/>
      <c r="BA7" s="253"/>
      <c r="BB7" s="253"/>
      <c r="BC7" s="253"/>
      <c r="BD7" s="253"/>
      <c r="BE7" s="254"/>
      <c r="BF7" s="254"/>
      <c r="BG7" s="254"/>
      <c r="BH7" s="254"/>
      <c r="BI7" s="254"/>
      <c r="BJ7" s="254"/>
      <c r="BK7" s="254"/>
      <c r="BL7" s="254"/>
      <c r="BM7" s="254"/>
      <c r="BN7" s="254"/>
      <c r="BO7" s="254"/>
      <c r="BP7" s="254"/>
      <c r="BQ7" s="260">
        <v>1</v>
      </c>
      <c r="BR7" s="261"/>
      <c r="BS7" s="865" t="s">
        <v>575</v>
      </c>
      <c r="BT7" s="866"/>
      <c r="BU7" s="866"/>
      <c r="BV7" s="866"/>
      <c r="BW7" s="866"/>
      <c r="BX7" s="866"/>
      <c r="BY7" s="866"/>
      <c r="BZ7" s="866"/>
      <c r="CA7" s="866"/>
      <c r="CB7" s="866"/>
      <c r="CC7" s="866"/>
      <c r="CD7" s="866"/>
      <c r="CE7" s="866"/>
      <c r="CF7" s="866"/>
      <c r="CG7" s="867"/>
      <c r="CH7" s="855">
        <v>0</v>
      </c>
      <c r="CI7" s="856"/>
      <c r="CJ7" s="856"/>
      <c r="CK7" s="856"/>
      <c r="CL7" s="857"/>
      <c r="CM7" s="855">
        <v>78</v>
      </c>
      <c r="CN7" s="856"/>
      <c r="CO7" s="856"/>
      <c r="CP7" s="856"/>
      <c r="CQ7" s="857"/>
      <c r="CR7" s="855">
        <v>102</v>
      </c>
      <c r="CS7" s="856"/>
      <c r="CT7" s="856"/>
      <c r="CU7" s="856"/>
      <c r="CV7" s="857"/>
      <c r="CW7" s="858" t="s">
        <v>580</v>
      </c>
      <c r="CX7" s="859"/>
      <c r="CY7" s="859"/>
      <c r="CZ7" s="859"/>
      <c r="DA7" s="860"/>
      <c r="DB7" s="858" t="s">
        <v>580</v>
      </c>
      <c r="DC7" s="859"/>
      <c r="DD7" s="859"/>
      <c r="DE7" s="859"/>
      <c r="DF7" s="860"/>
      <c r="DG7" s="858" t="s">
        <v>580</v>
      </c>
      <c r="DH7" s="859"/>
      <c r="DI7" s="859"/>
      <c r="DJ7" s="859"/>
      <c r="DK7" s="860"/>
      <c r="DL7" s="858" t="s">
        <v>580</v>
      </c>
      <c r="DM7" s="859"/>
      <c r="DN7" s="859"/>
      <c r="DO7" s="859"/>
      <c r="DP7" s="860"/>
      <c r="DQ7" s="858" t="s">
        <v>580</v>
      </c>
      <c r="DR7" s="859"/>
      <c r="DS7" s="859"/>
      <c r="DT7" s="859"/>
      <c r="DU7" s="860"/>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576</v>
      </c>
      <c r="BT8" s="853"/>
      <c r="BU8" s="853"/>
      <c r="BV8" s="853"/>
      <c r="BW8" s="853"/>
      <c r="BX8" s="853"/>
      <c r="BY8" s="853"/>
      <c r="BZ8" s="853"/>
      <c r="CA8" s="853"/>
      <c r="CB8" s="853"/>
      <c r="CC8" s="853"/>
      <c r="CD8" s="853"/>
      <c r="CE8" s="853"/>
      <c r="CF8" s="853"/>
      <c r="CG8" s="854"/>
      <c r="CH8" s="858">
        <v>-9</v>
      </c>
      <c r="CI8" s="859"/>
      <c r="CJ8" s="859"/>
      <c r="CK8" s="859"/>
      <c r="CL8" s="860"/>
      <c r="CM8" s="858">
        <v>-1</v>
      </c>
      <c r="CN8" s="859"/>
      <c r="CO8" s="859"/>
      <c r="CP8" s="859"/>
      <c r="CQ8" s="860"/>
      <c r="CR8" s="858">
        <v>15</v>
      </c>
      <c r="CS8" s="859"/>
      <c r="CT8" s="859"/>
      <c r="CU8" s="859"/>
      <c r="CV8" s="860"/>
      <c r="CW8" s="858">
        <v>8</v>
      </c>
      <c r="CX8" s="859"/>
      <c r="CY8" s="859"/>
      <c r="CZ8" s="859"/>
      <c r="DA8" s="860"/>
      <c r="DB8" s="858" t="s">
        <v>580</v>
      </c>
      <c r="DC8" s="859"/>
      <c r="DD8" s="859"/>
      <c r="DE8" s="859"/>
      <c r="DF8" s="860"/>
      <c r="DG8" s="858" t="s">
        <v>580</v>
      </c>
      <c r="DH8" s="859"/>
      <c r="DI8" s="859"/>
      <c r="DJ8" s="859"/>
      <c r="DK8" s="860"/>
      <c r="DL8" s="858" t="s">
        <v>580</v>
      </c>
      <c r="DM8" s="859"/>
      <c r="DN8" s="859"/>
      <c r="DO8" s="859"/>
      <c r="DP8" s="860"/>
      <c r="DQ8" s="858" t="s">
        <v>580</v>
      </c>
      <c r="DR8" s="859"/>
      <c r="DS8" s="859"/>
      <c r="DT8" s="859"/>
      <c r="DU8" s="860"/>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577</v>
      </c>
      <c r="BT9" s="853"/>
      <c r="BU9" s="853"/>
      <c r="BV9" s="853"/>
      <c r="BW9" s="853"/>
      <c r="BX9" s="853"/>
      <c r="BY9" s="853"/>
      <c r="BZ9" s="853"/>
      <c r="CA9" s="853"/>
      <c r="CB9" s="853"/>
      <c r="CC9" s="853"/>
      <c r="CD9" s="853"/>
      <c r="CE9" s="853"/>
      <c r="CF9" s="853"/>
      <c r="CG9" s="854"/>
      <c r="CH9" s="858">
        <v>1</v>
      </c>
      <c r="CI9" s="859"/>
      <c r="CJ9" s="859"/>
      <c r="CK9" s="859"/>
      <c r="CL9" s="860"/>
      <c r="CM9" s="858">
        <v>39</v>
      </c>
      <c r="CN9" s="859"/>
      <c r="CO9" s="859"/>
      <c r="CP9" s="859"/>
      <c r="CQ9" s="860"/>
      <c r="CR9" s="858">
        <v>8</v>
      </c>
      <c r="CS9" s="859"/>
      <c r="CT9" s="859"/>
      <c r="CU9" s="859"/>
      <c r="CV9" s="860"/>
      <c r="CW9" s="858">
        <v>3</v>
      </c>
      <c r="CX9" s="859"/>
      <c r="CY9" s="859"/>
      <c r="CZ9" s="859"/>
      <c r="DA9" s="860"/>
      <c r="DB9" s="858" t="s">
        <v>580</v>
      </c>
      <c r="DC9" s="859"/>
      <c r="DD9" s="859"/>
      <c r="DE9" s="859"/>
      <c r="DF9" s="860"/>
      <c r="DG9" s="858" t="s">
        <v>580</v>
      </c>
      <c r="DH9" s="859"/>
      <c r="DI9" s="859"/>
      <c r="DJ9" s="859"/>
      <c r="DK9" s="860"/>
      <c r="DL9" s="858" t="s">
        <v>580</v>
      </c>
      <c r="DM9" s="859"/>
      <c r="DN9" s="859"/>
      <c r="DO9" s="859"/>
      <c r="DP9" s="860"/>
      <c r="DQ9" s="858" t="s">
        <v>580</v>
      </c>
      <c r="DR9" s="859"/>
      <c r="DS9" s="859"/>
      <c r="DT9" s="859"/>
      <c r="DU9" s="860"/>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t="s">
        <v>578</v>
      </c>
      <c r="BS10" s="852" t="s">
        <v>579</v>
      </c>
      <c r="BT10" s="853"/>
      <c r="BU10" s="853"/>
      <c r="BV10" s="853"/>
      <c r="BW10" s="853"/>
      <c r="BX10" s="853"/>
      <c r="BY10" s="853"/>
      <c r="BZ10" s="853"/>
      <c r="CA10" s="853"/>
      <c r="CB10" s="853"/>
      <c r="CC10" s="853"/>
      <c r="CD10" s="853"/>
      <c r="CE10" s="853"/>
      <c r="CF10" s="853"/>
      <c r="CG10" s="854"/>
      <c r="CH10" s="858">
        <v>0</v>
      </c>
      <c r="CI10" s="859"/>
      <c r="CJ10" s="859"/>
      <c r="CK10" s="859"/>
      <c r="CL10" s="860"/>
      <c r="CM10" s="858">
        <v>23</v>
      </c>
      <c r="CN10" s="859"/>
      <c r="CO10" s="859"/>
      <c r="CP10" s="859"/>
      <c r="CQ10" s="860"/>
      <c r="CR10" s="858">
        <v>15</v>
      </c>
      <c r="CS10" s="859"/>
      <c r="CT10" s="859"/>
      <c r="CU10" s="859"/>
      <c r="CV10" s="860"/>
      <c r="CW10" s="858" t="s">
        <v>580</v>
      </c>
      <c r="CX10" s="859"/>
      <c r="CY10" s="859"/>
      <c r="CZ10" s="859"/>
      <c r="DA10" s="860"/>
      <c r="DB10" s="858" t="s">
        <v>580</v>
      </c>
      <c r="DC10" s="859"/>
      <c r="DD10" s="859"/>
      <c r="DE10" s="859"/>
      <c r="DF10" s="860"/>
      <c r="DG10" s="858" t="s">
        <v>580</v>
      </c>
      <c r="DH10" s="859"/>
      <c r="DI10" s="859"/>
      <c r="DJ10" s="859"/>
      <c r="DK10" s="860"/>
      <c r="DL10" s="858" t="s">
        <v>580</v>
      </c>
      <c r="DM10" s="859"/>
      <c r="DN10" s="859"/>
      <c r="DO10" s="859"/>
      <c r="DP10" s="860"/>
      <c r="DQ10" s="858" t="s">
        <v>580</v>
      </c>
      <c r="DR10" s="859"/>
      <c r="DS10" s="859"/>
      <c r="DT10" s="859"/>
      <c r="DU10" s="860"/>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58"/>
      <c r="CI11" s="859"/>
      <c r="CJ11" s="859"/>
      <c r="CK11" s="859"/>
      <c r="CL11" s="860"/>
      <c r="CM11" s="858"/>
      <c r="CN11" s="859"/>
      <c r="CO11" s="859"/>
      <c r="CP11" s="859"/>
      <c r="CQ11" s="860"/>
      <c r="CR11" s="858"/>
      <c r="CS11" s="859"/>
      <c r="CT11" s="859"/>
      <c r="CU11" s="859"/>
      <c r="CV11" s="860"/>
      <c r="CW11" s="858"/>
      <c r="CX11" s="859"/>
      <c r="CY11" s="859"/>
      <c r="CZ11" s="859"/>
      <c r="DA11" s="860"/>
      <c r="DB11" s="858"/>
      <c r="DC11" s="859"/>
      <c r="DD11" s="859"/>
      <c r="DE11" s="859"/>
      <c r="DF11" s="860"/>
      <c r="DG11" s="858"/>
      <c r="DH11" s="859"/>
      <c r="DI11" s="859"/>
      <c r="DJ11" s="859"/>
      <c r="DK11" s="860"/>
      <c r="DL11" s="858"/>
      <c r="DM11" s="859"/>
      <c r="DN11" s="859"/>
      <c r="DO11" s="859"/>
      <c r="DP11" s="860"/>
      <c r="DQ11" s="858"/>
      <c r="DR11" s="859"/>
      <c r="DS11" s="859"/>
      <c r="DT11" s="859"/>
      <c r="DU11" s="860"/>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58"/>
      <c r="CI12" s="859"/>
      <c r="CJ12" s="859"/>
      <c r="CK12" s="859"/>
      <c r="CL12" s="860"/>
      <c r="CM12" s="858"/>
      <c r="CN12" s="859"/>
      <c r="CO12" s="859"/>
      <c r="CP12" s="859"/>
      <c r="CQ12" s="860"/>
      <c r="CR12" s="858"/>
      <c r="CS12" s="859"/>
      <c r="CT12" s="859"/>
      <c r="CU12" s="859"/>
      <c r="CV12" s="860"/>
      <c r="CW12" s="858"/>
      <c r="CX12" s="859"/>
      <c r="CY12" s="859"/>
      <c r="CZ12" s="859"/>
      <c r="DA12" s="860"/>
      <c r="DB12" s="858"/>
      <c r="DC12" s="859"/>
      <c r="DD12" s="859"/>
      <c r="DE12" s="859"/>
      <c r="DF12" s="860"/>
      <c r="DG12" s="858"/>
      <c r="DH12" s="859"/>
      <c r="DI12" s="859"/>
      <c r="DJ12" s="859"/>
      <c r="DK12" s="860"/>
      <c r="DL12" s="858"/>
      <c r="DM12" s="859"/>
      <c r="DN12" s="859"/>
      <c r="DO12" s="859"/>
      <c r="DP12" s="860"/>
      <c r="DQ12" s="858"/>
      <c r="DR12" s="859"/>
      <c r="DS12" s="859"/>
      <c r="DT12" s="859"/>
      <c r="DU12" s="860"/>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58"/>
      <c r="CI13" s="859"/>
      <c r="CJ13" s="859"/>
      <c r="CK13" s="859"/>
      <c r="CL13" s="860"/>
      <c r="CM13" s="858"/>
      <c r="CN13" s="859"/>
      <c r="CO13" s="859"/>
      <c r="CP13" s="859"/>
      <c r="CQ13" s="860"/>
      <c r="CR13" s="858"/>
      <c r="CS13" s="859"/>
      <c r="CT13" s="859"/>
      <c r="CU13" s="859"/>
      <c r="CV13" s="860"/>
      <c r="CW13" s="858"/>
      <c r="CX13" s="859"/>
      <c r="CY13" s="859"/>
      <c r="CZ13" s="859"/>
      <c r="DA13" s="860"/>
      <c r="DB13" s="858"/>
      <c r="DC13" s="859"/>
      <c r="DD13" s="859"/>
      <c r="DE13" s="859"/>
      <c r="DF13" s="860"/>
      <c r="DG13" s="858"/>
      <c r="DH13" s="859"/>
      <c r="DI13" s="859"/>
      <c r="DJ13" s="859"/>
      <c r="DK13" s="860"/>
      <c r="DL13" s="858"/>
      <c r="DM13" s="859"/>
      <c r="DN13" s="859"/>
      <c r="DO13" s="859"/>
      <c r="DP13" s="860"/>
      <c r="DQ13" s="858"/>
      <c r="DR13" s="859"/>
      <c r="DS13" s="859"/>
      <c r="DT13" s="859"/>
      <c r="DU13" s="860"/>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58"/>
      <c r="CI14" s="859"/>
      <c r="CJ14" s="859"/>
      <c r="CK14" s="859"/>
      <c r="CL14" s="860"/>
      <c r="CM14" s="858"/>
      <c r="CN14" s="859"/>
      <c r="CO14" s="859"/>
      <c r="CP14" s="859"/>
      <c r="CQ14" s="860"/>
      <c r="CR14" s="858"/>
      <c r="CS14" s="859"/>
      <c r="CT14" s="859"/>
      <c r="CU14" s="859"/>
      <c r="CV14" s="860"/>
      <c r="CW14" s="858"/>
      <c r="CX14" s="859"/>
      <c r="CY14" s="859"/>
      <c r="CZ14" s="859"/>
      <c r="DA14" s="860"/>
      <c r="DB14" s="858"/>
      <c r="DC14" s="859"/>
      <c r="DD14" s="859"/>
      <c r="DE14" s="859"/>
      <c r="DF14" s="860"/>
      <c r="DG14" s="858"/>
      <c r="DH14" s="859"/>
      <c r="DI14" s="859"/>
      <c r="DJ14" s="859"/>
      <c r="DK14" s="860"/>
      <c r="DL14" s="858"/>
      <c r="DM14" s="859"/>
      <c r="DN14" s="859"/>
      <c r="DO14" s="859"/>
      <c r="DP14" s="860"/>
      <c r="DQ14" s="858"/>
      <c r="DR14" s="859"/>
      <c r="DS14" s="859"/>
      <c r="DT14" s="859"/>
      <c r="DU14" s="860"/>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58"/>
      <c r="CI15" s="859"/>
      <c r="CJ15" s="859"/>
      <c r="CK15" s="859"/>
      <c r="CL15" s="860"/>
      <c r="CM15" s="858"/>
      <c r="CN15" s="859"/>
      <c r="CO15" s="859"/>
      <c r="CP15" s="859"/>
      <c r="CQ15" s="860"/>
      <c r="CR15" s="858"/>
      <c r="CS15" s="859"/>
      <c r="CT15" s="859"/>
      <c r="CU15" s="859"/>
      <c r="CV15" s="860"/>
      <c r="CW15" s="858"/>
      <c r="CX15" s="859"/>
      <c r="CY15" s="859"/>
      <c r="CZ15" s="859"/>
      <c r="DA15" s="860"/>
      <c r="DB15" s="858"/>
      <c r="DC15" s="859"/>
      <c r="DD15" s="859"/>
      <c r="DE15" s="859"/>
      <c r="DF15" s="860"/>
      <c r="DG15" s="858"/>
      <c r="DH15" s="859"/>
      <c r="DI15" s="859"/>
      <c r="DJ15" s="859"/>
      <c r="DK15" s="860"/>
      <c r="DL15" s="858"/>
      <c r="DM15" s="859"/>
      <c r="DN15" s="859"/>
      <c r="DO15" s="859"/>
      <c r="DP15" s="860"/>
      <c r="DQ15" s="858"/>
      <c r="DR15" s="859"/>
      <c r="DS15" s="859"/>
      <c r="DT15" s="859"/>
      <c r="DU15" s="860"/>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58"/>
      <c r="CI16" s="859"/>
      <c r="CJ16" s="859"/>
      <c r="CK16" s="859"/>
      <c r="CL16" s="860"/>
      <c r="CM16" s="858"/>
      <c r="CN16" s="859"/>
      <c r="CO16" s="859"/>
      <c r="CP16" s="859"/>
      <c r="CQ16" s="860"/>
      <c r="CR16" s="858"/>
      <c r="CS16" s="859"/>
      <c r="CT16" s="859"/>
      <c r="CU16" s="859"/>
      <c r="CV16" s="860"/>
      <c r="CW16" s="858"/>
      <c r="CX16" s="859"/>
      <c r="CY16" s="859"/>
      <c r="CZ16" s="859"/>
      <c r="DA16" s="860"/>
      <c r="DB16" s="858"/>
      <c r="DC16" s="859"/>
      <c r="DD16" s="859"/>
      <c r="DE16" s="859"/>
      <c r="DF16" s="860"/>
      <c r="DG16" s="858"/>
      <c r="DH16" s="859"/>
      <c r="DI16" s="859"/>
      <c r="DJ16" s="859"/>
      <c r="DK16" s="860"/>
      <c r="DL16" s="858"/>
      <c r="DM16" s="859"/>
      <c r="DN16" s="859"/>
      <c r="DO16" s="859"/>
      <c r="DP16" s="860"/>
      <c r="DQ16" s="858"/>
      <c r="DR16" s="859"/>
      <c r="DS16" s="859"/>
      <c r="DT16" s="859"/>
      <c r="DU16" s="860"/>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58"/>
      <c r="CI17" s="859"/>
      <c r="CJ17" s="859"/>
      <c r="CK17" s="859"/>
      <c r="CL17" s="860"/>
      <c r="CM17" s="858"/>
      <c r="CN17" s="859"/>
      <c r="CO17" s="859"/>
      <c r="CP17" s="859"/>
      <c r="CQ17" s="860"/>
      <c r="CR17" s="858"/>
      <c r="CS17" s="859"/>
      <c r="CT17" s="859"/>
      <c r="CU17" s="859"/>
      <c r="CV17" s="860"/>
      <c r="CW17" s="858"/>
      <c r="CX17" s="859"/>
      <c r="CY17" s="859"/>
      <c r="CZ17" s="859"/>
      <c r="DA17" s="860"/>
      <c r="DB17" s="858"/>
      <c r="DC17" s="859"/>
      <c r="DD17" s="859"/>
      <c r="DE17" s="859"/>
      <c r="DF17" s="860"/>
      <c r="DG17" s="858"/>
      <c r="DH17" s="859"/>
      <c r="DI17" s="859"/>
      <c r="DJ17" s="859"/>
      <c r="DK17" s="860"/>
      <c r="DL17" s="858"/>
      <c r="DM17" s="859"/>
      <c r="DN17" s="859"/>
      <c r="DO17" s="859"/>
      <c r="DP17" s="860"/>
      <c r="DQ17" s="858"/>
      <c r="DR17" s="859"/>
      <c r="DS17" s="859"/>
      <c r="DT17" s="859"/>
      <c r="DU17" s="860"/>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58"/>
      <c r="CI18" s="859"/>
      <c r="CJ18" s="859"/>
      <c r="CK18" s="859"/>
      <c r="CL18" s="860"/>
      <c r="CM18" s="858"/>
      <c r="CN18" s="859"/>
      <c r="CO18" s="859"/>
      <c r="CP18" s="859"/>
      <c r="CQ18" s="860"/>
      <c r="CR18" s="858"/>
      <c r="CS18" s="859"/>
      <c r="CT18" s="859"/>
      <c r="CU18" s="859"/>
      <c r="CV18" s="860"/>
      <c r="CW18" s="858"/>
      <c r="CX18" s="859"/>
      <c r="CY18" s="859"/>
      <c r="CZ18" s="859"/>
      <c r="DA18" s="860"/>
      <c r="DB18" s="858"/>
      <c r="DC18" s="859"/>
      <c r="DD18" s="859"/>
      <c r="DE18" s="859"/>
      <c r="DF18" s="860"/>
      <c r="DG18" s="858"/>
      <c r="DH18" s="859"/>
      <c r="DI18" s="859"/>
      <c r="DJ18" s="859"/>
      <c r="DK18" s="860"/>
      <c r="DL18" s="858"/>
      <c r="DM18" s="859"/>
      <c r="DN18" s="859"/>
      <c r="DO18" s="859"/>
      <c r="DP18" s="860"/>
      <c r="DQ18" s="858"/>
      <c r="DR18" s="859"/>
      <c r="DS18" s="859"/>
      <c r="DT18" s="859"/>
      <c r="DU18" s="860"/>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58"/>
      <c r="CI19" s="859"/>
      <c r="CJ19" s="859"/>
      <c r="CK19" s="859"/>
      <c r="CL19" s="860"/>
      <c r="CM19" s="858"/>
      <c r="CN19" s="859"/>
      <c r="CO19" s="859"/>
      <c r="CP19" s="859"/>
      <c r="CQ19" s="860"/>
      <c r="CR19" s="858"/>
      <c r="CS19" s="859"/>
      <c r="CT19" s="859"/>
      <c r="CU19" s="859"/>
      <c r="CV19" s="860"/>
      <c r="CW19" s="858"/>
      <c r="CX19" s="859"/>
      <c r="CY19" s="859"/>
      <c r="CZ19" s="859"/>
      <c r="DA19" s="860"/>
      <c r="DB19" s="858"/>
      <c r="DC19" s="859"/>
      <c r="DD19" s="859"/>
      <c r="DE19" s="859"/>
      <c r="DF19" s="860"/>
      <c r="DG19" s="858"/>
      <c r="DH19" s="859"/>
      <c r="DI19" s="859"/>
      <c r="DJ19" s="859"/>
      <c r="DK19" s="860"/>
      <c r="DL19" s="858"/>
      <c r="DM19" s="859"/>
      <c r="DN19" s="859"/>
      <c r="DO19" s="859"/>
      <c r="DP19" s="860"/>
      <c r="DQ19" s="858"/>
      <c r="DR19" s="859"/>
      <c r="DS19" s="859"/>
      <c r="DT19" s="859"/>
      <c r="DU19" s="860"/>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58"/>
      <c r="CI20" s="859"/>
      <c r="CJ20" s="859"/>
      <c r="CK20" s="859"/>
      <c r="CL20" s="860"/>
      <c r="CM20" s="858"/>
      <c r="CN20" s="859"/>
      <c r="CO20" s="859"/>
      <c r="CP20" s="859"/>
      <c r="CQ20" s="860"/>
      <c r="CR20" s="858"/>
      <c r="CS20" s="859"/>
      <c r="CT20" s="859"/>
      <c r="CU20" s="859"/>
      <c r="CV20" s="860"/>
      <c r="CW20" s="858"/>
      <c r="CX20" s="859"/>
      <c r="CY20" s="859"/>
      <c r="CZ20" s="859"/>
      <c r="DA20" s="860"/>
      <c r="DB20" s="858"/>
      <c r="DC20" s="859"/>
      <c r="DD20" s="859"/>
      <c r="DE20" s="859"/>
      <c r="DF20" s="860"/>
      <c r="DG20" s="858"/>
      <c r="DH20" s="859"/>
      <c r="DI20" s="859"/>
      <c r="DJ20" s="859"/>
      <c r="DK20" s="860"/>
      <c r="DL20" s="858"/>
      <c r="DM20" s="859"/>
      <c r="DN20" s="859"/>
      <c r="DO20" s="859"/>
      <c r="DP20" s="860"/>
      <c r="DQ20" s="858"/>
      <c r="DR20" s="859"/>
      <c r="DS20" s="859"/>
      <c r="DT20" s="859"/>
      <c r="DU20" s="860"/>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58"/>
      <c r="CI21" s="859"/>
      <c r="CJ21" s="859"/>
      <c r="CK21" s="859"/>
      <c r="CL21" s="860"/>
      <c r="CM21" s="858"/>
      <c r="CN21" s="859"/>
      <c r="CO21" s="859"/>
      <c r="CP21" s="859"/>
      <c r="CQ21" s="860"/>
      <c r="CR21" s="858"/>
      <c r="CS21" s="859"/>
      <c r="CT21" s="859"/>
      <c r="CU21" s="859"/>
      <c r="CV21" s="860"/>
      <c r="CW21" s="858"/>
      <c r="CX21" s="859"/>
      <c r="CY21" s="859"/>
      <c r="CZ21" s="859"/>
      <c r="DA21" s="860"/>
      <c r="DB21" s="858"/>
      <c r="DC21" s="859"/>
      <c r="DD21" s="859"/>
      <c r="DE21" s="859"/>
      <c r="DF21" s="860"/>
      <c r="DG21" s="858"/>
      <c r="DH21" s="859"/>
      <c r="DI21" s="859"/>
      <c r="DJ21" s="859"/>
      <c r="DK21" s="860"/>
      <c r="DL21" s="858"/>
      <c r="DM21" s="859"/>
      <c r="DN21" s="859"/>
      <c r="DO21" s="859"/>
      <c r="DP21" s="860"/>
      <c r="DQ21" s="858"/>
      <c r="DR21" s="859"/>
      <c r="DS21" s="859"/>
      <c r="DT21" s="859"/>
      <c r="DU21" s="860"/>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58"/>
      <c r="CI22" s="859"/>
      <c r="CJ22" s="859"/>
      <c r="CK22" s="859"/>
      <c r="CL22" s="860"/>
      <c r="CM22" s="858"/>
      <c r="CN22" s="859"/>
      <c r="CO22" s="859"/>
      <c r="CP22" s="859"/>
      <c r="CQ22" s="860"/>
      <c r="CR22" s="858"/>
      <c r="CS22" s="859"/>
      <c r="CT22" s="859"/>
      <c r="CU22" s="859"/>
      <c r="CV22" s="860"/>
      <c r="CW22" s="858"/>
      <c r="CX22" s="859"/>
      <c r="CY22" s="859"/>
      <c r="CZ22" s="859"/>
      <c r="DA22" s="860"/>
      <c r="DB22" s="858"/>
      <c r="DC22" s="859"/>
      <c r="DD22" s="859"/>
      <c r="DE22" s="859"/>
      <c r="DF22" s="860"/>
      <c r="DG22" s="858"/>
      <c r="DH22" s="859"/>
      <c r="DI22" s="859"/>
      <c r="DJ22" s="859"/>
      <c r="DK22" s="860"/>
      <c r="DL22" s="858"/>
      <c r="DM22" s="859"/>
      <c r="DN22" s="859"/>
      <c r="DO22" s="859"/>
      <c r="DP22" s="860"/>
      <c r="DQ22" s="858"/>
      <c r="DR22" s="859"/>
      <c r="DS22" s="859"/>
      <c r="DT22" s="859"/>
      <c r="DU22" s="860"/>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11640</v>
      </c>
      <c r="R23" s="878"/>
      <c r="S23" s="878"/>
      <c r="T23" s="878"/>
      <c r="U23" s="878"/>
      <c r="V23" s="878">
        <v>11180</v>
      </c>
      <c r="W23" s="878"/>
      <c r="X23" s="878"/>
      <c r="Y23" s="878"/>
      <c r="Z23" s="878"/>
      <c r="AA23" s="878">
        <v>460</v>
      </c>
      <c r="AB23" s="878"/>
      <c r="AC23" s="878"/>
      <c r="AD23" s="878"/>
      <c r="AE23" s="879"/>
      <c r="AF23" s="880">
        <v>381</v>
      </c>
      <c r="AG23" s="878"/>
      <c r="AH23" s="878"/>
      <c r="AI23" s="878"/>
      <c r="AJ23" s="881"/>
      <c r="AK23" s="882"/>
      <c r="AL23" s="883"/>
      <c r="AM23" s="883"/>
      <c r="AN23" s="883"/>
      <c r="AO23" s="883"/>
      <c r="AP23" s="878">
        <v>12437</v>
      </c>
      <c r="AQ23" s="878"/>
      <c r="AR23" s="878"/>
      <c r="AS23" s="878"/>
      <c r="AT23" s="878"/>
      <c r="AU23" s="884"/>
      <c r="AV23" s="884"/>
      <c r="AW23" s="884"/>
      <c r="AX23" s="884"/>
      <c r="AY23" s="885"/>
      <c r="AZ23" s="893" t="s">
        <v>147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58"/>
      <c r="CI23" s="859"/>
      <c r="CJ23" s="859"/>
      <c r="CK23" s="859"/>
      <c r="CL23" s="860"/>
      <c r="CM23" s="858"/>
      <c r="CN23" s="859"/>
      <c r="CO23" s="859"/>
      <c r="CP23" s="859"/>
      <c r="CQ23" s="860"/>
      <c r="CR23" s="858"/>
      <c r="CS23" s="859"/>
      <c r="CT23" s="859"/>
      <c r="CU23" s="859"/>
      <c r="CV23" s="860"/>
      <c r="CW23" s="858"/>
      <c r="CX23" s="859"/>
      <c r="CY23" s="859"/>
      <c r="CZ23" s="859"/>
      <c r="DA23" s="860"/>
      <c r="DB23" s="858"/>
      <c r="DC23" s="859"/>
      <c r="DD23" s="859"/>
      <c r="DE23" s="859"/>
      <c r="DF23" s="860"/>
      <c r="DG23" s="858"/>
      <c r="DH23" s="859"/>
      <c r="DI23" s="859"/>
      <c r="DJ23" s="859"/>
      <c r="DK23" s="860"/>
      <c r="DL23" s="858"/>
      <c r="DM23" s="859"/>
      <c r="DN23" s="859"/>
      <c r="DO23" s="859"/>
      <c r="DP23" s="860"/>
      <c r="DQ23" s="858"/>
      <c r="DR23" s="859"/>
      <c r="DS23" s="859"/>
      <c r="DT23" s="859"/>
      <c r="DU23" s="860"/>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58"/>
      <c r="CI24" s="859"/>
      <c r="CJ24" s="859"/>
      <c r="CK24" s="859"/>
      <c r="CL24" s="860"/>
      <c r="CM24" s="858"/>
      <c r="CN24" s="859"/>
      <c r="CO24" s="859"/>
      <c r="CP24" s="859"/>
      <c r="CQ24" s="860"/>
      <c r="CR24" s="858"/>
      <c r="CS24" s="859"/>
      <c r="CT24" s="859"/>
      <c r="CU24" s="859"/>
      <c r="CV24" s="860"/>
      <c r="CW24" s="858"/>
      <c r="CX24" s="859"/>
      <c r="CY24" s="859"/>
      <c r="CZ24" s="859"/>
      <c r="DA24" s="860"/>
      <c r="DB24" s="858"/>
      <c r="DC24" s="859"/>
      <c r="DD24" s="859"/>
      <c r="DE24" s="859"/>
      <c r="DF24" s="860"/>
      <c r="DG24" s="858"/>
      <c r="DH24" s="859"/>
      <c r="DI24" s="859"/>
      <c r="DJ24" s="859"/>
      <c r="DK24" s="860"/>
      <c r="DL24" s="858"/>
      <c r="DM24" s="859"/>
      <c r="DN24" s="859"/>
      <c r="DO24" s="859"/>
      <c r="DP24" s="860"/>
      <c r="DQ24" s="858"/>
      <c r="DR24" s="859"/>
      <c r="DS24" s="859"/>
      <c r="DT24" s="859"/>
      <c r="DU24" s="860"/>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58"/>
      <c r="CI25" s="859"/>
      <c r="CJ25" s="859"/>
      <c r="CK25" s="859"/>
      <c r="CL25" s="860"/>
      <c r="CM25" s="858"/>
      <c r="CN25" s="859"/>
      <c r="CO25" s="859"/>
      <c r="CP25" s="859"/>
      <c r="CQ25" s="860"/>
      <c r="CR25" s="858"/>
      <c r="CS25" s="859"/>
      <c r="CT25" s="859"/>
      <c r="CU25" s="859"/>
      <c r="CV25" s="860"/>
      <c r="CW25" s="858"/>
      <c r="CX25" s="859"/>
      <c r="CY25" s="859"/>
      <c r="CZ25" s="859"/>
      <c r="DA25" s="860"/>
      <c r="DB25" s="858"/>
      <c r="DC25" s="859"/>
      <c r="DD25" s="859"/>
      <c r="DE25" s="859"/>
      <c r="DF25" s="860"/>
      <c r="DG25" s="858"/>
      <c r="DH25" s="859"/>
      <c r="DI25" s="859"/>
      <c r="DJ25" s="859"/>
      <c r="DK25" s="860"/>
      <c r="DL25" s="858"/>
      <c r="DM25" s="859"/>
      <c r="DN25" s="859"/>
      <c r="DO25" s="859"/>
      <c r="DP25" s="860"/>
      <c r="DQ25" s="858"/>
      <c r="DR25" s="859"/>
      <c r="DS25" s="859"/>
      <c r="DT25" s="859"/>
      <c r="DU25" s="860"/>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58"/>
      <c r="CI26" s="859"/>
      <c r="CJ26" s="859"/>
      <c r="CK26" s="859"/>
      <c r="CL26" s="860"/>
      <c r="CM26" s="858"/>
      <c r="CN26" s="859"/>
      <c r="CO26" s="859"/>
      <c r="CP26" s="859"/>
      <c r="CQ26" s="860"/>
      <c r="CR26" s="858"/>
      <c r="CS26" s="859"/>
      <c r="CT26" s="859"/>
      <c r="CU26" s="859"/>
      <c r="CV26" s="860"/>
      <c r="CW26" s="858"/>
      <c r="CX26" s="859"/>
      <c r="CY26" s="859"/>
      <c r="CZ26" s="859"/>
      <c r="DA26" s="860"/>
      <c r="DB26" s="858"/>
      <c r="DC26" s="859"/>
      <c r="DD26" s="859"/>
      <c r="DE26" s="859"/>
      <c r="DF26" s="860"/>
      <c r="DG26" s="858"/>
      <c r="DH26" s="859"/>
      <c r="DI26" s="859"/>
      <c r="DJ26" s="859"/>
      <c r="DK26" s="860"/>
      <c r="DL26" s="858"/>
      <c r="DM26" s="859"/>
      <c r="DN26" s="859"/>
      <c r="DO26" s="859"/>
      <c r="DP26" s="860"/>
      <c r="DQ26" s="858"/>
      <c r="DR26" s="859"/>
      <c r="DS26" s="859"/>
      <c r="DT26" s="859"/>
      <c r="DU26" s="860"/>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58"/>
      <c r="CI27" s="859"/>
      <c r="CJ27" s="859"/>
      <c r="CK27" s="859"/>
      <c r="CL27" s="860"/>
      <c r="CM27" s="858"/>
      <c r="CN27" s="859"/>
      <c r="CO27" s="859"/>
      <c r="CP27" s="859"/>
      <c r="CQ27" s="860"/>
      <c r="CR27" s="858"/>
      <c r="CS27" s="859"/>
      <c r="CT27" s="859"/>
      <c r="CU27" s="859"/>
      <c r="CV27" s="860"/>
      <c r="CW27" s="858"/>
      <c r="CX27" s="859"/>
      <c r="CY27" s="859"/>
      <c r="CZ27" s="859"/>
      <c r="DA27" s="860"/>
      <c r="DB27" s="858"/>
      <c r="DC27" s="859"/>
      <c r="DD27" s="859"/>
      <c r="DE27" s="859"/>
      <c r="DF27" s="860"/>
      <c r="DG27" s="858"/>
      <c r="DH27" s="859"/>
      <c r="DI27" s="859"/>
      <c r="DJ27" s="859"/>
      <c r="DK27" s="860"/>
      <c r="DL27" s="858"/>
      <c r="DM27" s="859"/>
      <c r="DN27" s="859"/>
      <c r="DO27" s="859"/>
      <c r="DP27" s="860"/>
      <c r="DQ27" s="858"/>
      <c r="DR27" s="859"/>
      <c r="DS27" s="859"/>
      <c r="DT27" s="859"/>
      <c r="DU27" s="860"/>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2282</v>
      </c>
      <c r="R28" s="907"/>
      <c r="S28" s="907"/>
      <c r="T28" s="907"/>
      <c r="U28" s="907"/>
      <c r="V28" s="907">
        <v>2115</v>
      </c>
      <c r="W28" s="907"/>
      <c r="X28" s="907"/>
      <c r="Y28" s="907"/>
      <c r="Z28" s="907"/>
      <c r="AA28" s="907">
        <v>166</v>
      </c>
      <c r="AB28" s="907"/>
      <c r="AC28" s="907"/>
      <c r="AD28" s="907"/>
      <c r="AE28" s="908"/>
      <c r="AF28" s="909">
        <v>166</v>
      </c>
      <c r="AG28" s="907"/>
      <c r="AH28" s="907"/>
      <c r="AI28" s="907"/>
      <c r="AJ28" s="910"/>
      <c r="AK28" s="911">
        <v>201</v>
      </c>
      <c r="AL28" s="902"/>
      <c r="AM28" s="902"/>
      <c r="AN28" s="902"/>
      <c r="AO28" s="902"/>
      <c r="AP28" s="902" t="s">
        <v>580</v>
      </c>
      <c r="AQ28" s="902"/>
      <c r="AR28" s="902"/>
      <c r="AS28" s="902"/>
      <c r="AT28" s="902"/>
      <c r="AU28" s="902" t="s">
        <v>580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58"/>
      <c r="CI28" s="859"/>
      <c r="CJ28" s="859"/>
      <c r="CK28" s="859"/>
      <c r="CL28" s="860"/>
      <c r="CM28" s="858"/>
      <c r="CN28" s="859"/>
      <c r="CO28" s="859"/>
      <c r="CP28" s="859"/>
      <c r="CQ28" s="860"/>
      <c r="CR28" s="858"/>
      <c r="CS28" s="859"/>
      <c r="CT28" s="859"/>
      <c r="CU28" s="859"/>
      <c r="CV28" s="860"/>
      <c r="CW28" s="858"/>
      <c r="CX28" s="859"/>
      <c r="CY28" s="859"/>
      <c r="CZ28" s="859"/>
      <c r="DA28" s="860"/>
      <c r="DB28" s="858"/>
      <c r="DC28" s="859"/>
      <c r="DD28" s="859"/>
      <c r="DE28" s="859"/>
      <c r="DF28" s="860"/>
      <c r="DG28" s="858"/>
      <c r="DH28" s="859"/>
      <c r="DI28" s="859"/>
      <c r="DJ28" s="859"/>
      <c r="DK28" s="860"/>
      <c r="DL28" s="858"/>
      <c r="DM28" s="859"/>
      <c r="DN28" s="859"/>
      <c r="DO28" s="859"/>
      <c r="DP28" s="860"/>
      <c r="DQ28" s="858"/>
      <c r="DR28" s="859"/>
      <c r="DS28" s="859"/>
      <c r="DT28" s="859"/>
      <c r="DU28" s="860"/>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2627</v>
      </c>
      <c r="R29" s="843"/>
      <c r="S29" s="843"/>
      <c r="T29" s="843"/>
      <c r="U29" s="843"/>
      <c r="V29" s="843">
        <v>2623</v>
      </c>
      <c r="W29" s="843"/>
      <c r="X29" s="843"/>
      <c r="Y29" s="843"/>
      <c r="Z29" s="843"/>
      <c r="AA29" s="843">
        <v>4</v>
      </c>
      <c r="AB29" s="843"/>
      <c r="AC29" s="843"/>
      <c r="AD29" s="843"/>
      <c r="AE29" s="844"/>
      <c r="AF29" s="845">
        <v>4</v>
      </c>
      <c r="AG29" s="846"/>
      <c r="AH29" s="846"/>
      <c r="AI29" s="846"/>
      <c r="AJ29" s="847"/>
      <c r="AK29" s="914">
        <v>415</v>
      </c>
      <c r="AL29" s="915"/>
      <c r="AM29" s="915"/>
      <c r="AN29" s="915"/>
      <c r="AO29" s="915"/>
      <c r="AP29" s="915" t="s">
        <v>580</v>
      </c>
      <c r="AQ29" s="915"/>
      <c r="AR29" s="915"/>
      <c r="AS29" s="915"/>
      <c r="AT29" s="915"/>
      <c r="AU29" s="915" t="s">
        <v>580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58"/>
      <c r="CI29" s="859"/>
      <c r="CJ29" s="859"/>
      <c r="CK29" s="859"/>
      <c r="CL29" s="860"/>
      <c r="CM29" s="858"/>
      <c r="CN29" s="859"/>
      <c r="CO29" s="859"/>
      <c r="CP29" s="859"/>
      <c r="CQ29" s="860"/>
      <c r="CR29" s="858"/>
      <c r="CS29" s="859"/>
      <c r="CT29" s="859"/>
      <c r="CU29" s="859"/>
      <c r="CV29" s="860"/>
      <c r="CW29" s="858"/>
      <c r="CX29" s="859"/>
      <c r="CY29" s="859"/>
      <c r="CZ29" s="859"/>
      <c r="DA29" s="860"/>
      <c r="DB29" s="858"/>
      <c r="DC29" s="859"/>
      <c r="DD29" s="859"/>
      <c r="DE29" s="859"/>
      <c r="DF29" s="860"/>
      <c r="DG29" s="858"/>
      <c r="DH29" s="859"/>
      <c r="DI29" s="859"/>
      <c r="DJ29" s="859"/>
      <c r="DK29" s="860"/>
      <c r="DL29" s="858"/>
      <c r="DM29" s="859"/>
      <c r="DN29" s="859"/>
      <c r="DO29" s="859"/>
      <c r="DP29" s="860"/>
      <c r="DQ29" s="858"/>
      <c r="DR29" s="859"/>
      <c r="DS29" s="859"/>
      <c r="DT29" s="859"/>
      <c r="DU29" s="860"/>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283</v>
      </c>
      <c r="R30" s="843"/>
      <c r="S30" s="843"/>
      <c r="T30" s="843"/>
      <c r="U30" s="843"/>
      <c r="V30" s="843">
        <v>274</v>
      </c>
      <c r="W30" s="843"/>
      <c r="X30" s="843"/>
      <c r="Y30" s="843"/>
      <c r="Z30" s="843"/>
      <c r="AA30" s="843">
        <v>9</v>
      </c>
      <c r="AB30" s="843"/>
      <c r="AC30" s="843"/>
      <c r="AD30" s="843"/>
      <c r="AE30" s="844"/>
      <c r="AF30" s="845">
        <v>9</v>
      </c>
      <c r="AG30" s="846"/>
      <c r="AH30" s="846"/>
      <c r="AI30" s="846"/>
      <c r="AJ30" s="847"/>
      <c r="AK30" s="914">
        <v>86</v>
      </c>
      <c r="AL30" s="915"/>
      <c r="AM30" s="915"/>
      <c r="AN30" s="915"/>
      <c r="AO30" s="915"/>
      <c r="AP30" s="915" t="s">
        <v>580</v>
      </c>
      <c r="AQ30" s="915"/>
      <c r="AR30" s="915"/>
      <c r="AS30" s="915"/>
      <c r="AT30" s="915"/>
      <c r="AU30" s="915" t="s">
        <v>580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58"/>
      <c r="CI30" s="859"/>
      <c r="CJ30" s="859"/>
      <c r="CK30" s="859"/>
      <c r="CL30" s="860"/>
      <c r="CM30" s="858"/>
      <c r="CN30" s="859"/>
      <c r="CO30" s="859"/>
      <c r="CP30" s="859"/>
      <c r="CQ30" s="860"/>
      <c r="CR30" s="858"/>
      <c r="CS30" s="859"/>
      <c r="CT30" s="859"/>
      <c r="CU30" s="859"/>
      <c r="CV30" s="860"/>
      <c r="CW30" s="858"/>
      <c r="CX30" s="859"/>
      <c r="CY30" s="859"/>
      <c r="CZ30" s="859"/>
      <c r="DA30" s="860"/>
      <c r="DB30" s="858"/>
      <c r="DC30" s="859"/>
      <c r="DD30" s="859"/>
      <c r="DE30" s="859"/>
      <c r="DF30" s="860"/>
      <c r="DG30" s="858"/>
      <c r="DH30" s="859"/>
      <c r="DI30" s="859"/>
      <c r="DJ30" s="859"/>
      <c r="DK30" s="860"/>
      <c r="DL30" s="858"/>
      <c r="DM30" s="859"/>
      <c r="DN30" s="859"/>
      <c r="DO30" s="859"/>
      <c r="DP30" s="860"/>
      <c r="DQ30" s="858"/>
      <c r="DR30" s="859"/>
      <c r="DS30" s="859"/>
      <c r="DT30" s="859"/>
      <c r="DU30" s="860"/>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189</v>
      </c>
      <c r="R31" s="843"/>
      <c r="S31" s="843"/>
      <c r="T31" s="843"/>
      <c r="U31" s="843"/>
      <c r="V31" s="843">
        <v>188</v>
      </c>
      <c r="W31" s="843"/>
      <c r="X31" s="843"/>
      <c r="Y31" s="843"/>
      <c r="Z31" s="843"/>
      <c r="AA31" s="843">
        <v>0</v>
      </c>
      <c r="AB31" s="843"/>
      <c r="AC31" s="843"/>
      <c r="AD31" s="843"/>
      <c r="AE31" s="844"/>
      <c r="AF31" s="845">
        <v>0</v>
      </c>
      <c r="AG31" s="846"/>
      <c r="AH31" s="846"/>
      <c r="AI31" s="846"/>
      <c r="AJ31" s="847"/>
      <c r="AK31" s="914">
        <v>93</v>
      </c>
      <c r="AL31" s="915"/>
      <c r="AM31" s="915"/>
      <c r="AN31" s="915"/>
      <c r="AO31" s="915"/>
      <c r="AP31" s="915">
        <v>904</v>
      </c>
      <c r="AQ31" s="915"/>
      <c r="AR31" s="915"/>
      <c r="AS31" s="915"/>
      <c r="AT31" s="915"/>
      <c r="AU31" s="915">
        <v>797</v>
      </c>
      <c r="AV31" s="915"/>
      <c r="AW31" s="915"/>
      <c r="AX31" s="915"/>
      <c r="AY31" s="915"/>
      <c r="AZ31" s="916" t="s">
        <v>511</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58"/>
      <c r="CI31" s="859"/>
      <c r="CJ31" s="859"/>
      <c r="CK31" s="859"/>
      <c r="CL31" s="860"/>
      <c r="CM31" s="858"/>
      <c r="CN31" s="859"/>
      <c r="CO31" s="859"/>
      <c r="CP31" s="859"/>
      <c r="CQ31" s="860"/>
      <c r="CR31" s="858"/>
      <c r="CS31" s="859"/>
      <c r="CT31" s="859"/>
      <c r="CU31" s="859"/>
      <c r="CV31" s="860"/>
      <c r="CW31" s="858"/>
      <c r="CX31" s="859"/>
      <c r="CY31" s="859"/>
      <c r="CZ31" s="859"/>
      <c r="DA31" s="860"/>
      <c r="DB31" s="858"/>
      <c r="DC31" s="859"/>
      <c r="DD31" s="859"/>
      <c r="DE31" s="859"/>
      <c r="DF31" s="860"/>
      <c r="DG31" s="858"/>
      <c r="DH31" s="859"/>
      <c r="DI31" s="859"/>
      <c r="DJ31" s="859"/>
      <c r="DK31" s="860"/>
      <c r="DL31" s="858"/>
      <c r="DM31" s="859"/>
      <c r="DN31" s="859"/>
      <c r="DO31" s="859"/>
      <c r="DP31" s="860"/>
      <c r="DQ31" s="858"/>
      <c r="DR31" s="859"/>
      <c r="DS31" s="859"/>
      <c r="DT31" s="859"/>
      <c r="DU31" s="860"/>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33</v>
      </c>
      <c r="R32" s="843"/>
      <c r="S32" s="843"/>
      <c r="T32" s="843"/>
      <c r="U32" s="843"/>
      <c r="V32" s="843">
        <v>32</v>
      </c>
      <c r="W32" s="843"/>
      <c r="X32" s="843"/>
      <c r="Y32" s="843"/>
      <c r="Z32" s="843"/>
      <c r="AA32" s="843">
        <v>1</v>
      </c>
      <c r="AB32" s="843"/>
      <c r="AC32" s="843"/>
      <c r="AD32" s="843"/>
      <c r="AE32" s="844"/>
      <c r="AF32" s="845">
        <v>1</v>
      </c>
      <c r="AG32" s="846"/>
      <c r="AH32" s="846"/>
      <c r="AI32" s="846"/>
      <c r="AJ32" s="847"/>
      <c r="AK32" s="914">
        <v>26</v>
      </c>
      <c r="AL32" s="915"/>
      <c r="AM32" s="915"/>
      <c r="AN32" s="915"/>
      <c r="AO32" s="915"/>
      <c r="AP32" s="915">
        <v>120</v>
      </c>
      <c r="AQ32" s="915"/>
      <c r="AR32" s="915"/>
      <c r="AS32" s="915"/>
      <c r="AT32" s="915"/>
      <c r="AU32" s="915">
        <v>120</v>
      </c>
      <c r="AV32" s="915"/>
      <c r="AW32" s="915"/>
      <c r="AX32" s="915"/>
      <c r="AY32" s="915"/>
      <c r="AZ32" s="916" t="s">
        <v>511</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58"/>
      <c r="CI32" s="859"/>
      <c r="CJ32" s="859"/>
      <c r="CK32" s="859"/>
      <c r="CL32" s="860"/>
      <c r="CM32" s="858"/>
      <c r="CN32" s="859"/>
      <c r="CO32" s="859"/>
      <c r="CP32" s="859"/>
      <c r="CQ32" s="860"/>
      <c r="CR32" s="858"/>
      <c r="CS32" s="859"/>
      <c r="CT32" s="859"/>
      <c r="CU32" s="859"/>
      <c r="CV32" s="860"/>
      <c r="CW32" s="858"/>
      <c r="CX32" s="859"/>
      <c r="CY32" s="859"/>
      <c r="CZ32" s="859"/>
      <c r="DA32" s="860"/>
      <c r="DB32" s="858"/>
      <c r="DC32" s="859"/>
      <c r="DD32" s="859"/>
      <c r="DE32" s="859"/>
      <c r="DF32" s="860"/>
      <c r="DG32" s="858"/>
      <c r="DH32" s="859"/>
      <c r="DI32" s="859"/>
      <c r="DJ32" s="859"/>
      <c r="DK32" s="860"/>
      <c r="DL32" s="858"/>
      <c r="DM32" s="859"/>
      <c r="DN32" s="859"/>
      <c r="DO32" s="859"/>
      <c r="DP32" s="860"/>
      <c r="DQ32" s="858"/>
      <c r="DR32" s="859"/>
      <c r="DS32" s="859"/>
      <c r="DT32" s="859"/>
      <c r="DU32" s="860"/>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41</v>
      </c>
      <c r="R33" s="843"/>
      <c r="S33" s="843"/>
      <c r="T33" s="843"/>
      <c r="U33" s="843"/>
      <c r="V33" s="843">
        <v>41</v>
      </c>
      <c r="W33" s="843"/>
      <c r="X33" s="843"/>
      <c r="Y33" s="843"/>
      <c r="Z33" s="843"/>
      <c r="AA33" s="843" t="s">
        <v>593</v>
      </c>
      <c r="AB33" s="843"/>
      <c r="AC33" s="843"/>
      <c r="AD33" s="843"/>
      <c r="AE33" s="844"/>
      <c r="AF33" s="845" t="s">
        <v>407</v>
      </c>
      <c r="AG33" s="846"/>
      <c r="AH33" s="846"/>
      <c r="AI33" s="846"/>
      <c r="AJ33" s="847"/>
      <c r="AK33" s="914">
        <v>32</v>
      </c>
      <c r="AL33" s="915"/>
      <c r="AM33" s="915"/>
      <c r="AN33" s="915"/>
      <c r="AO33" s="915"/>
      <c r="AP33" s="915">
        <v>208</v>
      </c>
      <c r="AQ33" s="915"/>
      <c r="AR33" s="915"/>
      <c r="AS33" s="915"/>
      <c r="AT33" s="915"/>
      <c r="AU33" s="915">
        <v>208</v>
      </c>
      <c r="AV33" s="915"/>
      <c r="AW33" s="915"/>
      <c r="AX33" s="915"/>
      <c r="AY33" s="915"/>
      <c r="AZ33" s="916" t="s">
        <v>511</v>
      </c>
      <c r="BA33" s="916"/>
      <c r="BB33" s="916"/>
      <c r="BC33" s="916"/>
      <c r="BD33" s="916"/>
      <c r="BE33" s="912" t="s">
        <v>403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58"/>
      <c r="CI33" s="859"/>
      <c r="CJ33" s="859"/>
      <c r="CK33" s="859"/>
      <c r="CL33" s="860"/>
      <c r="CM33" s="858"/>
      <c r="CN33" s="859"/>
      <c r="CO33" s="859"/>
      <c r="CP33" s="859"/>
      <c r="CQ33" s="860"/>
      <c r="CR33" s="858"/>
      <c r="CS33" s="859"/>
      <c r="CT33" s="859"/>
      <c r="CU33" s="859"/>
      <c r="CV33" s="860"/>
      <c r="CW33" s="858"/>
      <c r="CX33" s="859"/>
      <c r="CY33" s="859"/>
      <c r="CZ33" s="859"/>
      <c r="DA33" s="860"/>
      <c r="DB33" s="858"/>
      <c r="DC33" s="859"/>
      <c r="DD33" s="859"/>
      <c r="DE33" s="859"/>
      <c r="DF33" s="860"/>
      <c r="DG33" s="858"/>
      <c r="DH33" s="859"/>
      <c r="DI33" s="859"/>
      <c r="DJ33" s="859"/>
      <c r="DK33" s="860"/>
      <c r="DL33" s="858"/>
      <c r="DM33" s="859"/>
      <c r="DN33" s="859"/>
      <c r="DO33" s="859"/>
      <c r="DP33" s="860"/>
      <c r="DQ33" s="858"/>
      <c r="DR33" s="859"/>
      <c r="DS33" s="859"/>
      <c r="DT33" s="859"/>
      <c r="DU33" s="860"/>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58"/>
      <c r="CI34" s="859"/>
      <c r="CJ34" s="859"/>
      <c r="CK34" s="859"/>
      <c r="CL34" s="860"/>
      <c r="CM34" s="858"/>
      <c r="CN34" s="859"/>
      <c r="CO34" s="859"/>
      <c r="CP34" s="859"/>
      <c r="CQ34" s="860"/>
      <c r="CR34" s="858"/>
      <c r="CS34" s="859"/>
      <c r="CT34" s="859"/>
      <c r="CU34" s="859"/>
      <c r="CV34" s="860"/>
      <c r="CW34" s="858"/>
      <c r="CX34" s="859"/>
      <c r="CY34" s="859"/>
      <c r="CZ34" s="859"/>
      <c r="DA34" s="860"/>
      <c r="DB34" s="858"/>
      <c r="DC34" s="859"/>
      <c r="DD34" s="859"/>
      <c r="DE34" s="859"/>
      <c r="DF34" s="860"/>
      <c r="DG34" s="858"/>
      <c r="DH34" s="859"/>
      <c r="DI34" s="859"/>
      <c r="DJ34" s="859"/>
      <c r="DK34" s="860"/>
      <c r="DL34" s="858"/>
      <c r="DM34" s="859"/>
      <c r="DN34" s="859"/>
      <c r="DO34" s="859"/>
      <c r="DP34" s="860"/>
      <c r="DQ34" s="858"/>
      <c r="DR34" s="859"/>
      <c r="DS34" s="859"/>
      <c r="DT34" s="859"/>
      <c r="DU34" s="860"/>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58"/>
      <c r="CI35" s="859"/>
      <c r="CJ35" s="859"/>
      <c r="CK35" s="859"/>
      <c r="CL35" s="860"/>
      <c r="CM35" s="858"/>
      <c r="CN35" s="859"/>
      <c r="CO35" s="859"/>
      <c r="CP35" s="859"/>
      <c r="CQ35" s="860"/>
      <c r="CR35" s="858"/>
      <c r="CS35" s="859"/>
      <c r="CT35" s="859"/>
      <c r="CU35" s="859"/>
      <c r="CV35" s="860"/>
      <c r="CW35" s="858"/>
      <c r="CX35" s="859"/>
      <c r="CY35" s="859"/>
      <c r="CZ35" s="859"/>
      <c r="DA35" s="860"/>
      <c r="DB35" s="858"/>
      <c r="DC35" s="859"/>
      <c r="DD35" s="859"/>
      <c r="DE35" s="859"/>
      <c r="DF35" s="860"/>
      <c r="DG35" s="858"/>
      <c r="DH35" s="859"/>
      <c r="DI35" s="859"/>
      <c r="DJ35" s="859"/>
      <c r="DK35" s="860"/>
      <c r="DL35" s="858"/>
      <c r="DM35" s="859"/>
      <c r="DN35" s="859"/>
      <c r="DO35" s="859"/>
      <c r="DP35" s="860"/>
      <c r="DQ35" s="858"/>
      <c r="DR35" s="859"/>
      <c r="DS35" s="859"/>
      <c r="DT35" s="859"/>
      <c r="DU35" s="860"/>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58"/>
      <c r="CI36" s="859"/>
      <c r="CJ36" s="859"/>
      <c r="CK36" s="859"/>
      <c r="CL36" s="860"/>
      <c r="CM36" s="858"/>
      <c r="CN36" s="859"/>
      <c r="CO36" s="859"/>
      <c r="CP36" s="859"/>
      <c r="CQ36" s="860"/>
      <c r="CR36" s="858"/>
      <c r="CS36" s="859"/>
      <c r="CT36" s="859"/>
      <c r="CU36" s="859"/>
      <c r="CV36" s="860"/>
      <c r="CW36" s="858"/>
      <c r="CX36" s="859"/>
      <c r="CY36" s="859"/>
      <c r="CZ36" s="859"/>
      <c r="DA36" s="860"/>
      <c r="DB36" s="858"/>
      <c r="DC36" s="859"/>
      <c r="DD36" s="859"/>
      <c r="DE36" s="859"/>
      <c r="DF36" s="860"/>
      <c r="DG36" s="858"/>
      <c r="DH36" s="859"/>
      <c r="DI36" s="859"/>
      <c r="DJ36" s="859"/>
      <c r="DK36" s="860"/>
      <c r="DL36" s="858"/>
      <c r="DM36" s="859"/>
      <c r="DN36" s="859"/>
      <c r="DO36" s="859"/>
      <c r="DP36" s="860"/>
      <c r="DQ36" s="858"/>
      <c r="DR36" s="859"/>
      <c r="DS36" s="859"/>
      <c r="DT36" s="859"/>
      <c r="DU36" s="860"/>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58"/>
      <c r="CI37" s="859"/>
      <c r="CJ37" s="859"/>
      <c r="CK37" s="859"/>
      <c r="CL37" s="860"/>
      <c r="CM37" s="858"/>
      <c r="CN37" s="859"/>
      <c r="CO37" s="859"/>
      <c r="CP37" s="859"/>
      <c r="CQ37" s="860"/>
      <c r="CR37" s="858"/>
      <c r="CS37" s="859"/>
      <c r="CT37" s="859"/>
      <c r="CU37" s="859"/>
      <c r="CV37" s="860"/>
      <c r="CW37" s="858"/>
      <c r="CX37" s="859"/>
      <c r="CY37" s="859"/>
      <c r="CZ37" s="859"/>
      <c r="DA37" s="860"/>
      <c r="DB37" s="858"/>
      <c r="DC37" s="859"/>
      <c r="DD37" s="859"/>
      <c r="DE37" s="859"/>
      <c r="DF37" s="860"/>
      <c r="DG37" s="858"/>
      <c r="DH37" s="859"/>
      <c r="DI37" s="859"/>
      <c r="DJ37" s="859"/>
      <c r="DK37" s="860"/>
      <c r="DL37" s="858"/>
      <c r="DM37" s="859"/>
      <c r="DN37" s="859"/>
      <c r="DO37" s="859"/>
      <c r="DP37" s="860"/>
      <c r="DQ37" s="858"/>
      <c r="DR37" s="859"/>
      <c r="DS37" s="859"/>
      <c r="DT37" s="859"/>
      <c r="DU37" s="860"/>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58"/>
      <c r="CI38" s="859"/>
      <c r="CJ38" s="859"/>
      <c r="CK38" s="859"/>
      <c r="CL38" s="860"/>
      <c r="CM38" s="858"/>
      <c r="CN38" s="859"/>
      <c r="CO38" s="859"/>
      <c r="CP38" s="859"/>
      <c r="CQ38" s="860"/>
      <c r="CR38" s="858"/>
      <c r="CS38" s="859"/>
      <c r="CT38" s="859"/>
      <c r="CU38" s="859"/>
      <c r="CV38" s="860"/>
      <c r="CW38" s="858"/>
      <c r="CX38" s="859"/>
      <c r="CY38" s="859"/>
      <c r="CZ38" s="859"/>
      <c r="DA38" s="860"/>
      <c r="DB38" s="858"/>
      <c r="DC38" s="859"/>
      <c r="DD38" s="859"/>
      <c r="DE38" s="859"/>
      <c r="DF38" s="860"/>
      <c r="DG38" s="858"/>
      <c r="DH38" s="859"/>
      <c r="DI38" s="859"/>
      <c r="DJ38" s="859"/>
      <c r="DK38" s="860"/>
      <c r="DL38" s="858"/>
      <c r="DM38" s="859"/>
      <c r="DN38" s="859"/>
      <c r="DO38" s="859"/>
      <c r="DP38" s="860"/>
      <c r="DQ38" s="858"/>
      <c r="DR38" s="859"/>
      <c r="DS38" s="859"/>
      <c r="DT38" s="859"/>
      <c r="DU38" s="860"/>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58"/>
      <c r="CI39" s="859"/>
      <c r="CJ39" s="859"/>
      <c r="CK39" s="859"/>
      <c r="CL39" s="860"/>
      <c r="CM39" s="858"/>
      <c r="CN39" s="859"/>
      <c r="CO39" s="859"/>
      <c r="CP39" s="859"/>
      <c r="CQ39" s="860"/>
      <c r="CR39" s="858"/>
      <c r="CS39" s="859"/>
      <c r="CT39" s="859"/>
      <c r="CU39" s="859"/>
      <c r="CV39" s="860"/>
      <c r="CW39" s="858"/>
      <c r="CX39" s="859"/>
      <c r="CY39" s="859"/>
      <c r="CZ39" s="859"/>
      <c r="DA39" s="860"/>
      <c r="DB39" s="858"/>
      <c r="DC39" s="859"/>
      <c r="DD39" s="859"/>
      <c r="DE39" s="859"/>
      <c r="DF39" s="860"/>
      <c r="DG39" s="858"/>
      <c r="DH39" s="859"/>
      <c r="DI39" s="859"/>
      <c r="DJ39" s="859"/>
      <c r="DK39" s="860"/>
      <c r="DL39" s="858"/>
      <c r="DM39" s="859"/>
      <c r="DN39" s="859"/>
      <c r="DO39" s="859"/>
      <c r="DP39" s="860"/>
      <c r="DQ39" s="858"/>
      <c r="DR39" s="859"/>
      <c r="DS39" s="859"/>
      <c r="DT39" s="859"/>
      <c r="DU39" s="860"/>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58"/>
      <c r="CI40" s="859"/>
      <c r="CJ40" s="859"/>
      <c r="CK40" s="859"/>
      <c r="CL40" s="860"/>
      <c r="CM40" s="858"/>
      <c r="CN40" s="859"/>
      <c r="CO40" s="859"/>
      <c r="CP40" s="859"/>
      <c r="CQ40" s="860"/>
      <c r="CR40" s="858"/>
      <c r="CS40" s="859"/>
      <c r="CT40" s="859"/>
      <c r="CU40" s="859"/>
      <c r="CV40" s="860"/>
      <c r="CW40" s="858"/>
      <c r="CX40" s="859"/>
      <c r="CY40" s="859"/>
      <c r="CZ40" s="859"/>
      <c r="DA40" s="860"/>
      <c r="DB40" s="858"/>
      <c r="DC40" s="859"/>
      <c r="DD40" s="859"/>
      <c r="DE40" s="859"/>
      <c r="DF40" s="860"/>
      <c r="DG40" s="858"/>
      <c r="DH40" s="859"/>
      <c r="DI40" s="859"/>
      <c r="DJ40" s="859"/>
      <c r="DK40" s="860"/>
      <c r="DL40" s="858"/>
      <c r="DM40" s="859"/>
      <c r="DN40" s="859"/>
      <c r="DO40" s="859"/>
      <c r="DP40" s="860"/>
      <c r="DQ40" s="858"/>
      <c r="DR40" s="859"/>
      <c r="DS40" s="859"/>
      <c r="DT40" s="859"/>
      <c r="DU40" s="860"/>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58"/>
      <c r="CI41" s="859"/>
      <c r="CJ41" s="859"/>
      <c r="CK41" s="859"/>
      <c r="CL41" s="860"/>
      <c r="CM41" s="858"/>
      <c r="CN41" s="859"/>
      <c r="CO41" s="859"/>
      <c r="CP41" s="859"/>
      <c r="CQ41" s="860"/>
      <c r="CR41" s="858"/>
      <c r="CS41" s="859"/>
      <c r="CT41" s="859"/>
      <c r="CU41" s="859"/>
      <c r="CV41" s="860"/>
      <c r="CW41" s="858"/>
      <c r="CX41" s="859"/>
      <c r="CY41" s="859"/>
      <c r="CZ41" s="859"/>
      <c r="DA41" s="860"/>
      <c r="DB41" s="858"/>
      <c r="DC41" s="859"/>
      <c r="DD41" s="859"/>
      <c r="DE41" s="859"/>
      <c r="DF41" s="860"/>
      <c r="DG41" s="858"/>
      <c r="DH41" s="859"/>
      <c r="DI41" s="859"/>
      <c r="DJ41" s="859"/>
      <c r="DK41" s="860"/>
      <c r="DL41" s="858"/>
      <c r="DM41" s="859"/>
      <c r="DN41" s="859"/>
      <c r="DO41" s="859"/>
      <c r="DP41" s="860"/>
      <c r="DQ41" s="858"/>
      <c r="DR41" s="859"/>
      <c r="DS41" s="859"/>
      <c r="DT41" s="859"/>
      <c r="DU41" s="860"/>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58"/>
      <c r="CI42" s="859"/>
      <c r="CJ42" s="859"/>
      <c r="CK42" s="859"/>
      <c r="CL42" s="860"/>
      <c r="CM42" s="858"/>
      <c r="CN42" s="859"/>
      <c r="CO42" s="859"/>
      <c r="CP42" s="859"/>
      <c r="CQ42" s="860"/>
      <c r="CR42" s="858"/>
      <c r="CS42" s="859"/>
      <c r="CT42" s="859"/>
      <c r="CU42" s="859"/>
      <c r="CV42" s="860"/>
      <c r="CW42" s="858"/>
      <c r="CX42" s="859"/>
      <c r="CY42" s="859"/>
      <c r="CZ42" s="859"/>
      <c r="DA42" s="860"/>
      <c r="DB42" s="858"/>
      <c r="DC42" s="859"/>
      <c r="DD42" s="859"/>
      <c r="DE42" s="859"/>
      <c r="DF42" s="860"/>
      <c r="DG42" s="858"/>
      <c r="DH42" s="859"/>
      <c r="DI42" s="859"/>
      <c r="DJ42" s="859"/>
      <c r="DK42" s="860"/>
      <c r="DL42" s="858"/>
      <c r="DM42" s="859"/>
      <c r="DN42" s="859"/>
      <c r="DO42" s="859"/>
      <c r="DP42" s="860"/>
      <c r="DQ42" s="858"/>
      <c r="DR42" s="859"/>
      <c r="DS42" s="859"/>
      <c r="DT42" s="859"/>
      <c r="DU42" s="860"/>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58"/>
      <c r="CI43" s="859"/>
      <c r="CJ43" s="859"/>
      <c r="CK43" s="859"/>
      <c r="CL43" s="860"/>
      <c r="CM43" s="858"/>
      <c r="CN43" s="859"/>
      <c r="CO43" s="859"/>
      <c r="CP43" s="859"/>
      <c r="CQ43" s="860"/>
      <c r="CR43" s="858"/>
      <c r="CS43" s="859"/>
      <c r="CT43" s="859"/>
      <c r="CU43" s="859"/>
      <c r="CV43" s="860"/>
      <c r="CW43" s="858"/>
      <c r="CX43" s="859"/>
      <c r="CY43" s="859"/>
      <c r="CZ43" s="859"/>
      <c r="DA43" s="860"/>
      <c r="DB43" s="858"/>
      <c r="DC43" s="859"/>
      <c r="DD43" s="859"/>
      <c r="DE43" s="859"/>
      <c r="DF43" s="860"/>
      <c r="DG43" s="858"/>
      <c r="DH43" s="859"/>
      <c r="DI43" s="859"/>
      <c r="DJ43" s="859"/>
      <c r="DK43" s="860"/>
      <c r="DL43" s="858"/>
      <c r="DM43" s="859"/>
      <c r="DN43" s="859"/>
      <c r="DO43" s="859"/>
      <c r="DP43" s="860"/>
      <c r="DQ43" s="858"/>
      <c r="DR43" s="859"/>
      <c r="DS43" s="859"/>
      <c r="DT43" s="859"/>
      <c r="DU43" s="860"/>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58"/>
      <c r="CI44" s="859"/>
      <c r="CJ44" s="859"/>
      <c r="CK44" s="859"/>
      <c r="CL44" s="860"/>
      <c r="CM44" s="858"/>
      <c r="CN44" s="859"/>
      <c r="CO44" s="859"/>
      <c r="CP44" s="859"/>
      <c r="CQ44" s="860"/>
      <c r="CR44" s="858"/>
      <c r="CS44" s="859"/>
      <c r="CT44" s="859"/>
      <c r="CU44" s="859"/>
      <c r="CV44" s="860"/>
      <c r="CW44" s="858"/>
      <c r="CX44" s="859"/>
      <c r="CY44" s="859"/>
      <c r="CZ44" s="859"/>
      <c r="DA44" s="860"/>
      <c r="DB44" s="858"/>
      <c r="DC44" s="859"/>
      <c r="DD44" s="859"/>
      <c r="DE44" s="859"/>
      <c r="DF44" s="860"/>
      <c r="DG44" s="858"/>
      <c r="DH44" s="859"/>
      <c r="DI44" s="859"/>
      <c r="DJ44" s="859"/>
      <c r="DK44" s="860"/>
      <c r="DL44" s="858"/>
      <c r="DM44" s="859"/>
      <c r="DN44" s="859"/>
      <c r="DO44" s="859"/>
      <c r="DP44" s="860"/>
      <c r="DQ44" s="858"/>
      <c r="DR44" s="859"/>
      <c r="DS44" s="859"/>
      <c r="DT44" s="859"/>
      <c r="DU44" s="860"/>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58"/>
      <c r="CI45" s="859"/>
      <c r="CJ45" s="859"/>
      <c r="CK45" s="859"/>
      <c r="CL45" s="860"/>
      <c r="CM45" s="858"/>
      <c r="CN45" s="859"/>
      <c r="CO45" s="859"/>
      <c r="CP45" s="859"/>
      <c r="CQ45" s="860"/>
      <c r="CR45" s="858"/>
      <c r="CS45" s="859"/>
      <c r="CT45" s="859"/>
      <c r="CU45" s="859"/>
      <c r="CV45" s="860"/>
      <c r="CW45" s="858"/>
      <c r="CX45" s="859"/>
      <c r="CY45" s="859"/>
      <c r="CZ45" s="859"/>
      <c r="DA45" s="860"/>
      <c r="DB45" s="858"/>
      <c r="DC45" s="859"/>
      <c r="DD45" s="859"/>
      <c r="DE45" s="859"/>
      <c r="DF45" s="860"/>
      <c r="DG45" s="858"/>
      <c r="DH45" s="859"/>
      <c r="DI45" s="859"/>
      <c r="DJ45" s="859"/>
      <c r="DK45" s="860"/>
      <c r="DL45" s="858"/>
      <c r="DM45" s="859"/>
      <c r="DN45" s="859"/>
      <c r="DO45" s="859"/>
      <c r="DP45" s="860"/>
      <c r="DQ45" s="858"/>
      <c r="DR45" s="859"/>
      <c r="DS45" s="859"/>
      <c r="DT45" s="859"/>
      <c r="DU45" s="860"/>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58"/>
      <c r="CI46" s="859"/>
      <c r="CJ46" s="859"/>
      <c r="CK46" s="859"/>
      <c r="CL46" s="860"/>
      <c r="CM46" s="858"/>
      <c r="CN46" s="859"/>
      <c r="CO46" s="859"/>
      <c r="CP46" s="859"/>
      <c r="CQ46" s="860"/>
      <c r="CR46" s="858"/>
      <c r="CS46" s="859"/>
      <c r="CT46" s="859"/>
      <c r="CU46" s="859"/>
      <c r="CV46" s="860"/>
      <c r="CW46" s="858"/>
      <c r="CX46" s="859"/>
      <c r="CY46" s="859"/>
      <c r="CZ46" s="859"/>
      <c r="DA46" s="860"/>
      <c r="DB46" s="858"/>
      <c r="DC46" s="859"/>
      <c r="DD46" s="859"/>
      <c r="DE46" s="859"/>
      <c r="DF46" s="860"/>
      <c r="DG46" s="858"/>
      <c r="DH46" s="859"/>
      <c r="DI46" s="859"/>
      <c r="DJ46" s="859"/>
      <c r="DK46" s="860"/>
      <c r="DL46" s="858"/>
      <c r="DM46" s="859"/>
      <c r="DN46" s="859"/>
      <c r="DO46" s="859"/>
      <c r="DP46" s="860"/>
      <c r="DQ46" s="858"/>
      <c r="DR46" s="859"/>
      <c r="DS46" s="859"/>
      <c r="DT46" s="859"/>
      <c r="DU46" s="860"/>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58"/>
      <c r="CI47" s="859"/>
      <c r="CJ47" s="859"/>
      <c r="CK47" s="859"/>
      <c r="CL47" s="860"/>
      <c r="CM47" s="858"/>
      <c r="CN47" s="859"/>
      <c r="CO47" s="859"/>
      <c r="CP47" s="859"/>
      <c r="CQ47" s="860"/>
      <c r="CR47" s="858"/>
      <c r="CS47" s="859"/>
      <c r="CT47" s="859"/>
      <c r="CU47" s="859"/>
      <c r="CV47" s="860"/>
      <c r="CW47" s="858"/>
      <c r="CX47" s="859"/>
      <c r="CY47" s="859"/>
      <c r="CZ47" s="859"/>
      <c r="DA47" s="860"/>
      <c r="DB47" s="858"/>
      <c r="DC47" s="859"/>
      <c r="DD47" s="859"/>
      <c r="DE47" s="859"/>
      <c r="DF47" s="860"/>
      <c r="DG47" s="858"/>
      <c r="DH47" s="859"/>
      <c r="DI47" s="859"/>
      <c r="DJ47" s="859"/>
      <c r="DK47" s="860"/>
      <c r="DL47" s="858"/>
      <c r="DM47" s="859"/>
      <c r="DN47" s="859"/>
      <c r="DO47" s="859"/>
      <c r="DP47" s="860"/>
      <c r="DQ47" s="858"/>
      <c r="DR47" s="859"/>
      <c r="DS47" s="859"/>
      <c r="DT47" s="859"/>
      <c r="DU47" s="860"/>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58"/>
      <c r="CI48" s="859"/>
      <c r="CJ48" s="859"/>
      <c r="CK48" s="859"/>
      <c r="CL48" s="860"/>
      <c r="CM48" s="858"/>
      <c r="CN48" s="859"/>
      <c r="CO48" s="859"/>
      <c r="CP48" s="859"/>
      <c r="CQ48" s="860"/>
      <c r="CR48" s="858"/>
      <c r="CS48" s="859"/>
      <c r="CT48" s="859"/>
      <c r="CU48" s="859"/>
      <c r="CV48" s="860"/>
      <c r="CW48" s="858"/>
      <c r="CX48" s="859"/>
      <c r="CY48" s="859"/>
      <c r="CZ48" s="859"/>
      <c r="DA48" s="860"/>
      <c r="DB48" s="858"/>
      <c r="DC48" s="859"/>
      <c r="DD48" s="859"/>
      <c r="DE48" s="859"/>
      <c r="DF48" s="860"/>
      <c r="DG48" s="858"/>
      <c r="DH48" s="859"/>
      <c r="DI48" s="859"/>
      <c r="DJ48" s="859"/>
      <c r="DK48" s="860"/>
      <c r="DL48" s="858"/>
      <c r="DM48" s="859"/>
      <c r="DN48" s="859"/>
      <c r="DO48" s="859"/>
      <c r="DP48" s="860"/>
      <c r="DQ48" s="858"/>
      <c r="DR48" s="859"/>
      <c r="DS48" s="859"/>
      <c r="DT48" s="859"/>
      <c r="DU48" s="860"/>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58"/>
      <c r="CI49" s="859"/>
      <c r="CJ49" s="859"/>
      <c r="CK49" s="859"/>
      <c r="CL49" s="860"/>
      <c r="CM49" s="858"/>
      <c r="CN49" s="859"/>
      <c r="CO49" s="859"/>
      <c r="CP49" s="859"/>
      <c r="CQ49" s="860"/>
      <c r="CR49" s="858"/>
      <c r="CS49" s="859"/>
      <c r="CT49" s="859"/>
      <c r="CU49" s="859"/>
      <c r="CV49" s="860"/>
      <c r="CW49" s="858"/>
      <c r="CX49" s="859"/>
      <c r="CY49" s="859"/>
      <c r="CZ49" s="859"/>
      <c r="DA49" s="860"/>
      <c r="DB49" s="858"/>
      <c r="DC49" s="859"/>
      <c r="DD49" s="859"/>
      <c r="DE49" s="859"/>
      <c r="DF49" s="860"/>
      <c r="DG49" s="858"/>
      <c r="DH49" s="859"/>
      <c r="DI49" s="859"/>
      <c r="DJ49" s="859"/>
      <c r="DK49" s="860"/>
      <c r="DL49" s="858"/>
      <c r="DM49" s="859"/>
      <c r="DN49" s="859"/>
      <c r="DO49" s="859"/>
      <c r="DP49" s="860"/>
      <c r="DQ49" s="858"/>
      <c r="DR49" s="859"/>
      <c r="DS49" s="859"/>
      <c r="DT49" s="859"/>
      <c r="DU49" s="860"/>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58"/>
      <c r="CI50" s="859"/>
      <c r="CJ50" s="859"/>
      <c r="CK50" s="859"/>
      <c r="CL50" s="860"/>
      <c r="CM50" s="858"/>
      <c r="CN50" s="859"/>
      <c r="CO50" s="859"/>
      <c r="CP50" s="859"/>
      <c r="CQ50" s="860"/>
      <c r="CR50" s="858"/>
      <c r="CS50" s="859"/>
      <c r="CT50" s="859"/>
      <c r="CU50" s="859"/>
      <c r="CV50" s="860"/>
      <c r="CW50" s="858"/>
      <c r="CX50" s="859"/>
      <c r="CY50" s="859"/>
      <c r="CZ50" s="859"/>
      <c r="DA50" s="860"/>
      <c r="DB50" s="858"/>
      <c r="DC50" s="859"/>
      <c r="DD50" s="859"/>
      <c r="DE50" s="859"/>
      <c r="DF50" s="860"/>
      <c r="DG50" s="858"/>
      <c r="DH50" s="859"/>
      <c r="DI50" s="859"/>
      <c r="DJ50" s="859"/>
      <c r="DK50" s="860"/>
      <c r="DL50" s="858"/>
      <c r="DM50" s="859"/>
      <c r="DN50" s="859"/>
      <c r="DO50" s="859"/>
      <c r="DP50" s="860"/>
      <c r="DQ50" s="858"/>
      <c r="DR50" s="859"/>
      <c r="DS50" s="859"/>
      <c r="DT50" s="859"/>
      <c r="DU50" s="860"/>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58"/>
      <c r="CI51" s="859"/>
      <c r="CJ51" s="859"/>
      <c r="CK51" s="859"/>
      <c r="CL51" s="860"/>
      <c r="CM51" s="858"/>
      <c r="CN51" s="859"/>
      <c r="CO51" s="859"/>
      <c r="CP51" s="859"/>
      <c r="CQ51" s="860"/>
      <c r="CR51" s="858"/>
      <c r="CS51" s="859"/>
      <c r="CT51" s="859"/>
      <c r="CU51" s="859"/>
      <c r="CV51" s="860"/>
      <c r="CW51" s="858"/>
      <c r="CX51" s="859"/>
      <c r="CY51" s="859"/>
      <c r="CZ51" s="859"/>
      <c r="DA51" s="860"/>
      <c r="DB51" s="858"/>
      <c r="DC51" s="859"/>
      <c r="DD51" s="859"/>
      <c r="DE51" s="859"/>
      <c r="DF51" s="860"/>
      <c r="DG51" s="858"/>
      <c r="DH51" s="859"/>
      <c r="DI51" s="859"/>
      <c r="DJ51" s="859"/>
      <c r="DK51" s="860"/>
      <c r="DL51" s="858"/>
      <c r="DM51" s="859"/>
      <c r="DN51" s="859"/>
      <c r="DO51" s="859"/>
      <c r="DP51" s="860"/>
      <c r="DQ51" s="858"/>
      <c r="DR51" s="859"/>
      <c r="DS51" s="859"/>
      <c r="DT51" s="859"/>
      <c r="DU51" s="860"/>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58"/>
      <c r="CI52" s="859"/>
      <c r="CJ52" s="859"/>
      <c r="CK52" s="859"/>
      <c r="CL52" s="860"/>
      <c r="CM52" s="858"/>
      <c r="CN52" s="859"/>
      <c r="CO52" s="859"/>
      <c r="CP52" s="859"/>
      <c r="CQ52" s="860"/>
      <c r="CR52" s="858"/>
      <c r="CS52" s="859"/>
      <c r="CT52" s="859"/>
      <c r="CU52" s="859"/>
      <c r="CV52" s="860"/>
      <c r="CW52" s="858"/>
      <c r="CX52" s="859"/>
      <c r="CY52" s="859"/>
      <c r="CZ52" s="859"/>
      <c r="DA52" s="860"/>
      <c r="DB52" s="858"/>
      <c r="DC52" s="859"/>
      <c r="DD52" s="859"/>
      <c r="DE52" s="859"/>
      <c r="DF52" s="860"/>
      <c r="DG52" s="858"/>
      <c r="DH52" s="859"/>
      <c r="DI52" s="859"/>
      <c r="DJ52" s="859"/>
      <c r="DK52" s="860"/>
      <c r="DL52" s="858"/>
      <c r="DM52" s="859"/>
      <c r="DN52" s="859"/>
      <c r="DO52" s="859"/>
      <c r="DP52" s="860"/>
      <c r="DQ52" s="858"/>
      <c r="DR52" s="859"/>
      <c r="DS52" s="859"/>
      <c r="DT52" s="859"/>
      <c r="DU52" s="860"/>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58"/>
      <c r="CI53" s="859"/>
      <c r="CJ53" s="859"/>
      <c r="CK53" s="859"/>
      <c r="CL53" s="860"/>
      <c r="CM53" s="858"/>
      <c r="CN53" s="859"/>
      <c r="CO53" s="859"/>
      <c r="CP53" s="859"/>
      <c r="CQ53" s="860"/>
      <c r="CR53" s="858"/>
      <c r="CS53" s="859"/>
      <c r="CT53" s="859"/>
      <c r="CU53" s="859"/>
      <c r="CV53" s="860"/>
      <c r="CW53" s="858"/>
      <c r="CX53" s="859"/>
      <c r="CY53" s="859"/>
      <c r="CZ53" s="859"/>
      <c r="DA53" s="860"/>
      <c r="DB53" s="858"/>
      <c r="DC53" s="859"/>
      <c r="DD53" s="859"/>
      <c r="DE53" s="859"/>
      <c r="DF53" s="860"/>
      <c r="DG53" s="858"/>
      <c r="DH53" s="859"/>
      <c r="DI53" s="859"/>
      <c r="DJ53" s="859"/>
      <c r="DK53" s="860"/>
      <c r="DL53" s="858"/>
      <c r="DM53" s="859"/>
      <c r="DN53" s="859"/>
      <c r="DO53" s="859"/>
      <c r="DP53" s="860"/>
      <c r="DQ53" s="858"/>
      <c r="DR53" s="859"/>
      <c r="DS53" s="859"/>
      <c r="DT53" s="859"/>
      <c r="DU53" s="860"/>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58"/>
      <c r="CI54" s="859"/>
      <c r="CJ54" s="859"/>
      <c r="CK54" s="859"/>
      <c r="CL54" s="860"/>
      <c r="CM54" s="858"/>
      <c r="CN54" s="859"/>
      <c r="CO54" s="859"/>
      <c r="CP54" s="859"/>
      <c r="CQ54" s="860"/>
      <c r="CR54" s="858"/>
      <c r="CS54" s="859"/>
      <c r="CT54" s="859"/>
      <c r="CU54" s="859"/>
      <c r="CV54" s="860"/>
      <c r="CW54" s="858"/>
      <c r="CX54" s="859"/>
      <c r="CY54" s="859"/>
      <c r="CZ54" s="859"/>
      <c r="DA54" s="860"/>
      <c r="DB54" s="858"/>
      <c r="DC54" s="859"/>
      <c r="DD54" s="859"/>
      <c r="DE54" s="859"/>
      <c r="DF54" s="860"/>
      <c r="DG54" s="858"/>
      <c r="DH54" s="859"/>
      <c r="DI54" s="859"/>
      <c r="DJ54" s="859"/>
      <c r="DK54" s="860"/>
      <c r="DL54" s="858"/>
      <c r="DM54" s="859"/>
      <c r="DN54" s="859"/>
      <c r="DO54" s="859"/>
      <c r="DP54" s="860"/>
      <c r="DQ54" s="858"/>
      <c r="DR54" s="859"/>
      <c r="DS54" s="859"/>
      <c r="DT54" s="859"/>
      <c r="DU54" s="860"/>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58"/>
      <c r="CI55" s="859"/>
      <c r="CJ55" s="859"/>
      <c r="CK55" s="859"/>
      <c r="CL55" s="860"/>
      <c r="CM55" s="858"/>
      <c r="CN55" s="859"/>
      <c r="CO55" s="859"/>
      <c r="CP55" s="859"/>
      <c r="CQ55" s="860"/>
      <c r="CR55" s="858"/>
      <c r="CS55" s="859"/>
      <c r="CT55" s="859"/>
      <c r="CU55" s="859"/>
      <c r="CV55" s="860"/>
      <c r="CW55" s="858"/>
      <c r="CX55" s="859"/>
      <c r="CY55" s="859"/>
      <c r="CZ55" s="859"/>
      <c r="DA55" s="860"/>
      <c r="DB55" s="858"/>
      <c r="DC55" s="859"/>
      <c r="DD55" s="859"/>
      <c r="DE55" s="859"/>
      <c r="DF55" s="860"/>
      <c r="DG55" s="858"/>
      <c r="DH55" s="859"/>
      <c r="DI55" s="859"/>
      <c r="DJ55" s="859"/>
      <c r="DK55" s="860"/>
      <c r="DL55" s="858"/>
      <c r="DM55" s="859"/>
      <c r="DN55" s="859"/>
      <c r="DO55" s="859"/>
      <c r="DP55" s="860"/>
      <c r="DQ55" s="858"/>
      <c r="DR55" s="859"/>
      <c r="DS55" s="859"/>
      <c r="DT55" s="859"/>
      <c r="DU55" s="860"/>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58"/>
      <c r="CI56" s="859"/>
      <c r="CJ56" s="859"/>
      <c r="CK56" s="859"/>
      <c r="CL56" s="860"/>
      <c r="CM56" s="858"/>
      <c r="CN56" s="859"/>
      <c r="CO56" s="859"/>
      <c r="CP56" s="859"/>
      <c r="CQ56" s="860"/>
      <c r="CR56" s="858"/>
      <c r="CS56" s="859"/>
      <c r="CT56" s="859"/>
      <c r="CU56" s="859"/>
      <c r="CV56" s="860"/>
      <c r="CW56" s="858"/>
      <c r="CX56" s="859"/>
      <c r="CY56" s="859"/>
      <c r="CZ56" s="859"/>
      <c r="DA56" s="860"/>
      <c r="DB56" s="858"/>
      <c r="DC56" s="859"/>
      <c r="DD56" s="859"/>
      <c r="DE56" s="859"/>
      <c r="DF56" s="860"/>
      <c r="DG56" s="858"/>
      <c r="DH56" s="859"/>
      <c r="DI56" s="859"/>
      <c r="DJ56" s="859"/>
      <c r="DK56" s="860"/>
      <c r="DL56" s="858"/>
      <c r="DM56" s="859"/>
      <c r="DN56" s="859"/>
      <c r="DO56" s="859"/>
      <c r="DP56" s="860"/>
      <c r="DQ56" s="858"/>
      <c r="DR56" s="859"/>
      <c r="DS56" s="859"/>
      <c r="DT56" s="859"/>
      <c r="DU56" s="860"/>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58"/>
      <c r="CI57" s="859"/>
      <c r="CJ57" s="859"/>
      <c r="CK57" s="859"/>
      <c r="CL57" s="860"/>
      <c r="CM57" s="858"/>
      <c r="CN57" s="859"/>
      <c r="CO57" s="859"/>
      <c r="CP57" s="859"/>
      <c r="CQ57" s="860"/>
      <c r="CR57" s="858"/>
      <c r="CS57" s="859"/>
      <c r="CT57" s="859"/>
      <c r="CU57" s="859"/>
      <c r="CV57" s="860"/>
      <c r="CW57" s="858"/>
      <c r="CX57" s="859"/>
      <c r="CY57" s="859"/>
      <c r="CZ57" s="859"/>
      <c r="DA57" s="860"/>
      <c r="DB57" s="858"/>
      <c r="DC57" s="859"/>
      <c r="DD57" s="859"/>
      <c r="DE57" s="859"/>
      <c r="DF57" s="860"/>
      <c r="DG57" s="858"/>
      <c r="DH57" s="859"/>
      <c r="DI57" s="859"/>
      <c r="DJ57" s="859"/>
      <c r="DK57" s="860"/>
      <c r="DL57" s="858"/>
      <c r="DM57" s="859"/>
      <c r="DN57" s="859"/>
      <c r="DO57" s="859"/>
      <c r="DP57" s="860"/>
      <c r="DQ57" s="858"/>
      <c r="DR57" s="859"/>
      <c r="DS57" s="859"/>
      <c r="DT57" s="859"/>
      <c r="DU57" s="860"/>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58"/>
      <c r="CI58" s="859"/>
      <c r="CJ58" s="859"/>
      <c r="CK58" s="859"/>
      <c r="CL58" s="860"/>
      <c r="CM58" s="858"/>
      <c r="CN58" s="859"/>
      <c r="CO58" s="859"/>
      <c r="CP58" s="859"/>
      <c r="CQ58" s="860"/>
      <c r="CR58" s="858"/>
      <c r="CS58" s="859"/>
      <c r="CT58" s="859"/>
      <c r="CU58" s="859"/>
      <c r="CV58" s="860"/>
      <c r="CW58" s="858"/>
      <c r="CX58" s="859"/>
      <c r="CY58" s="859"/>
      <c r="CZ58" s="859"/>
      <c r="DA58" s="860"/>
      <c r="DB58" s="858"/>
      <c r="DC58" s="859"/>
      <c r="DD58" s="859"/>
      <c r="DE58" s="859"/>
      <c r="DF58" s="860"/>
      <c r="DG58" s="858"/>
      <c r="DH58" s="859"/>
      <c r="DI58" s="859"/>
      <c r="DJ58" s="859"/>
      <c r="DK58" s="860"/>
      <c r="DL58" s="858"/>
      <c r="DM58" s="859"/>
      <c r="DN58" s="859"/>
      <c r="DO58" s="859"/>
      <c r="DP58" s="860"/>
      <c r="DQ58" s="858"/>
      <c r="DR58" s="859"/>
      <c r="DS58" s="859"/>
      <c r="DT58" s="859"/>
      <c r="DU58" s="860"/>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58"/>
      <c r="CI59" s="859"/>
      <c r="CJ59" s="859"/>
      <c r="CK59" s="859"/>
      <c r="CL59" s="860"/>
      <c r="CM59" s="858"/>
      <c r="CN59" s="859"/>
      <c r="CO59" s="859"/>
      <c r="CP59" s="859"/>
      <c r="CQ59" s="860"/>
      <c r="CR59" s="858"/>
      <c r="CS59" s="859"/>
      <c r="CT59" s="859"/>
      <c r="CU59" s="859"/>
      <c r="CV59" s="860"/>
      <c r="CW59" s="858"/>
      <c r="CX59" s="859"/>
      <c r="CY59" s="859"/>
      <c r="CZ59" s="859"/>
      <c r="DA59" s="860"/>
      <c r="DB59" s="858"/>
      <c r="DC59" s="859"/>
      <c r="DD59" s="859"/>
      <c r="DE59" s="859"/>
      <c r="DF59" s="860"/>
      <c r="DG59" s="858"/>
      <c r="DH59" s="859"/>
      <c r="DI59" s="859"/>
      <c r="DJ59" s="859"/>
      <c r="DK59" s="860"/>
      <c r="DL59" s="858"/>
      <c r="DM59" s="859"/>
      <c r="DN59" s="859"/>
      <c r="DO59" s="859"/>
      <c r="DP59" s="860"/>
      <c r="DQ59" s="858"/>
      <c r="DR59" s="859"/>
      <c r="DS59" s="859"/>
      <c r="DT59" s="859"/>
      <c r="DU59" s="860"/>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58"/>
      <c r="CI60" s="859"/>
      <c r="CJ60" s="859"/>
      <c r="CK60" s="859"/>
      <c r="CL60" s="860"/>
      <c r="CM60" s="858"/>
      <c r="CN60" s="859"/>
      <c r="CO60" s="859"/>
      <c r="CP60" s="859"/>
      <c r="CQ60" s="860"/>
      <c r="CR60" s="858"/>
      <c r="CS60" s="859"/>
      <c r="CT60" s="859"/>
      <c r="CU60" s="859"/>
      <c r="CV60" s="860"/>
      <c r="CW60" s="858"/>
      <c r="CX60" s="859"/>
      <c r="CY60" s="859"/>
      <c r="CZ60" s="859"/>
      <c r="DA60" s="860"/>
      <c r="DB60" s="858"/>
      <c r="DC60" s="859"/>
      <c r="DD60" s="859"/>
      <c r="DE60" s="859"/>
      <c r="DF60" s="860"/>
      <c r="DG60" s="858"/>
      <c r="DH60" s="859"/>
      <c r="DI60" s="859"/>
      <c r="DJ60" s="859"/>
      <c r="DK60" s="860"/>
      <c r="DL60" s="858"/>
      <c r="DM60" s="859"/>
      <c r="DN60" s="859"/>
      <c r="DO60" s="859"/>
      <c r="DP60" s="860"/>
      <c r="DQ60" s="858"/>
      <c r="DR60" s="859"/>
      <c r="DS60" s="859"/>
      <c r="DT60" s="859"/>
      <c r="DU60" s="860"/>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58"/>
      <c r="CI61" s="859"/>
      <c r="CJ61" s="859"/>
      <c r="CK61" s="859"/>
      <c r="CL61" s="860"/>
      <c r="CM61" s="858"/>
      <c r="CN61" s="859"/>
      <c r="CO61" s="859"/>
      <c r="CP61" s="859"/>
      <c r="CQ61" s="860"/>
      <c r="CR61" s="858"/>
      <c r="CS61" s="859"/>
      <c r="CT61" s="859"/>
      <c r="CU61" s="859"/>
      <c r="CV61" s="860"/>
      <c r="CW61" s="858"/>
      <c r="CX61" s="859"/>
      <c r="CY61" s="859"/>
      <c r="CZ61" s="859"/>
      <c r="DA61" s="860"/>
      <c r="DB61" s="858"/>
      <c r="DC61" s="859"/>
      <c r="DD61" s="859"/>
      <c r="DE61" s="859"/>
      <c r="DF61" s="860"/>
      <c r="DG61" s="858"/>
      <c r="DH61" s="859"/>
      <c r="DI61" s="859"/>
      <c r="DJ61" s="859"/>
      <c r="DK61" s="860"/>
      <c r="DL61" s="858"/>
      <c r="DM61" s="859"/>
      <c r="DN61" s="859"/>
      <c r="DO61" s="859"/>
      <c r="DP61" s="860"/>
      <c r="DQ61" s="858"/>
      <c r="DR61" s="859"/>
      <c r="DS61" s="859"/>
      <c r="DT61" s="859"/>
      <c r="DU61" s="860"/>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58"/>
      <c r="CI62" s="859"/>
      <c r="CJ62" s="859"/>
      <c r="CK62" s="859"/>
      <c r="CL62" s="860"/>
      <c r="CM62" s="858"/>
      <c r="CN62" s="859"/>
      <c r="CO62" s="859"/>
      <c r="CP62" s="859"/>
      <c r="CQ62" s="860"/>
      <c r="CR62" s="858"/>
      <c r="CS62" s="859"/>
      <c r="CT62" s="859"/>
      <c r="CU62" s="859"/>
      <c r="CV62" s="860"/>
      <c r="CW62" s="858"/>
      <c r="CX62" s="859"/>
      <c r="CY62" s="859"/>
      <c r="CZ62" s="859"/>
      <c r="DA62" s="860"/>
      <c r="DB62" s="858"/>
      <c r="DC62" s="859"/>
      <c r="DD62" s="859"/>
      <c r="DE62" s="859"/>
      <c r="DF62" s="860"/>
      <c r="DG62" s="858"/>
      <c r="DH62" s="859"/>
      <c r="DI62" s="859"/>
      <c r="DJ62" s="859"/>
      <c r="DK62" s="860"/>
      <c r="DL62" s="858"/>
      <c r="DM62" s="859"/>
      <c r="DN62" s="859"/>
      <c r="DO62" s="859"/>
      <c r="DP62" s="860"/>
      <c r="DQ62" s="858"/>
      <c r="DR62" s="859"/>
      <c r="DS62" s="859"/>
      <c r="DT62" s="859"/>
      <c r="DU62" s="860"/>
      <c r="DV62" s="868"/>
      <c r="DW62" s="869"/>
      <c r="DX62" s="869"/>
      <c r="DY62" s="869"/>
      <c r="DZ62" s="870"/>
      <c r="EA62" s="247"/>
    </row>
    <row r="63" spans="1:131" s="248" customFormat="1" ht="26.25" customHeight="1" thickBot="1" x14ac:dyDescent="0.2">
      <c r="A63" s="265" t="s">
        <v>387</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181</v>
      </c>
      <c r="AG63" s="926"/>
      <c r="AH63" s="926"/>
      <c r="AI63" s="926"/>
      <c r="AJ63" s="927"/>
      <c r="AK63" s="928"/>
      <c r="AL63" s="923"/>
      <c r="AM63" s="923"/>
      <c r="AN63" s="923"/>
      <c r="AO63" s="923"/>
      <c r="AP63" s="926">
        <v>1232</v>
      </c>
      <c r="AQ63" s="926"/>
      <c r="AR63" s="926"/>
      <c r="AS63" s="926"/>
      <c r="AT63" s="926"/>
      <c r="AU63" s="926">
        <v>941</v>
      </c>
      <c r="AV63" s="926"/>
      <c r="AW63" s="926"/>
      <c r="AX63" s="926"/>
      <c r="AY63" s="926"/>
      <c r="AZ63" s="930"/>
      <c r="BA63" s="930"/>
      <c r="BB63" s="930"/>
      <c r="BC63" s="930"/>
      <c r="BD63" s="930"/>
      <c r="BE63" s="931"/>
      <c r="BF63" s="931"/>
      <c r="BG63" s="931"/>
      <c r="BH63" s="931"/>
      <c r="BI63" s="932"/>
      <c r="BJ63" s="933" t="s">
        <v>407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58"/>
      <c r="CI63" s="859"/>
      <c r="CJ63" s="859"/>
      <c r="CK63" s="859"/>
      <c r="CL63" s="860"/>
      <c r="CM63" s="858"/>
      <c r="CN63" s="859"/>
      <c r="CO63" s="859"/>
      <c r="CP63" s="859"/>
      <c r="CQ63" s="860"/>
      <c r="CR63" s="858"/>
      <c r="CS63" s="859"/>
      <c r="CT63" s="859"/>
      <c r="CU63" s="859"/>
      <c r="CV63" s="860"/>
      <c r="CW63" s="858"/>
      <c r="CX63" s="859"/>
      <c r="CY63" s="859"/>
      <c r="CZ63" s="859"/>
      <c r="DA63" s="860"/>
      <c r="DB63" s="858"/>
      <c r="DC63" s="859"/>
      <c r="DD63" s="859"/>
      <c r="DE63" s="859"/>
      <c r="DF63" s="860"/>
      <c r="DG63" s="858"/>
      <c r="DH63" s="859"/>
      <c r="DI63" s="859"/>
      <c r="DJ63" s="859"/>
      <c r="DK63" s="860"/>
      <c r="DL63" s="858"/>
      <c r="DM63" s="859"/>
      <c r="DN63" s="859"/>
      <c r="DO63" s="859"/>
      <c r="DP63" s="860"/>
      <c r="DQ63" s="858"/>
      <c r="DR63" s="859"/>
      <c r="DS63" s="859"/>
      <c r="DT63" s="859"/>
      <c r="DU63" s="860"/>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58"/>
      <c r="CI64" s="859"/>
      <c r="CJ64" s="859"/>
      <c r="CK64" s="859"/>
      <c r="CL64" s="860"/>
      <c r="CM64" s="858"/>
      <c r="CN64" s="859"/>
      <c r="CO64" s="859"/>
      <c r="CP64" s="859"/>
      <c r="CQ64" s="860"/>
      <c r="CR64" s="858"/>
      <c r="CS64" s="859"/>
      <c r="CT64" s="859"/>
      <c r="CU64" s="859"/>
      <c r="CV64" s="860"/>
      <c r="CW64" s="858"/>
      <c r="CX64" s="859"/>
      <c r="CY64" s="859"/>
      <c r="CZ64" s="859"/>
      <c r="DA64" s="860"/>
      <c r="DB64" s="858"/>
      <c r="DC64" s="859"/>
      <c r="DD64" s="859"/>
      <c r="DE64" s="859"/>
      <c r="DF64" s="860"/>
      <c r="DG64" s="858"/>
      <c r="DH64" s="859"/>
      <c r="DI64" s="859"/>
      <c r="DJ64" s="859"/>
      <c r="DK64" s="860"/>
      <c r="DL64" s="858"/>
      <c r="DM64" s="859"/>
      <c r="DN64" s="859"/>
      <c r="DO64" s="859"/>
      <c r="DP64" s="860"/>
      <c r="DQ64" s="858"/>
      <c r="DR64" s="859"/>
      <c r="DS64" s="859"/>
      <c r="DT64" s="859"/>
      <c r="DU64" s="860"/>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58"/>
      <c r="CI65" s="859"/>
      <c r="CJ65" s="859"/>
      <c r="CK65" s="859"/>
      <c r="CL65" s="860"/>
      <c r="CM65" s="858"/>
      <c r="CN65" s="859"/>
      <c r="CO65" s="859"/>
      <c r="CP65" s="859"/>
      <c r="CQ65" s="860"/>
      <c r="CR65" s="858"/>
      <c r="CS65" s="859"/>
      <c r="CT65" s="859"/>
      <c r="CU65" s="859"/>
      <c r="CV65" s="860"/>
      <c r="CW65" s="858"/>
      <c r="CX65" s="859"/>
      <c r="CY65" s="859"/>
      <c r="CZ65" s="859"/>
      <c r="DA65" s="860"/>
      <c r="DB65" s="858"/>
      <c r="DC65" s="859"/>
      <c r="DD65" s="859"/>
      <c r="DE65" s="859"/>
      <c r="DF65" s="860"/>
      <c r="DG65" s="858"/>
      <c r="DH65" s="859"/>
      <c r="DI65" s="859"/>
      <c r="DJ65" s="859"/>
      <c r="DK65" s="860"/>
      <c r="DL65" s="858"/>
      <c r="DM65" s="859"/>
      <c r="DN65" s="859"/>
      <c r="DO65" s="859"/>
      <c r="DP65" s="860"/>
      <c r="DQ65" s="858"/>
      <c r="DR65" s="859"/>
      <c r="DS65" s="859"/>
      <c r="DT65" s="859"/>
      <c r="DU65" s="860"/>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396</v>
      </c>
      <c r="AQ66" s="802"/>
      <c r="AR66" s="802"/>
      <c r="AS66" s="802"/>
      <c r="AT66" s="803"/>
      <c r="AU66" s="801" t="s">
        <v>417</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581</v>
      </c>
      <c r="C68" s="954"/>
      <c r="D68" s="954"/>
      <c r="E68" s="954"/>
      <c r="F68" s="954"/>
      <c r="G68" s="954"/>
      <c r="H68" s="954"/>
      <c r="I68" s="954"/>
      <c r="J68" s="954"/>
      <c r="K68" s="954"/>
      <c r="L68" s="954"/>
      <c r="M68" s="954"/>
      <c r="N68" s="954"/>
      <c r="O68" s="954"/>
      <c r="P68" s="955"/>
      <c r="Q68" s="956">
        <v>625</v>
      </c>
      <c r="R68" s="950"/>
      <c r="S68" s="950"/>
      <c r="T68" s="950"/>
      <c r="U68" s="950"/>
      <c r="V68" s="950">
        <v>622</v>
      </c>
      <c r="W68" s="950"/>
      <c r="X68" s="950"/>
      <c r="Y68" s="950"/>
      <c r="Z68" s="950"/>
      <c r="AA68" s="950">
        <v>3</v>
      </c>
      <c r="AB68" s="950"/>
      <c r="AC68" s="950"/>
      <c r="AD68" s="950"/>
      <c r="AE68" s="950"/>
      <c r="AF68" s="950">
        <v>3</v>
      </c>
      <c r="AG68" s="950"/>
      <c r="AH68" s="950"/>
      <c r="AI68" s="950"/>
      <c r="AJ68" s="950"/>
      <c r="AK68" s="950" t="s">
        <v>580</v>
      </c>
      <c r="AL68" s="950"/>
      <c r="AM68" s="950"/>
      <c r="AN68" s="950"/>
      <c r="AO68" s="950"/>
      <c r="AP68" s="950">
        <v>89</v>
      </c>
      <c r="AQ68" s="950"/>
      <c r="AR68" s="950"/>
      <c r="AS68" s="950"/>
      <c r="AT68" s="950"/>
      <c r="AU68" s="950">
        <v>62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582</v>
      </c>
      <c r="C69" s="958"/>
      <c r="D69" s="958"/>
      <c r="E69" s="958"/>
      <c r="F69" s="958"/>
      <c r="G69" s="958"/>
      <c r="H69" s="958"/>
      <c r="I69" s="958"/>
      <c r="J69" s="958"/>
      <c r="K69" s="958"/>
      <c r="L69" s="958"/>
      <c r="M69" s="958"/>
      <c r="N69" s="958"/>
      <c r="O69" s="958"/>
      <c r="P69" s="959"/>
      <c r="Q69" s="960">
        <v>3998</v>
      </c>
      <c r="R69" s="915"/>
      <c r="S69" s="915"/>
      <c r="T69" s="915"/>
      <c r="U69" s="915"/>
      <c r="V69" s="915">
        <v>3704</v>
      </c>
      <c r="W69" s="915"/>
      <c r="X69" s="915"/>
      <c r="Y69" s="915"/>
      <c r="Z69" s="915"/>
      <c r="AA69" s="915">
        <v>294</v>
      </c>
      <c r="AB69" s="915"/>
      <c r="AC69" s="915"/>
      <c r="AD69" s="915"/>
      <c r="AE69" s="915"/>
      <c r="AF69" s="915">
        <v>294</v>
      </c>
      <c r="AG69" s="915"/>
      <c r="AH69" s="915"/>
      <c r="AI69" s="915"/>
      <c r="AJ69" s="915"/>
      <c r="AK69" s="915">
        <v>28</v>
      </c>
      <c r="AL69" s="915"/>
      <c r="AM69" s="915"/>
      <c r="AN69" s="915"/>
      <c r="AO69" s="915"/>
      <c r="AP69" s="915" t="s">
        <v>580</v>
      </c>
      <c r="AQ69" s="915"/>
      <c r="AR69" s="915"/>
      <c r="AS69" s="915"/>
      <c r="AT69" s="915"/>
      <c r="AU69" s="915" t="s">
        <v>580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583</v>
      </c>
      <c r="C70" s="958"/>
      <c r="D70" s="958"/>
      <c r="E70" s="958"/>
      <c r="F70" s="958"/>
      <c r="G70" s="958"/>
      <c r="H70" s="958"/>
      <c r="I70" s="958"/>
      <c r="J70" s="958"/>
      <c r="K70" s="958"/>
      <c r="L70" s="958"/>
      <c r="M70" s="958"/>
      <c r="N70" s="958"/>
      <c r="O70" s="958"/>
      <c r="P70" s="959"/>
      <c r="Q70" s="960">
        <v>554</v>
      </c>
      <c r="R70" s="915"/>
      <c r="S70" s="915"/>
      <c r="T70" s="915"/>
      <c r="U70" s="915"/>
      <c r="V70" s="915">
        <v>540</v>
      </c>
      <c r="W70" s="915"/>
      <c r="X70" s="915"/>
      <c r="Y70" s="915"/>
      <c r="Z70" s="915"/>
      <c r="AA70" s="915">
        <v>14</v>
      </c>
      <c r="AB70" s="915"/>
      <c r="AC70" s="915"/>
      <c r="AD70" s="915"/>
      <c r="AE70" s="915"/>
      <c r="AF70" s="915">
        <v>14</v>
      </c>
      <c r="AG70" s="915"/>
      <c r="AH70" s="915"/>
      <c r="AI70" s="915"/>
      <c r="AJ70" s="915"/>
      <c r="AK70" s="915">
        <v>28</v>
      </c>
      <c r="AL70" s="915"/>
      <c r="AM70" s="915"/>
      <c r="AN70" s="915"/>
      <c r="AO70" s="915"/>
      <c r="AP70" s="915" t="s">
        <v>580</v>
      </c>
      <c r="AQ70" s="915"/>
      <c r="AR70" s="915"/>
      <c r="AS70" s="915"/>
      <c r="AT70" s="915"/>
      <c r="AU70" s="915" t="s">
        <v>580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584</v>
      </c>
      <c r="C71" s="958"/>
      <c r="D71" s="958"/>
      <c r="E71" s="958"/>
      <c r="F71" s="958"/>
      <c r="G71" s="958"/>
      <c r="H71" s="958"/>
      <c r="I71" s="958"/>
      <c r="J71" s="958"/>
      <c r="K71" s="958"/>
      <c r="L71" s="958"/>
      <c r="M71" s="958"/>
      <c r="N71" s="958"/>
      <c r="O71" s="958"/>
      <c r="P71" s="959"/>
      <c r="Q71" s="960">
        <v>147560</v>
      </c>
      <c r="R71" s="915"/>
      <c r="S71" s="915"/>
      <c r="T71" s="915"/>
      <c r="U71" s="915"/>
      <c r="V71" s="915">
        <v>144733</v>
      </c>
      <c r="W71" s="915"/>
      <c r="X71" s="915"/>
      <c r="Y71" s="915"/>
      <c r="Z71" s="915"/>
      <c r="AA71" s="915">
        <v>2827</v>
      </c>
      <c r="AB71" s="915"/>
      <c r="AC71" s="915"/>
      <c r="AD71" s="915"/>
      <c r="AE71" s="915"/>
      <c r="AF71" s="915">
        <v>2827</v>
      </c>
      <c r="AG71" s="915"/>
      <c r="AH71" s="915"/>
      <c r="AI71" s="915"/>
      <c r="AJ71" s="915"/>
      <c r="AK71" s="915">
        <v>2337</v>
      </c>
      <c r="AL71" s="915"/>
      <c r="AM71" s="915"/>
      <c r="AN71" s="915"/>
      <c r="AO71" s="915"/>
      <c r="AP71" s="915" t="s">
        <v>580</v>
      </c>
      <c r="AQ71" s="915"/>
      <c r="AR71" s="915"/>
      <c r="AS71" s="915"/>
      <c r="AT71" s="915"/>
      <c r="AU71" s="915" t="s">
        <v>580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585</v>
      </c>
      <c r="C72" s="958"/>
      <c r="D72" s="958"/>
      <c r="E72" s="958"/>
      <c r="F72" s="958"/>
      <c r="G72" s="958"/>
      <c r="H72" s="958"/>
      <c r="I72" s="958"/>
      <c r="J72" s="958"/>
      <c r="K72" s="958"/>
      <c r="L72" s="958"/>
      <c r="M72" s="958"/>
      <c r="N72" s="958"/>
      <c r="O72" s="958"/>
      <c r="P72" s="959"/>
      <c r="Q72" s="960">
        <v>9664</v>
      </c>
      <c r="R72" s="915"/>
      <c r="S72" s="915"/>
      <c r="T72" s="915"/>
      <c r="U72" s="915"/>
      <c r="V72" s="915">
        <v>9662</v>
      </c>
      <c r="W72" s="915"/>
      <c r="X72" s="915"/>
      <c r="Y72" s="915"/>
      <c r="Z72" s="915"/>
      <c r="AA72" s="915">
        <v>2</v>
      </c>
      <c r="AB72" s="915"/>
      <c r="AC72" s="915"/>
      <c r="AD72" s="915"/>
      <c r="AE72" s="915"/>
      <c r="AF72" s="915">
        <v>2</v>
      </c>
      <c r="AG72" s="915"/>
      <c r="AH72" s="915"/>
      <c r="AI72" s="915"/>
      <c r="AJ72" s="915"/>
      <c r="AK72" s="915">
        <v>77</v>
      </c>
      <c r="AL72" s="915"/>
      <c r="AM72" s="915"/>
      <c r="AN72" s="915"/>
      <c r="AO72" s="915"/>
      <c r="AP72" s="915" t="s">
        <v>580</v>
      </c>
      <c r="AQ72" s="915"/>
      <c r="AR72" s="915"/>
      <c r="AS72" s="915"/>
      <c r="AT72" s="915"/>
      <c r="AU72" s="915" t="s">
        <v>580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586</v>
      </c>
      <c r="C73" s="958"/>
      <c r="D73" s="958"/>
      <c r="E73" s="958"/>
      <c r="F73" s="958"/>
      <c r="G73" s="958"/>
      <c r="H73" s="958"/>
      <c r="I73" s="958"/>
      <c r="J73" s="958"/>
      <c r="K73" s="958"/>
      <c r="L73" s="958"/>
      <c r="M73" s="958"/>
      <c r="N73" s="958"/>
      <c r="O73" s="958"/>
      <c r="P73" s="959"/>
      <c r="Q73" s="960">
        <v>1165</v>
      </c>
      <c r="R73" s="915"/>
      <c r="S73" s="915"/>
      <c r="T73" s="915"/>
      <c r="U73" s="915"/>
      <c r="V73" s="915">
        <v>1120</v>
      </c>
      <c r="W73" s="915"/>
      <c r="X73" s="915"/>
      <c r="Y73" s="915"/>
      <c r="Z73" s="915"/>
      <c r="AA73" s="915">
        <v>44</v>
      </c>
      <c r="AB73" s="915"/>
      <c r="AC73" s="915"/>
      <c r="AD73" s="915"/>
      <c r="AE73" s="915"/>
      <c r="AF73" s="915">
        <v>44</v>
      </c>
      <c r="AG73" s="915"/>
      <c r="AH73" s="915"/>
      <c r="AI73" s="915"/>
      <c r="AJ73" s="915"/>
      <c r="AK73" s="915">
        <v>58</v>
      </c>
      <c r="AL73" s="915"/>
      <c r="AM73" s="915"/>
      <c r="AN73" s="915"/>
      <c r="AO73" s="915"/>
      <c r="AP73" s="915">
        <v>166</v>
      </c>
      <c r="AQ73" s="915"/>
      <c r="AR73" s="915"/>
      <c r="AS73" s="915"/>
      <c r="AT73" s="915"/>
      <c r="AU73" s="915">
        <v>16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587</v>
      </c>
      <c r="C74" s="958"/>
      <c r="D74" s="958"/>
      <c r="E74" s="958"/>
      <c r="F74" s="958"/>
      <c r="G74" s="958"/>
      <c r="H74" s="958"/>
      <c r="I74" s="958"/>
      <c r="J74" s="958"/>
      <c r="K74" s="958"/>
      <c r="L74" s="958"/>
      <c r="M74" s="958"/>
      <c r="N74" s="958"/>
      <c r="O74" s="958"/>
      <c r="P74" s="959"/>
      <c r="Q74" s="960">
        <v>289</v>
      </c>
      <c r="R74" s="915"/>
      <c r="S74" s="915"/>
      <c r="T74" s="915"/>
      <c r="U74" s="915"/>
      <c r="V74" s="915">
        <v>283</v>
      </c>
      <c r="W74" s="915"/>
      <c r="X74" s="915"/>
      <c r="Y74" s="915"/>
      <c r="Z74" s="915"/>
      <c r="AA74" s="915">
        <v>6</v>
      </c>
      <c r="AB74" s="915"/>
      <c r="AC74" s="915"/>
      <c r="AD74" s="915"/>
      <c r="AE74" s="915"/>
      <c r="AF74" s="915">
        <v>6</v>
      </c>
      <c r="AG74" s="915"/>
      <c r="AH74" s="915"/>
      <c r="AI74" s="915"/>
      <c r="AJ74" s="915"/>
      <c r="AK74" s="915">
        <v>24</v>
      </c>
      <c r="AL74" s="915"/>
      <c r="AM74" s="915"/>
      <c r="AN74" s="915"/>
      <c r="AO74" s="915"/>
      <c r="AP74" s="915" t="s">
        <v>580</v>
      </c>
      <c r="AQ74" s="915"/>
      <c r="AR74" s="915"/>
      <c r="AS74" s="915"/>
      <c r="AT74" s="915"/>
      <c r="AU74" s="915" t="s">
        <v>580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588</v>
      </c>
      <c r="C75" s="958"/>
      <c r="D75" s="958"/>
      <c r="E75" s="958"/>
      <c r="F75" s="958"/>
      <c r="G75" s="958"/>
      <c r="H75" s="958"/>
      <c r="I75" s="958"/>
      <c r="J75" s="958"/>
      <c r="K75" s="958"/>
      <c r="L75" s="958"/>
      <c r="M75" s="958"/>
      <c r="N75" s="958"/>
      <c r="O75" s="958"/>
      <c r="P75" s="959"/>
      <c r="Q75" s="963">
        <v>673</v>
      </c>
      <c r="R75" s="964"/>
      <c r="S75" s="964"/>
      <c r="T75" s="964"/>
      <c r="U75" s="914"/>
      <c r="V75" s="965">
        <v>661</v>
      </c>
      <c r="W75" s="964"/>
      <c r="X75" s="964"/>
      <c r="Y75" s="964"/>
      <c r="Z75" s="914"/>
      <c r="AA75" s="965">
        <v>12</v>
      </c>
      <c r="AB75" s="964"/>
      <c r="AC75" s="964"/>
      <c r="AD75" s="964"/>
      <c r="AE75" s="914"/>
      <c r="AF75" s="965">
        <v>12</v>
      </c>
      <c r="AG75" s="964"/>
      <c r="AH75" s="964"/>
      <c r="AI75" s="964"/>
      <c r="AJ75" s="914"/>
      <c r="AK75" s="965">
        <v>114</v>
      </c>
      <c r="AL75" s="964"/>
      <c r="AM75" s="964"/>
      <c r="AN75" s="964"/>
      <c r="AO75" s="914"/>
      <c r="AP75" s="965">
        <v>1361</v>
      </c>
      <c r="AQ75" s="964"/>
      <c r="AR75" s="964"/>
      <c r="AS75" s="964"/>
      <c r="AT75" s="914"/>
      <c r="AU75" s="965">
        <v>42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589</v>
      </c>
      <c r="C76" s="958"/>
      <c r="D76" s="958"/>
      <c r="E76" s="958"/>
      <c r="F76" s="958"/>
      <c r="G76" s="958"/>
      <c r="H76" s="958"/>
      <c r="I76" s="958"/>
      <c r="J76" s="958"/>
      <c r="K76" s="958"/>
      <c r="L76" s="958"/>
      <c r="M76" s="958"/>
      <c r="N76" s="958"/>
      <c r="O76" s="958"/>
      <c r="P76" s="959"/>
      <c r="Q76" s="963">
        <v>15</v>
      </c>
      <c r="R76" s="964"/>
      <c r="S76" s="964"/>
      <c r="T76" s="964"/>
      <c r="U76" s="914"/>
      <c r="V76" s="965">
        <v>13</v>
      </c>
      <c r="W76" s="964"/>
      <c r="X76" s="964"/>
      <c r="Y76" s="964"/>
      <c r="Z76" s="914"/>
      <c r="AA76" s="965">
        <v>2</v>
      </c>
      <c r="AB76" s="964"/>
      <c r="AC76" s="964"/>
      <c r="AD76" s="964"/>
      <c r="AE76" s="914"/>
      <c r="AF76" s="965">
        <v>2</v>
      </c>
      <c r="AG76" s="964"/>
      <c r="AH76" s="964"/>
      <c r="AI76" s="964"/>
      <c r="AJ76" s="914"/>
      <c r="AK76" s="965" t="s">
        <v>580</v>
      </c>
      <c r="AL76" s="964"/>
      <c r="AM76" s="964"/>
      <c r="AN76" s="964"/>
      <c r="AO76" s="914"/>
      <c r="AP76" s="965" t="s">
        <v>580</v>
      </c>
      <c r="AQ76" s="964"/>
      <c r="AR76" s="964"/>
      <c r="AS76" s="964"/>
      <c r="AT76" s="914"/>
      <c r="AU76" s="965" t="s">
        <v>580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590</v>
      </c>
      <c r="C77" s="958"/>
      <c r="D77" s="958"/>
      <c r="E77" s="958"/>
      <c r="F77" s="958"/>
      <c r="G77" s="958"/>
      <c r="H77" s="958"/>
      <c r="I77" s="958"/>
      <c r="J77" s="958"/>
      <c r="K77" s="958"/>
      <c r="L77" s="958"/>
      <c r="M77" s="958"/>
      <c r="N77" s="958"/>
      <c r="O77" s="958"/>
      <c r="P77" s="959"/>
      <c r="Q77" s="963">
        <v>9</v>
      </c>
      <c r="R77" s="964"/>
      <c r="S77" s="964"/>
      <c r="T77" s="964"/>
      <c r="U77" s="914"/>
      <c r="V77" s="965">
        <v>6</v>
      </c>
      <c r="W77" s="964"/>
      <c r="X77" s="964"/>
      <c r="Y77" s="964"/>
      <c r="Z77" s="914"/>
      <c r="AA77" s="965">
        <v>2</v>
      </c>
      <c r="AB77" s="964"/>
      <c r="AC77" s="964"/>
      <c r="AD77" s="964"/>
      <c r="AE77" s="914"/>
      <c r="AF77" s="965">
        <v>2</v>
      </c>
      <c r="AG77" s="964"/>
      <c r="AH77" s="964"/>
      <c r="AI77" s="964"/>
      <c r="AJ77" s="914"/>
      <c r="AK77" s="965">
        <v>1</v>
      </c>
      <c r="AL77" s="964"/>
      <c r="AM77" s="964"/>
      <c r="AN77" s="964"/>
      <c r="AO77" s="914"/>
      <c r="AP77" s="965" t="s">
        <v>580</v>
      </c>
      <c r="AQ77" s="964"/>
      <c r="AR77" s="964"/>
      <c r="AS77" s="964"/>
      <c r="AT77" s="914"/>
      <c r="AU77" s="965" t="s">
        <v>580</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591</v>
      </c>
      <c r="C78" s="958"/>
      <c r="D78" s="958"/>
      <c r="E78" s="958"/>
      <c r="F78" s="958"/>
      <c r="G78" s="958"/>
      <c r="H78" s="958"/>
      <c r="I78" s="958"/>
      <c r="J78" s="958"/>
      <c r="K78" s="958"/>
      <c r="L78" s="958"/>
      <c r="M78" s="958"/>
      <c r="N78" s="958"/>
      <c r="O78" s="958"/>
      <c r="P78" s="959"/>
      <c r="Q78" s="960">
        <v>1</v>
      </c>
      <c r="R78" s="915"/>
      <c r="S78" s="915"/>
      <c r="T78" s="915"/>
      <c r="U78" s="915"/>
      <c r="V78" s="915">
        <v>0</v>
      </c>
      <c r="W78" s="915"/>
      <c r="X78" s="915"/>
      <c r="Y78" s="915"/>
      <c r="Z78" s="915"/>
      <c r="AA78" s="915">
        <v>0</v>
      </c>
      <c r="AB78" s="915"/>
      <c r="AC78" s="915"/>
      <c r="AD78" s="915"/>
      <c r="AE78" s="915"/>
      <c r="AF78" s="915">
        <v>0</v>
      </c>
      <c r="AG78" s="915"/>
      <c r="AH78" s="915"/>
      <c r="AI78" s="915"/>
      <c r="AJ78" s="915"/>
      <c r="AK78" s="915" t="s">
        <v>580</v>
      </c>
      <c r="AL78" s="915"/>
      <c r="AM78" s="915"/>
      <c r="AN78" s="915"/>
      <c r="AO78" s="915"/>
      <c r="AP78" s="915" t="s">
        <v>580</v>
      </c>
      <c r="AQ78" s="915"/>
      <c r="AR78" s="915"/>
      <c r="AS78" s="915"/>
      <c r="AT78" s="915"/>
      <c r="AU78" s="915" t="s">
        <v>580</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592</v>
      </c>
      <c r="C79" s="958"/>
      <c r="D79" s="958"/>
      <c r="E79" s="958"/>
      <c r="F79" s="958"/>
      <c r="G79" s="958"/>
      <c r="H79" s="958"/>
      <c r="I79" s="958"/>
      <c r="J79" s="958"/>
      <c r="K79" s="958"/>
      <c r="L79" s="958"/>
      <c r="M79" s="958"/>
      <c r="N79" s="958"/>
      <c r="O79" s="958"/>
      <c r="P79" s="959"/>
      <c r="Q79" s="960">
        <v>24314</v>
      </c>
      <c r="R79" s="915"/>
      <c r="S79" s="915"/>
      <c r="T79" s="915"/>
      <c r="U79" s="915"/>
      <c r="V79" s="915">
        <v>20301</v>
      </c>
      <c r="W79" s="915"/>
      <c r="X79" s="915"/>
      <c r="Y79" s="915"/>
      <c r="Z79" s="915"/>
      <c r="AA79" s="915">
        <v>4013</v>
      </c>
      <c r="AB79" s="915"/>
      <c r="AC79" s="915"/>
      <c r="AD79" s="915"/>
      <c r="AE79" s="915"/>
      <c r="AF79" s="915">
        <v>32328</v>
      </c>
      <c r="AG79" s="915"/>
      <c r="AH79" s="915"/>
      <c r="AI79" s="915"/>
      <c r="AJ79" s="915"/>
      <c r="AK79" s="915" t="s">
        <v>580</v>
      </c>
      <c r="AL79" s="915"/>
      <c r="AM79" s="915"/>
      <c r="AN79" s="915"/>
      <c r="AO79" s="915"/>
      <c r="AP79" s="915">
        <v>55202</v>
      </c>
      <c r="AQ79" s="915"/>
      <c r="AR79" s="915"/>
      <c r="AS79" s="915"/>
      <c r="AT79" s="915"/>
      <c r="AU79" s="915">
        <v>1049</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7219</v>
      </c>
      <c r="AG88" s="926"/>
      <c r="AH88" s="926"/>
      <c r="AI88" s="926"/>
      <c r="AJ88" s="926"/>
      <c r="AK88" s="923"/>
      <c r="AL88" s="923"/>
      <c r="AM88" s="923"/>
      <c r="AN88" s="923"/>
      <c r="AO88" s="923"/>
      <c r="AP88" s="926">
        <v>56818</v>
      </c>
      <c r="AQ88" s="926"/>
      <c r="AR88" s="926"/>
      <c r="AS88" s="926"/>
      <c r="AT88" s="926"/>
      <c r="AU88" s="926">
        <v>1189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140</v>
      </c>
      <c r="CS102" s="934"/>
      <c r="CT102" s="934"/>
      <c r="CU102" s="934"/>
      <c r="CV102" s="977"/>
      <c r="CW102" s="976">
        <v>11</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304</v>
      </c>
      <c r="AG109" s="979"/>
      <c r="AH109" s="979"/>
      <c r="AI109" s="979"/>
      <c r="AJ109" s="980"/>
      <c r="AK109" s="978" t="s">
        <v>303</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304</v>
      </c>
      <c r="BW109" s="979"/>
      <c r="BX109" s="979"/>
      <c r="BY109" s="979"/>
      <c r="BZ109" s="980"/>
      <c r="CA109" s="978" t="s">
        <v>303</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304</v>
      </c>
      <c r="DM109" s="979"/>
      <c r="DN109" s="979"/>
      <c r="DO109" s="979"/>
      <c r="DP109" s="980"/>
      <c r="DQ109" s="978" t="s">
        <v>303</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1150692</v>
      </c>
      <c r="AB110" s="986"/>
      <c r="AC110" s="986"/>
      <c r="AD110" s="986"/>
      <c r="AE110" s="987"/>
      <c r="AF110" s="988">
        <v>1409718</v>
      </c>
      <c r="AG110" s="986"/>
      <c r="AH110" s="986"/>
      <c r="AI110" s="986"/>
      <c r="AJ110" s="987"/>
      <c r="AK110" s="988">
        <v>1464810</v>
      </c>
      <c r="AL110" s="986"/>
      <c r="AM110" s="986"/>
      <c r="AN110" s="986"/>
      <c r="AO110" s="987"/>
      <c r="AP110" s="989">
        <v>26.3</v>
      </c>
      <c r="AQ110" s="990"/>
      <c r="AR110" s="990"/>
      <c r="AS110" s="990"/>
      <c r="AT110" s="991"/>
      <c r="AU110" s="992" t="s">
        <v>72</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12583582</v>
      </c>
      <c r="BR110" s="1021"/>
      <c r="BS110" s="1021"/>
      <c r="BT110" s="1021"/>
      <c r="BU110" s="1021"/>
      <c r="BV110" s="1021">
        <v>12464096</v>
      </c>
      <c r="BW110" s="1021"/>
      <c r="BX110" s="1021"/>
      <c r="BY110" s="1021"/>
      <c r="BZ110" s="1021"/>
      <c r="CA110" s="1021">
        <v>12437258</v>
      </c>
      <c r="CB110" s="1021"/>
      <c r="CC110" s="1021"/>
      <c r="CD110" s="1021"/>
      <c r="CE110" s="1021"/>
      <c r="CF110" s="1035">
        <v>223.2</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139208</v>
      </c>
      <c r="DH110" s="1021"/>
      <c r="DI110" s="1021"/>
      <c r="DJ110" s="1021"/>
      <c r="DK110" s="1021"/>
      <c r="DL110" s="1021">
        <v>135425</v>
      </c>
      <c r="DM110" s="1021"/>
      <c r="DN110" s="1021"/>
      <c r="DO110" s="1021"/>
      <c r="DP110" s="1021"/>
      <c r="DQ110" s="1021">
        <v>6035</v>
      </c>
      <c r="DR110" s="1021"/>
      <c r="DS110" s="1021"/>
      <c r="DT110" s="1021"/>
      <c r="DU110" s="1021"/>
      <c r="DV110" s="1022">
        <v>0.1</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147</v>
      </c>
      <c r="AB111" s="1028"/>
      <c r="AC111" s="1028"/>
      <c r="AD111" s="1028"/>
      <c r="AE111" s="1029"/>
      <c r="AF111" s="1030" t="s">
        <v>435</v>
      </c>
      <c r="AG111" s="1028"/>
      <c r="AH111" s="1028"/>
      <c r="AI111" s="1028"/>
      <c r="AJ111" s="1029"/>
      <c r="AK111" s="1030" t="s">
        <v>147</v>
      </c>
      <c r="AL111" s="1028"/>
      <c r="AM111" s="1028"/>
      <c r="AN111" s="1028"/>
      <c r="AO111" s="1029"/>
      <c r="AP111" s="1031" t="s">
        <v>147</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148062</v>
      </c>
      <c r="BR111" s="1014"/>
      <c r="BS111" s="1014"/>
      <c r="BT111" s="1014"/>
      <c r="BU111" s="1014"/>
      <c r="BV111" s="1014">
        <v>141190</v>
      </c>
      <c r="BW111" s="1014"/>
      <c r="BX111" s="1014"/>
      <c r="BY111" s="1014"/>
      <c r="BZ111" s="1014"/>
      <c r="CA111" s="1014">
        <v>9364</v>
      </c>
      <c r="CB111" s="1014"/>
      <c r="CC111" s="1014"/>
      <c r="CD111" s="1014"/>
      <c r="CE111" s="1014"/>
      <c r="CF111" s="1008">
        <v>0.2</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147</v>
      </c>
      <c r="DH111" s="1014"/>
      <c r="DI111" s="1014"/>
      <c r="DJ111" s="1014"/>
      <c r="DK111" s="1014"/>
      <c r="DL111" s="1014" t="s">
        <v>147</v>
      </c>
      <c r="DM111" s="1014"/>
      <c r="DN111" s="1014"/>
      <c r="DO111" s="1014"/>
      <c r="DP111" s="1014"/>
      <c r="DQ111" s="1014" t="s">
        <v>147</v>
      </c>
      <c r="DR111" s="1014"/>
      <c r="DS111" s="1014"/>
      <c r="DT111" s="1014"/>
      <c r="DU111" s="1014"/>
      <c r="DV111" s="1015" t="s">
        <v>435</v>
      </c>
      <c r="DW111" s="1015"/>
      <c r="DX111" s="1015"/>
      <c r="DY111" s="1015"/>
      <c r="DZ111" s="1016"/>
    </row>
    <row r="112" spans="1:131" s="247" customFormat="1" ht="26.25" customHeight="1" x14ac:dyDescent="0.15">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147</v>
      </c>
      <c r="AB112" s="1053"/>
      <c r="AC112" s="1053"/>
      <c r="AD112" s="1053"/>
      <c r="AE112" s="1054"/>
      <c r="AF112" s="1055" t="s">
        <v>147</v>
      </c>
      <c r="AG112" s="1053"/>
      <c r="AH112" s="1053"/>
      <c r="AI112" s="1053"/>
      <c r="AJ112" s="1054"/>
      <c r="AK112" s="1055" t="s">
        <v>147</v>
      </c>
      <c r="AL112" s="1053"/>
      <c r="AM112" s="1053"/>
      <c r="AN112" s="1053"/>
      <c r="AO112" s="1054"/>
      <c r="AP112" s="1056" t="s">
        <v>435</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1585972</v>
      </c>
      <c r="BR112" s="1014"/>
      <c r="BS112" s="1014"/>
      <c r="BT112" s="1014"/>
      <c r="BU112" s="1014"/>
      <c r="BV112" s="1014">
        <v>1246926</v>
      </c>
      <c r="BW112" s="1014"/>
      <c r="BX112" s="1014"/>
      <c r="BY112" s="1014"/>
      <c r="BZ112" s="1014"/>
      <c r="CA112" s="1014">
        <v>1125283</v>
      </c>
      <c r="CB112" s="1014"/>
      <c r="CC112" s="1014"/>
      <c r="CD112" s="1014"/>
      <c r="CE112" s="1014"/>
      <c r="CF112" s="1008">
        <v>20.2</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147</v>
      </c>
      <c r="DH112" s="1014"/>
      <c r="DI112" s="1014"/>
      <c r="DJ112" s="1014"/>
      <c r="DK112" s="1014"/>
      <c r="DL112" s="1014" t="s">
        <v>147</v>
      </c>
      <c r="DM112" s="1014"/>
      <c r="DN112" s="1014"/>
      <c r="DO112" s="1014"/>
      <c r="DP112" s="1014"/>
      <c r="DQ112" s="1014" t="s">
        <v>147</v>
      </c>
      <c r="DR112" s="1014"/>
      <c r="DS112" s="1014"/>
      <c r="DT112" s="1014"/>
      <c r="DU112" s="1014"/>
      <c r="DV112" s="1015" t="s">
        <v>442</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202739</v>
      </c>
      <c r="AB113" s="1028"/>
      <c r="AC113" s="1028"/>
      <c r="AD113" s="1028"/>
      <c r="AE113" s="1029"/>
      <c r="AF113" s="1030">
        <v>135294</v>
      </c>
      <c r="AG113" s="1028"/>
      <c r="AH113" s="1028"/>
      <c r="AI113" s="1028"/>
      <c r="AJ113" s="1029"/>
      <c r="AK113" s="1030">
        <v>126987</v>
      </c>
      <c r="AL113" s="1028"/>
      <c r="AM113" s="1028"/>
      <c r="AN113" s="1028"/>
      <c r="AO113" s="1029"/>
      <c r="AP113" s="1031">
        <v>2.2999999999999998</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162802</v>
      </c>
      <c r="BR113" s="1014"/>
      <c r="BS113" s="1014"/>
      <c r="BT113" s="1014"/>
      <c r="BU113" s="1014"/>
      <c r="BV113" s="1014">
        <v>1301635</v>
      </c>
      <c r="BW113" s="1014"/>
      <c r="BX113" s="1014"/>
      <c r="BY113" s="1014"/>
      <c r="BZ113" s="1014"/>
      <c r="CA113" s="1014">
        <v>1168912</v>
      </c>
      <c r="CB113" s="1014"/>
      <c r="CC113" s="1014"/>
      <c r="CD113" s="1014"/>
      <c r="CE113" s="1014"/>
      <c r="CF113" s="1008">
        <v>21</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147</v>
      </c>
      <c r="DH113" s="1053"/>
      <c r="DI113" s="1053"/>
      <c r="DJ113" s="1053"/>
      <c r="DK113" s="1054"/>
      <c r="DL113" s="1055" t="s">
        <v>147</v>
      </c>
      <c r="DM113" s="1053"/>
      <c r="DN113" s="1053"/>
      <c r="DO113" s="1053"/>
      <c r="DP113" s="1054"/>
      <c r="DQ113" s="1055" t="s">
        <v>147</v>
      </c>
      <c r="DR113" s="1053"/>
      <c r="DS113" s="1053"/>
      <c r="DT113" s="1053"/>
      <c r="DU113" s="1054"/>
      <c r="DV113" s="1056" t="s">
        <v>147</v>
      </c>
      <c r="DW113" s="1057"/>
      <c r="DX113" s="1057"/>
      <c r="DY113" s="1057"/>
      <c r="DZ113" s="1058"/>
    </row>
    <row r="114" spans="1:130" s="247" customFormat="1" ht="26.25" customHeight="1" x14ac:dyDescent="0.15">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21897</v>
      </c>
      <c r="AB114" s="1053"/>
      <c r="AC114" s="1053"/>
      <c r="AD114" s="1053"/>
      <c r="AE114" s="1054"/>
      <c r="AF114" s="1055">
        <v>119001</v>
      </c>
      <c r="AG114" s="1053"/>
      <c r="AH114" s="1053"/>
      <c r="AI114" s="1053"/>
      <c r="AJ114" s="1054"/>
      <c r="AK114" s="1055">
        <v>96793</v>
      </c>
      <c r="AL114" s="1053"/>
      <c r="AM114" s="1053"/>
      <c r="AN114" s="1053"/>
      <c r="AO114" s="1054"/>
      <c r="AP114" s="1056">
        <v>1.7</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1710367</v>
      </c>
      <c r="BR114" s="1014"/>
      <c r="BS114" s="1014"/>
      <c r="BT114" s="1014"/>
      <c r="BU114" s="1014"/>
      <c r="BV114" s="1014">
        <v>1535441</v>
      </c>
      <c r="BW114" s="1014"/>
      <c r="BX114" s="1014"/>
      <c r="BY114" s="1014"/>
      <c r="BZ114" s="1014"/>
      <c r="CA114" s="1014">
        <v>1540173</v>
      </c>
      <c r="CB114" s="1014"/>
      <c r="CC114" s="1014"/>
      <c r="CD114" s="1014"/>
      <c r="CE114" s="1014"/>
      <c r="CF114" s="1008">
        <v>27.6</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147</v>
      </c>
      <c r="DH114" s="1053"/>
      <c r="DI114" s="1053"/>
      <c r="DJ114" s="1053"/>
      <c r="DK114" s="1054"/>
      <c r="DL114" s="1055" t="s">
        <v>147</v>
      </c>
      <c r="DM114" s="1053"/>
      <c r="DN114" s="1053"/>
      <c r="DO114" s="1053"/>
      <c r="DP114" s="1054"/>
      <c r="DQ114" s="1055" t="s">
        <v>147</v>
      </c>
      <c r="DR114" s="1053"/>
      <c r="DS114" s="1053"/>
      <c r="DT114" s="1053"/>
      <c r="DU114" s="1054"/>
      <c r="DV114" s="1056" t="s">
        <v>147</v>
      </c>
      <c r="DW114" s="1057"/>
      <c r="DX114" s="1057"/>
      <c r="DY114" s="1057"/>
      <c r="DZ114" s="1058"/>
    </row>
    <row r="115" spans="1:130" s="247" customFormat="1" ht="26.25" customHeight="1" x14ac:dyDescent="0.15">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11629</v>
      </c>
      <c r="AB115" s="1028"/>
      <c r="AC115" s="1028"/>
      <c r="AD115" s="1028"/>
      <c r="AE115" s="1029"/>
      <c r="AF115" s="1030">
        <v>10616</v>
      </c>
      <c r="AG115" s="1028"/>
      <c r="AH115" s="1028"/>
      <c r="AI115" s="1028"/>
      <c r="AJ115" s="1029"/>
      <c r="AK115" s="1030">
        <v>9995</v>
      </c>
      <c r="AL115" s="1028"/>
      <c r="AM115" s="1028"/>
      <c r="AN115" s="1028"/>
      <c r="AO115" s="1029"/>
      <c r="AP115" s="1031">
        <v>0.2</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t="s">
        <v>435</v>
      </c>
      <c r="BR115" s="1014"/>
      <c r="BS115" s="1014"/>
      <c r="BT115" s="1014"/>
      <c r="BU115" s="1014"/>
      <c r="BV115" s="1014">
        <v>45562</v>
      </c>
      <c r="BW115" s="1014"/>
      <c r="BX115" s="1014"/>
      <c r="BY115" s="1014"/>
      <c r="BZ115" s="1014"/>
      <c r="CA115" s="1014" t="s">
        <v>147</v>
      </c>
      <c r="CB115" s="1014"/>
      <c r="CC115" s="1014"/>
      <c r="CD115" s="1014"/>
      <c r="CE115" s="1014"/>
      <c r="CF115" s="1008" t="s">
        <v>147</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147</v>
      </c>
      <c r="DH115" s="1053"/>
      <c r="DI115" s="1053"/>
      <c r="DJ115" s="1053"/>
      <c r="DK115" s="1054"/>
      <c r="DL115" s="1055" t="s">
        <v>147</v>
      </c>
      <c r="DM115" s="1053"/>
      <c r="DN115" s="1053"/>
      <c r="DO115" s="1053"/>
      <c r="DP115" s="1054"/>
      <c r="DQ115" s="1055" t="s">
        <v>147</v>
      </c>
      <c r="DR115" s="1053"/>
      <c r="DS115" s="1053"/>
      <c r="DT115" s="1053"/>
      <c r="DU115" s="1054"/>
      <c r="DV115" s="1056" t="s">
        <v>147</v>
      </c>
      <c r="DW115" s="1057"/>
      <c r="DX115" s="1057"/>
      <c r="DY115" s="1057"/>
      <c r="DZ115" s="1058"/>
    </row>
    <row r="116" spans="1:130" s="247" customFormat="1" ht="26.25" customHeight="1" x14ac:dyDescent="0.15">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163</v>
      </c>
      <c r="AB116" s="1053"/>
      <c r="AC116" s="1053"/>
      <c r="AD116" s="1053"/>
      <c r="AE116" s="1054"/>
      <c r="AF116" s="1055">
        <v>329</v>
      </c>
      <c r="AG116" s="1053"/>
      <c r="AH116" s="1053"/>
      <c r="AI116" s="1053"/>
      <c r="AJ116" s="1054"/>
      <c r="AK116" s="1055">
        <v>22</v>
      </c>
      <c r="AL116" s="1053"/>
      <c r="AM116" s="1053"/>
      <c r="AN116" s="1053"/>
      <c r="AO116" s="1054"/>
      <c r="AP116" s="1056">
        <v>0</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147</v>
      </c>
      <c r="BR116" s="1014"/>
      <c r="BS116" s="1014"/>
      <c r="BT116" s="1014"/>
      <c r="BU116" s="1014"/>
      <c r="BV116" s="1014" t="s">
        <v>147</v>
      </c>
      <c r="BW116" s="1014"/>
      <c r="BX116" s="1014"/>
      <c r="BY116" s="1014"/>
      <c r="BZ116" s="1014"/>
      <c r="CA116" s="1014" t="s">
        <v>147</v>
      </c>
      <c r="CB116" s="1014"/>
      <c r="CC116" s="1014"/>
      <c r="CD116" s="1014"/>
      <c r="CE116" s="1014"/>
      <c r="CF116" s="1008" t="s">
        <v>435</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147</v>
      </c>
      <c r="DH116" s="1053"/>
      <c r="DI116" s="1053"/>
      <c r="DJ116" s="1053"/>
      <c r="DK116" s="1054"/>
      <c r="DL116" s="1055" t="s">
        <v>147</v>
      </c>
      <c r="DM116" s="1053"/>
      <c r="DN116" s="1053"/>
      <c r="DO116" s="1053"/>
      <c r="DP116" s="1054"/>
      <c r="DQ116" s="1055" t="s">
        <v>147</v>
      </c>
      <c r="DR116" s="1053"/>
      <c r="DS116" s="1053"/>
      <c r="DT116" s="1053"/>
      <c r="DU116" s="1054"/>
      <c r="DV116" s="1056" t="s">
        <v>147</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1387120</v>
      </c>
      <c r="AB117" s="1071"/>
      <c r="AC117" s="1071"/>
      <c r="AD117" s="1071"/>
      <c r="AE117" s="1072"/>
      <c r="AF117" s="1073">
        <v>1674958</v>
      </c>
      <c r="AG117" s="1071"/>
      <c r="AH117" s="1071"/>
      <c r="AI117" s="1071"/>
      <c r="AJ117" s="1072"/>
      <c r="AK117" s="1073">
        <v>1698607</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147</v>
      </c>
      <c r="BR117" s="1014"/>
      <c r="BS117" s="1014"/>
      <c r="BT117" s="1014"/>
      <c r="BU117" s="1014"/>
      <c r="BV117" s="1014" t="s">
        <v>457</v>
      </c>
      <c r="BW117" s="1014"/>
      <c r="BX117" s="1014"/>
      <c r="BY117" s="1014"/>
      <c r="BZ117" s="1014"/>
      <c r="CA117" s="1014" t="s">
        <v>147</v>
      </c>
      <c r="CB117" s="1014"/>
      <c r="CC117" s="1014"/>
      <c r="CD117" s="1014"/>
      <c r="CE117" s="1014"/>
      <c r="CF117" s="1008" t="s">
        <v>147</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147</v>
      </c>
      <c r="DH117" s="1053"/>
      <c r="DI117" s="1053"/>
      <c r="DJ117" s="1053"/>
      <c r="DK117" s="1054"/>
      <c r="DL117" s="1055" t="s">
        <v>457</v>
      </c>
      <c r="DM117" s="1053"/>
      <c r="DN117" s="1053"/>
      <c r="DO117" s="1053"/>
      <c r="DP117" s="1054"/>
      <c r="DQ117" s="1055" t="s">
        <v>147</v>
      </c>
      <c r="DR117" s="1053"/>
      <c r="DS117" s="1053"/>
      <c r="DT117" s="1053"/>
      <c r="DU117" s="1054"/>
      <c r="DV117" s="1056" t="s">
        <v>147</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304</v>
      </c>
      <c r="AG118" s="979"/>
      <c r="AH118" s="979"/>
      <c r="AI118" s="979"/>
      <c r="AJ118" s="980"/>
      <c r="AK118" s="978" t="s">
        <v>303</v>
      </c>
      <c r="AL118" s="979"/>
      <c r="AM118" s="979"/>
      <c r="AN118" s="979"/>
      <c r="AO118" s="980"/>
      <c r="AP118" s="1065" t="s">
        <v>428</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147</v>
      </c>
      <c r="BR118" s="1092"/>
      <c r="BS118" s="1092"/>
      <c r="BT118" s="1092"/>
      <c r="BU118" s="1092"/>
      <c r="BV118" s="1092" t="s">
        <v>147</v>
      </c>
      <c r="BW118" s="1092"/>
      <c r="BX118" s="1092"/>
      <c r="BY118" s="1092"/>
      <c r="BZ118" s="1092"/>
      <c r="CA118" s="1092" t="s">
        <v>147</v>
      </c>
      <c r="CB118" s="1092"/>
      <c r="CC118" s="1092"/>
      <c r="CD118" s="1092"/>
      <c r="CE118" s="1092"/>
      <c r="CF118" s="1008" t="s">
        <v>147</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147</v>
      </c>
      <c r="DH118" s="1053"/>
      <c r="DI118" s="1053"/>
      <c r="DJ118" s="1053"/>
      <c r="DK118" s="1054"/>
      <c r="DL118" s="1055" t="s">
        <v>147</v>
      </c>
      <c r="DM118" s="1053"/>
      <c r="DN118" s="1053"/>
      <c r="DO118" s="1053"/>
      <c r="DP118" s="1054"/>
      <c r="DQ118" s="1055" t="s">
        <v>147</v>
      </c>
      <c r="DR118" s="1053"/>
      <c r="DS118" s="1053"/>
      <c r="DT118" s="1053"/>
      <c r="DU118" s="1054"/>
      <c r="DV118" s="1056" t="s">
        <v>147</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7704</v>
      </c>
      <c r="AB119" s="986"/>
      <c r="AC119" s="986"/>
      <c r="AD119" s="986"/>
      <c r="AE119" s="987"/>
      <c r="AF119" s="988">
        <v>7353</v>
      </c>
      <c r="AG119" s="986"/>
      <c r="AH119" s="986"/>
      <c r="AI119" s="986"/>
      <c r="AJ119" s="987"/>
      <c r="AK119" s="988">
        <v>7435</v>
      </c>
      <c r="AL119" s="986"/>
      <c r="AM119" s="986"/>
      <c r="AN119" s="986"/>
      <c r="AO119" s="987"/>
      <c r="AP119" s="989">
        <v>0.1</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461</v>
      </c>
      <c r="BP119" s="1100"/>
      <c r="BQ119" s="1091">
        <v>16190785</v>
      </c>
      <c r="BR119" s="1092"/>
      <c r="BS119" s="1092"/>
      <c r="BT119" s="1092"/>
      <c r="BU119" s="1092"/>
      <c r="BV119" s="1092">
        <v>16734850</v>
      </c>
      <c r="BW119" s="1092"/>
      <c r="BX119" s="1092"/>
      <c r="BY119" s="1092"/>
      <c r="BZ119" s="1092"/>
      <c r="CA119" s="1092">
        <v>16280990</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8854</v>
      </c>
      <c r="DH119" s="1078"/>
      <c r="DI119" s="1078"/>
      <c r="DJ119" s="1078"/>
      <c r="DK119" s="1079"/>
      <c r="DL119" s="1077">
        <v>5765</v>
      </c>
      <c r="DM119" s="1078"/>
      <c r="DN119" s="1078"/>
      <c r="DO119" s="1078"/>
      <c r="DP119" s="1079"/>
      <c r="DQ119" s="1077">
        <v>3329</v>
      </c>
      <c r="DR119" s="1078"/>
      <c r="DS119" s="1078"/>
      <c r="DT119" s="1078"/>
      <c r="DU119" s="1079"/>
      <c r="DV119" s="1080">
        <v>0.1</v>
      </c>
      <c r="DW119" s="1081"/>
      <c r="DX119" s="1081"/>
      <c r="DY119" s="1081"/>
      <c r="DZ119" s="1082"/>
    </row>
    <row r="120" spans="1:130" s="247" customFormat="1" ht="26.25" customHeight="1" x14ac:dyDescent="0.15">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442</v>
      </c>
      <c r="AB120" s="1053"/>
      <c r="AC120" s="1053"/>
      <c r="AD120" s="1053"/>
      <c r="AE120" s="1054"/>
      <c r="AF120" s="1055" t="s">
        <v>147</v>
      </c>
      <c r="AG120" s="1053"/>
      <c r="AH120" s="1053"/>
      <c r="AI120" s="1053"/>
      <c r="AJ120" s="1054"/>
      <c r="AK120" s="1055" t="s">
        <v>147</v>
      </c>
      <c r="AL120" s="1053"/>
      <c r="AM120" s="1053"/>
      <c r="AN120" s="1053"/>
      <c r="AO120" s="1054"/>
      <c r="AP120" s="1056" t="s">
        <v>147</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6882195</v>
      </c>
      <c r="BR120" s="1021"/>
      <c r="BS120" s="1021"/>
      <c r="BT120" s="1021"/>
      <c r="BU120" s="1021"/>
      <c r="BV120" s="1021">
        <v>6227125</v>
      </c>
      <c r="BW120" s="1021"/>
      <c r="BX120" s="1021"/>
      <c r="BY120" s="1021"/>
      <c r="BZ120" s="1021"/>
      <c r="CA120" s="1021">
        <v>6097955</v>
      </c>
      <c r="CB120" s="1021"/>
      <c r="CC120" s="1021"/>
      <c r="CD120" s="1021"/>
      <c r="CE120" s="1021"/>
      <c r="CF120" s="1035">
        <v>109.4</v>
      </c>
      <c r="CG120" s="1036"/>
      <c r="CH120" s="1036"/>
      <c r="CI120" s="1036"/>
      <c r="CJ120" s="1036"/>
      <c r="CK120" s="1101" t="s">
        <v>465</v>
      </c>
      <c r="CL120" s="1102"/>
      <c r="CM120" s="1102"/>
      <c r="CN120" s="1102"/>
      <c r="CO120" s="1103"/>
      <c r="CP120" s="1109" t="s">
        <v>466</v>
      </c>
      <c r="CQ120" s="1110"/>
      <c r="CR120" s="1110"/>
      <c r="CS120" s="1110"/>
      <c r="CT120" s="1110"/>
      <c r="CU120" s="1110"/>
      <c r="CV120" s="1110"/>
      <c r="CW120" s="1110"/>
      <c r="CX120" s="1110"/>
      <c r="CY120" s="1110"/>
      <c r="CZ120" s="1110"/>
      <c r="DA120" s="1110"/>
      <c r="DB120" s="1110"/>
      <c r="DC120" s="1110"/>
      <c r="DD120" s="1110"/>
      <c r="DE120" s="1110"/>
      <c r="DF120" s="1111"/>
      <c r="DG120" s="1020">
        <v>943194</v>
      </c>
      <c r="DH120" s="1021"/>
      <c r="DI120" s="1021"/>
      <c r="DJ120" s="1021"/>
      <c r="DK120" s="1021"/>
      <c r="DL120" s="1021">
        <v>887061</v>
      </c>
      <c r="DM120" s="1021"/>
      <c r="DN120" s="1021"/>
      <c r="DO120" s="1021"/>
      <c r="DP120" s="1021"/>
      <c r="DQ120" s="1021">
        <v>797072</v>
      </c>
      <c r="DR120" s="1021"/>
      <c r="DS120" s="1021"/>
      <c r="DT120" s="1021"/>
      <c r="DU120" s="1021"/>
      <c r="DV120" s="1022">
        <v>14.3</v>
      </c>
      <c r="DW120" s="1022"/>
      <c r="DX120" s="1022"/>
      <c r="DY120" s="1022"/>
      <c r="DZ120" s="1023"/>
    </row>
    <row r="121" spans="1:130" s="247" customFormat="1" ht="26.25" customHeight="1" x14ac:dyDescent="0.15">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147</v>
      </c>
      <c r="AB121" s="1053"/>
      <c r="AC121" s="1053"/>
      <c r="AD121" s="1053"/>
      <c r="AE121" s="1054"/>
      <c r="AF121" s="1055" t="s">
        <v>147</v>
      </c>
      <c r="AG121" s="1053"/>
      <c r="AH121" s="1053"/>
      <c r="AI121" s="1053"/>
      <c r="AJ121" s="1054"/>
      <c r="AK121" s="1055" t="s">
        <v>147</v>
      </c>
      <c r="AL121" s="1053"/>
      <c r="AM121" s="1053"/>
      <c r="AN121" s="1053"/>
      <c r="AO121" s="1054"/>
      <c r="AP121" s="1056" t="s">
        <v>147</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11384</v>
      </c>
      <c r="BR121" s="1014"/>
      <c r="BS121" s="1014"/>
      <c r="BT121" s="1014"/>
      <c r="BU121" s="1014"/>
      <c r="BV121" s="1014">
        <v>164798</v>
      </c>
      <c r="BW121" s="1014"/>
      <c r="BX121" s="1014"/>
      <c r="BY121" s="1014"/>
      <c r="BZ121" s="1014"/>
      <c r="CA121" s="1014">
        <v>4789</v>
      </c>
      <c r="CB121" s="1014"/>
      <c r="CC121" s="1014"/>
      <c r="CD121" s="1014"/>
      <c r="CE121" s="1014"/>
      <c r="CF121" s="1008">
        <v>0.1</v>
      </c>
      <c r="CG121" s="1009"/>
      <c r="CH121" s="1009"/>
      <c r="CI121" s="1009"/>
      <c r="CJ121" s="1009"/>
      <c r="CK121" s="1104"/>
      <c r="CL121" s="1105"/>
      <c r="CM121" s="1105"/>
      <c r="CN121" s="1105"/>
      <c r="CO121" s="1106"/>
      <c r="CP121" s="1114" t="s">
        <v>469</v>
      </c>
      <c r="CQ121" s="1115"/>
      <c r="CR121" s="1115"/>
      <c r="CS121" s="1115"/>
      <c r="CT121" s="1115"/>
      <c r="CU121" s="1115"/>
      <c r="CV121" s="1115"/>
      <c r="CW121" s="1115"/>
      <c r="CX121" s="1115"/>
      <c r="CY121" s="1115"/>
      <c r="CZ121" s="1115"/>
      <c r="DA121" s="1115"/>
      <c r="DB121" s="1115"/>
      <c r="DC121" s="1115"/>
      <c r="DD121" s="1115"/>
      <c r="DE121" s="1115"/>
      <c r="DF121" s="1116"/>
      <c r="DG121" s="1013">
        <v>239177</v>
      </c>
      <c r="DH121" s="1014"/>
      <c r="DI121" s="1014"/>
      <c r="DJ121" s="1014"/>
      <c r="DK121" s="1014"/>
      <c r="DL121" s="1014">
        <v>223601</v>
      </c>
      <c r="DM121" s="1014"/>
      <c r="DN121" s="1014"/>
      <c r="DO121" s="1014"/>
      <c r="DP121" s="1014"/>
      <c r="DQ121" s="1014">
        <v>207738</v>
      </c>
      <c r="DR121" s="1014"/>
      <c r="DS121" s="1014"/>
      <c r="DT121" s="1014"/>
      <c r="DU121" s="1014"/>
      <c r="DV121" s="1015">
        <v>3.7</v>
      </c>
      <c r="DW121" s="1015"/>
      <c r="DX121" s="1015"/>
      <c r="DY121" s="1015"/>
      <c r="DZ121" s="1016"/>
    </row>
    <row r="122" spans="1:130" s="247" customFormat="1" ht="26.25" customHeight="1" x14ac:dyDescent="0.15">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147</v>
      </c>
      <c r="AB122" s="1053"/>
      <c r="AC122" s="1053"/>
      <c r="AD122" s="1053"/>
      <c r="AE122" s="1054"/>
      <c r="AF122" s="1055" t="s">
        <v>147</v>
      </c>
      <c r="AG122" s="1053"/>
      <c r="AH122" s="1053"/>
      <c r="AI122" s="1053"/>
      <c r="AJ122" s="1054"/>
      <c r="AK122" s="1055" t="s">
        <v>147</v>
      </c>
      <c r="AL122" s="1053"/>
      <c r="AM122" s="1053"/>
      <c r="AN122" s="1053"/>
      <c r="AO122" s="1054"/>
      <c r="AP122" s="1056" t="s">
        <v>147</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11224899</v>
      </c>
      <c r="BR122" s="1092"/>
      <c r="BS122" s="1092"/>
      <c r="BT122" s="1092"/>
      <c r="BU122" s="1092"/>
      <c r="BV122" s="1092">
        <v>11004118</v>
      </c>
      <c r="BW122" s="1092"/>
      <c r="BX122" s="1092"/>
      <c r="BY122" s="1092"/>
      <c r="BZ122" s="1092"/>
      <c r="CA122" s="1092">
        <v>10786700</v>
      </c>
      <c r="CB122" s="1092"/>
      <c r="CC122" s="1092"/>
      <c r="CD122" s="1092"/>
      <c r="CE122" s="1092"/>
      <c r="CF122" s="1112">
        <v>193.6</v>
      </c>
      <c r="CG122" s="1113"/>
      <c r="CH122" s="1113"/>
      <c r="CI122" s="1113"/>
      <c r="CJ122" s="1113"/>
      <c r="CK122" s="1104"/>
      <c r="CL122" s="1105"/>
      <c r="CM122" s="1105"/>
      <c r="CN122" s="1105"/>
      <c r="CO122" s="1106"/>
      <c r="CP122" s="1114" t="s">
        <v>471</v>
      </c>
      <c r="CQ122" s="1115"/>
      <c r="CR122" s="1115"/>
      <c r="CS122" s="1115"/>
      <c r="CT122" s="1115"/>
      <c r="CU122" s="1115"/>
      <c r="CV122" s="1115"/>
      <c r="CW122" s="1115"/>
      <c r="CX122" s="1115"/>
      <c r="CY122" s="1115"/>
      <c r="CZ122" s="1115"/>
      <c r="DA122" s="1115"/>
      <c r="DB122" s="1115"/>
      <c r="DC122" s="1115"/>
      <c r="DD122" s="1115"/>
      <c r="DE122" s="1115"/>
      <c r="DF122" s="1116"/>
      <c r="DG122" s="1013">
        <v>151673</v>
      </c>
      <c r="DH122" s="1014"/>
      <c r="DI122" s="1014"/>
      <c r="DJ122" s="1014"/>
      <c r="DK122" s="1014"/>
      <c r="DL122" s="1014">
        <v>136264</v>
      </c>
      <c r="DM122" s="1014"/>
      <c r="DN122" s="1014"/>
      <c r="DO122" s="1014"/>
      <c r="DP122" s="1014"/>
      <c r="DQ122" s="1014">
        <v>120474</v>
      </c>
      <c r="DR122" s="1014"/>
      <c r="DS122" s="1014"/>
      <c r="DT122" s="1014"/>
      <c r="DU122" s="1014"/>
      <c r="DV122" s="1015">
        <v>2.2000000000000002</v>
      </c>
      <c r="DW122" s="1015"/>
      <c r="DX122" s="1015"/>
      <c r="DY122" s="1015"/>
      <c r="DZ122" s="1016"/>
    </row>
    <row r="123" spans="1:130" s="247" customFormat="1" ht="26.25" customHeight="1" x14ac:dyDescent="0.15">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147</v>
      </c>
      <c r="AB123" s="1053"/>
      <c r="AC123" s="1053"/>
      <c r="AD123" s="1053"/>
      <c r="AE123" s="1054"/>
      <c r="AF123" s="1055" t="s">
        <v>442</v>
      </c>
      <c r="AG123" s="1053"/>
      <c r="AH123" s="1053"/>
      <c r="AI123" s="1053"/>
      <c r="AJ123" s="1054"/>
      <c r="AK123" s="1055" t="s">
        <v>147</v>
      </c>
      <c r="AL123" s="1053"/>
      <c r="AM123" s="1053"/>
      <c r="AN123" s="1053"/>
      <c r="AO123" s="1054"/>
      <c r="AP123" s="1056" t="s">
        <v>457</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472</v>
      </c>
      <c r="BP123" s="1100"/>
      <c r="BQ123" s="1159">
        <v>18118478</v>
      </c>
      <c r="BR123" s="1160"/>
      <c r="BS123" s="1160"/>
      <c r="BT123" s="1160"/>
      <c r="BU123" s="1160"/>
      <c r="BV123" s="1160">
        <v>17396041</v>
      </c>
      <c r="BW123" s="1160"/>
      <c r="BX123" s="1160"/>
      <c r="BY123" s="1160"/>
      <c r="BZ123" s="1160"/>
      <c r="CA123" s="1160">
        <v>16889444</v>
      </c>
      <c r="CB123" s="1160"/>
      <c r="CC123" s="1160"/>
      <c r="CD123" s="1160"/>
      <c r="CE123" s="1160"/>
      <c r="CF123" s="1093"/>
      <c r="CG123" s="1094"/>
      <c r="CH123" s="1094"/>
      <c r="CI123" s="1094"/>
      <c r="CJ123" s="1095"/>
      <c r="CK123" s="1104"/>
      <c r="CL123" s="1105"/>
      <c r="CM123" s="1105"/>
      <c r="CN123" s="1105"/>
      <c r="CO123" s="1106"/>
      <c r="CP123" s="1114" t="s">
        <v>400</v>
      </c>
      <c r="CQ123" s="1115"/>
      <c r="CR123" s="1115"/>
      <c r="CS123" s="1115"/>
      <c r="CT123" s="1115"/>
      <c r="CU123" s="1115"/>
      <c r="CV123" s="1115"/>
      <c r="CW123" s="1115"/>
      <c r="CX123" s="1115"/>
      <c r="CY123" s="1115"/>
      <c r="CZ123" s="1115"/>
      <c r="DA123" s="1115"/>
      <c r="DB123" s="1115"/>
      <c r="DC123" s="1115"/>
      <c r="DD123" s="1115"/>
      <c r="DE123" s="1115"/>
      <c r="DF123" s="1116"/>
      <c r="DG123" s="1052" t="s">
        <v>147</v>
      </c>
      <c r="DH123" s="1053"/>
      <c r="DI123" s="1053"/>
      <c r="DJ123" s="1053"/>
      <c r="DK123" s="1054"/>
      <c r="DL123" s="1055" t="s">
        <v>147</v>
      </c>
      <c r="DM123" s="1053"/>
      <c r="DN123" s="1053"/>
      <c r="DO123" s="1053"/>
      <c r="DP123" s="1054"/>
      <c r="DQ123" s="1055" t="s">
        <v>147</v>
      </c>
      <c r="DR123" s="1053"/>
      <c r="DS123" s="1053"/>
      <c r="DT123" s="1053"/>
      <c r="DU123" s="1054"/>
      <c r="DV123" s="1056" t="s">
        <v>147</v>
      </c>
      <c r="DW123" s="1057"/>
      <c r="DX123" s="1057"/>
      <c r="DY123" s="1057"/>
      <c r="DZ123" s="1058"/>
    </row>
    <row r="124" spans="1:130" s="247" customFormat="1" ht="26.25" customHeight="1" thickBot="1" x14ac:dyDescent="0.2">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147</v>
      </c>
      <c r="AB124" s="1053"/>
      <c r="AC124" s="1053"/>
      <c r="AD124" s="1053"/>
      <c r="AE124" s="1054"/>
      <c r="AF124" s="1055" t="s">
        <v>147</v>
      </c>
      <c r="AG124" s="1053"/>
      <c r="AH124" s="1053"/>
      <c r="AI124" s="1053"/>
      <c r="AJ124" s="1054"/>
      <c r="AK124" s="1055" t="s">
        <v>147</v>
      </c>
      <c r="AL124" s="1053"/>
      <c r="AM124" s="1053"/>
      <c r="AN124" s="1053"/>
      <c r="AO124" s="1054"/>
      <c r="AP124" s="1056" t="s">
        <v>147</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147</v>
      </c>
      <c r="BR124" s="1122"/>
      <c r="BS124" s="1122"/>
      <c r="BT124" s="1122"/>
      <c r="BU124" s="1122"/>
      <c r="BV124" s="1122" t="s">
        <v>442</v>
      </c>
      <c r="BW124" s="1122"/>
      <c r="BX124" s="1122"/>
      <c r="BY124" s="1122"/>
      <c r="BZ124" s="1122"/>
      <c r="CA124" s="1122" t="s">
        <v>457</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v>251928</v>
      </c>
      <c r="DH124" s="1078"/>
      <c r="DI124" s="1078"/>
      <c r="DJ124" s="1078"/>
      <c r="DK124" s="1079"/>
      <c r="DL124" s="1077" t="s">
        <v>147</v>
      </c>
      <c r="DM124" s="1078"/>
      <c r="DN124" s="1078"/>
      <c r="DO124" s="1078"/>
      <c r="DP124" s="1079"/>
      <c r="DQ124" s="1077" t="s">
        <v>147</v>
      </c>
      <c r="DR124" s="1078"/>
      <c r="DS124" s="1078"/>
      <c r="DT124" s="1078"/>
      <c r="DU124" s="1079"/>
      <c r="DV124" s="1080" t="s">
        <v>147</v>
      </c>
      <c r="DW124" s="1081"/>
      <c r="DX124" s="1081"/>
      <c r="DY124" s="1081"/>
      <c r="DZ124" s="1082"/>
    </row>
    <row r="125" spans="1:130" s="247" customFormat="1" ht="26.25" customHeight="1" x14ac:dyDescent="0.15">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147</v>
      </c>
      <c r="AB125" s="1053"/>
      <c r="AC125" s="1053"/>
      <c r="AD125" s="1053"/>
      <c r="AE125" s="1054"/>
      <c r="AF125" s="1055" t="s">
        <v>442</v>
      </c>
      <c r="AG125" s="1053"/>
      <c r="AH125" s="1053"/>
      <c r="AI125" s="1053"/>
      <c r="AJ125" s="1054"/>
      <c r="AK125" s="1055" t="s">
        <v>147</v>
      </c>
      <c r="AL125" s="1053"/>
      <c r="AM125" s="1053"/>
      <c r="AN125" s="1053"/>
      <c r="AO125" s="1054"/>
      <c r="AP125" s="1056" t="s">
        <v>147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147</v>
      </c>
      <c r="DH125" s="1021"/>
      <c r="DI125" s="1021"/>
      <c r="DJ125" s="1021"/>
      <c r="DK125" s="1021"/>
      <c r="DL125" s="1021" t="s">
        <v>147</v>
      </c>
      <c r="DM125" s="1021"/>
      <c r="DN125" s="1021"/>
      <c r="DO125" s="1021"/>
      <c r="DP125" s="1021"/>
      <c r="DQ125" s="1021" t="s">
        <v>147</v>
      </c>
      <c r="DR125" s="1021"/>
      <c r="DS125" s="1021"/>
      <c r="DT125" s="1021"/>
      <c r="DU125" s="1021"/>
      <c r="DV125" s="1022" t="s">
        <v>442</v>
      </c>
      <c r="DW125" s="1022"/>
      <c r="DX125" s="1022"/>
      <c r="DY125" s="1022"/>
      <c r="DZ125" s="1023"/>
    </row>
    <row r="126" spans="1:130" s="247" customFormat="1" ht="26.25" customHeight="1" thickBot="1" x14ac:dyDescent="0.2">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147</v>
      </c>
      <c r="AB126" s="1053"/>
      <c r="AC126" s="1053"/>
      <c r="AD126" s="1053"/>
      <c r="AE126" s="1054"/>
      <c r="AF126" s="1055" t="s">
        <v>147</v>
      </c>
      <c r="AG126" s="1053"/>
      <c r="AH126" s="1053"/>
      <c r="AI126" s="1053"/>
      <c r="AJ126" s="1054"/>
      <c r="AK126" s="1055" t="s">
        <v>147</v>
      </c>
      <c r="AL126" s="1053"/>
      <c r="AM126" s="1053"/>
      <c r="AN126" s="1053"/>
      <c r="AO126" s="1054"/>
      <c r="AP126" s="1056" t="s">
        <v>147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147</v>
      </c>
      <c r="DH126" s="1014"/>
      <c r="DI126" s="1014"/>
      <c r="DJ126" s="1014"/>
      <c r="DK126" s="1014"/>
      <c r="DL126" s="1014">
        <v>45562</v>
      </c>
      <c r="DM126" s="1014"/>
      <c r="DN126" s="1014"/>
      <c r="DO126" s="1014"/>
      <c r="DP126" s="1014"/>
      <c r="DQ126" s="1014" t="s">
        <v>147</v>
      </c>
      <c r="DR126" s="1014"/>
      <c r="DS126" s="1014"/>
      <c r="DT126" s="1014"/>
      <c r="DU126" s="1014"/>
      <c r="DV126" s="1015" t="s">
        <v>147</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3925</v>
      </c>
      <c r="AB127" s="1053"/>
      <c r="AC127" s="1053"/>
      <c r="AD127" s="1053"/>
      <c r="AE127" s="1054"/>
      <c r="AF127" s="1055">
        <v>3263</v>
      </c>
      <c r="AG127" s="1053"/>
      <c r="AH127" s="1053"/>
      <c r="AI127" s="1053"/>
      <c r="AJ127" s="1054"/>
      <c r="AK127" s="1055">
        <v>2560</v>
      </c>
      <c r="AL127" s="1053"/>
      <c r="AM127" s="1053"/>
      <c r="AN127" s="1053"/>
      <c r="AO127" s="1054"/>
      <c r="AP127" s="1056">
        <v>0</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147</v>
      </c>
      <c r="DH127" s="1014"/>
      <c r="DI127" s="1014"/>
      <c r="DJ127" s="1014"/>
      <c r="DK127" s="1014"/>
      <c r="DL127" s="1014" t="s">
        <v>147</v>
      </c>
      <c r="DM127" s="1014"/>
      <c r="DN127" s="1014"/>
      <c r="DO127" s="1014"/>
      <c r="DP127" s="1014"/>
      <c r="DQ127" s="1014" t="s">
        <v>147</v>
      </c>
      <c r="DR127" s="1014"/>
      <c r="DS127" s="1014"/>
      <c r="DT127" s="1014"/>
      <c r="DU127" s="1014"/>
      <c r="DV127" s="1015" t="s">
        <v>147</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925</v>
      </c>
      <c r="AB128" s="1142"/>
      <c r="AC128" s="1142"/>
      <c r="AD128" s="1142"/>
      <c r="AE128" s="1143"/>
      <c r="AF128" s="1144">
        <v>4108</v>
      </c>
      <c r="AG128" s="1142"/>
      <c r="AH128" s="1142"/>
      <c r="AI128" s="1142"/>
      <c r="AJ128" s="1143"/>
      <c r="AK128" s="1144">
        <v>10298</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147</v>
      </c>
      <c r="BG128" s="1149"/>
      <c r="BH128" s="1149"/>
      <c r="BI128" s="1149"/>
      <c r="BJ128" s="1149"/>
      <c r="BK128" s="1149"/>
      <c r="BL128" s="1150"/>
      <c r="BM128" s="1148">
        <v>14.13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442</v>
      </c>
      <c r="DH128" s="1134"/>
      <c r="DI128" s="1134"/>
      <c r="DJ128" s="1134"/>
      <c r="DK128" s="1134"/>
      <c r="DL128" s="1134" t="s">
        <v>147</v>
      </c>
      <c r="DM128" s="1134"/>
      <c r="DN128" s="1134"/>
      <c r="DO128" s="1134"/>
      <c r="DP128" s="1134"/>
      <c r="DQ128" s="1134" t="s">
        <v>147</v>
      </c>
      <c r="DR128" s="1134"/>
      <c r="DS128" s="1134"/>
      <c r="DT128" s="1134"/>
      <c r="DU128" s="1134"/>
      <c r="DV128" s="1135" t="s">
        <v>147</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6677211</v>
      </c>
      <c r="AB129" s="1053"/>
      <c r="AC129" s="1053"/>
      <c r="AD129" s="1053"/>
      <c r="AE129" s="1054"/>
      <c r="AF129" s="1055">
        <v>6871580</v>
      </c>
      <c r="AG129" s="1053"/>
      <c r="AH129" s="1053"/>
      <c r="AI129" s="1053"/>
      <c r="AJ129" s="1054"/>
      <c r="AK129" s="1055">
        <v>6775578</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490</v>
      </c>
      <c r="BG129" s="1163"/>
      <c r="BH129" s="1163"/>
      <c r="BI129" s="1163"/>
      <c r="BJ129" s="1163"/>
      <c r="BK129" s="1163"/>
      <c r="BL129" s="1164"/>
      <c r="BM129" s="1162">
        <v>19.13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1020483</v>
      </c>
      <c r="AB130" s="1053"/>
      <c r="AC130" s="1053"/>
      <c r="AD130" s="1053"/>
      <c r="AE130" s="1054"/>
      <c r="AF130" s="1055">
        <v>1171342</v>
      </c>
      <c r="AG130" s="1053"/>
      <c r="AH130" s="1053"/>
      <c r="AI130" s="1053"/>
      <c r="AJ130" s="1054"/>
      <c r="AK130" s="1055">
        <v>1203069</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7.9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5656728</v>
      </c>
      <c r="AB131" s="1078"/>
      <c r="AC131" s="1078"/>
      <c r="AD131" s="1078"/>
      <c r="AE131" s="1079"/>
      <c r="AF131" s="1077">
        <v>5700238</v>
      </c>
      <c r="AG131" s="1078"/>
      <c r="AH131" s="1078"/>
      <c r="AI131" s="1078"/>
      <c r="AJ131" s="1079"/>
      <c r="AK131" s="1077">
        <v>5572509</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t="s">
        <v>457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6.4650801659999999</v>
      </c>
      <c r="AB132" s="1194"/>
      <c r="AC132" s="1194"/>
      <c r="AD132" s="1194"/>
      <c r="AE132" s="1195"/>
      <c r="AF132" s="1196">
        <v>8.7629323550000002</v>
      </c>
      <c r="AG132" s="1194"/>
      <c r="AH132" s="1194"/>
      <c r="AI132" s="1194"/>
      <c r="AJ132" s="1195"/>
      <c r="AK132" s="1196">
        <v>8.707747264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7</v>
      </c>
      <c r="AB133" s="1177"/>
      <c r="AC133" s="1177"/>
      <c r="AD133" s="1177"/>
      <c r="AE133" s="1178"/>
      <c r="AF133" s="1176">
        <v>7.2</v>
      </c>
      <c r="AG133" s="1177"/>
      <c r="AH133" s="1177"/>
      <c r="AI133" s="1177"/>
      <c r="AJ133" s="1178"/>
      <c r="AK133" s="1176">
        <v>7.9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eeFv9nsJAd6/4mrdwLw+sWhj8xdEkcmSVHXTQQpxUKN4Ue27bLbRUAXtI53OHrX7DJVWMNiKgXUAmtcl6+JzA==" saltValue="Z3zKx+y9eSJ2Fjrror74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TXmYU/xKK2RC7f9ysqxylPTmlYO4lfDZOJJg/zQkRJTuU/9ph9o81VBiW5CR8lXJFMOsObuzS0NxMkqPADfmA==" saltValue="8p+SugRIY9U+c+HjGiR4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ht8o61dTz4NbmiW24xIqrXKeI5EBs8PHBhgc0CWLl57uJ8hcFJhp7RhNm1KSoNoNwXv5rcea48VClgkFgZjTA==" saltValue="hWxgQ7g58b8WBPFnoGe3Q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1531311</v>
      </c>
      <c r="AP9" s="313">
        <v>82921</v>
      </c>
      <c r="AQ9" s="314">
        <v>82973</v>
      </c>
      <c r="AR9" s="315">
        <v>-0.1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459214</v>
      </c>
      <c r="AP10" s="316">
        <v>24867</v>
      </c>
      <c r="AQ10" s="317">
        <v>9241</v>
      </c>
      <c r="AR10" s="318">
        <v>169.1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348721</v>
      </c>
      <c r="AP11" s="316">
        <v>18883</v>
      </c>
      <c r="AQ11" s="317">
        <v>11673</v>
      </c>
      <c r="AR11" s="318">
        <v>61.8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931</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89486</v>
      </c>
      <c r="AP14" s="316">
        <v>4846</v>
      </c>
      <c r="AQ14" s="317">
        <v>3875</v>
      </c>
      <c r="AR14" s="318">
        <v>25.1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61968</v>
      </c>
      <c r="AP15" s="316">
        <v>3356</v>
      </c>
      <c r="AQ15" s="317">
        <v>1738</v>
      </c>
      <c r="AR15" s="318">
        <v>93.1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-144112</v>
      </c>
      <c r="AP16" s="316">
        <v>-7804</v>
      </c>
      <c r="AQ16" s="317">
        <v>-7403</v>
      </c>
      <c r="AR16" s="318">
        <v>5.4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2346588</v>
      </c>
      <c r="AP17" s="316">
        <v>127069</v>
      </c>
      <c r="AQ17" s="317">
        <v>103027</v>
      </c>
      <c r="AR17" s="318">
        <v>23.3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10.29</v>
      </c>
      <c r="AP21" s="329">
        <v>9.67</v>
      </c>
      <c r="AQ21" s="330">
        <v>0.62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98</v>
      </c>
      <c r="AP22" s="334">
        <v>96.6</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1464810</v>
      </c>
      <c r="AP32" s="343">
        <v>79320</v>
      </c>
      <c r="AQ32" s="344">
        <v>54693</v>
      </c>
      <c r="AR32" s="345">
        <v>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v>70</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126987</v>
      </c>
      <c r="AP35" s="343">
        <v>6876</v>
      </c>
      <c r="AQ35" s="344">
        <v>20300</v>
      </c>
      <c r="AR35" s="345">
        <v>-66.099999999999994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96793</v>
      </c>
      <c r="AP36" s="343">
        <v>5241</v>
      </c>
      <c r="AQ36" s="344">
        <v>3708</v>
      </c>
      <c r="AR36" s="345">
        <v>41.3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9995</v>
      </c>
      <c r="AP37" s="343">
        <v>541</v>
      </c>
      <c r="AQ37" s="344">
        <v>3144</v>
      </c>
      <c r="AR37" s="345">
        <v>-82.8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v>22</v>
      </c>
      <c r="AP38" s="346">
        <v>1</v>
      </c>
      <c r="AQ38" s="347">
        <v>5</v>
      </c>
      <c r="AR38" s="335">
        <v>-80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-10298</v>
      </c>
      <c r="AP39" s="343">
        <v>-558</v>
      </c>
      <c r="AQ39" s="344">
        <v>-4732</v>
      </c>
      <c r="AR39" s="345">
        <v>-88.2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-1203069</v>
      </c>
      <c r="AP40" s="343">
        <v>-65147</v>
      </c>
      <c r="AQ40" s="344">
        <v>-54327</v>
      </c>
      <c r="AR40" s="345">
        <v>19.899999999999999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485240</v>
      </c>
      <c r="AP41" s="343">
        <v>26276</v>
      </c>
      <c r="AQ41" s="344">
        <v>22860</v>
      </c>
      <c r="AR41" s="345">
        <v>14.9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1638863</v>
      </c>
      <c r="AN51" s="365">
        <v>84565</v>
      </c>
      <c r="AO51" s="366">
        <v>-8.3000000000000007</v>
      </c>
      <c r="AP51" s="367">
        <v>77577</v>
      </c>
      <c r="AQ51" s="368">
        <v>-9</v>
      </c>
      <c r="AR51" s="369">
        <v>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897026</v>
      </c>
      <c r="AN52" s="373">
        <v>46286</v>
      </c>
      <c r="AO52" s="374">
        <v>35.799999999999997</v>
      </c>
      <c r="AP52" s="375">
        <v>40870</v>
      </c>
      <c r="AQ52" s="376">
        <v>5.2</v>
      </c>
      <c r="AR52" s="377">
        <v>30.6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1359386</v>
      </c>
      <c r="AN53" s="365">
        <v>70687</v>
      </c>
      <c r="AO53" s="366">
        <v>-16.399999999999999</v>
      </c>
      <c r="AP53" s="367">
        <v>115123</v>
      </c>
      <c r="AQ53" s="368">
        <v>48.4</v>
      </c>
      <c r="AR53" s="369">
        <v>-64.8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1128602</v>
      </c>
      <c r="AN54" s="373">
        <v>58687</v>
      </c>
      <c r="AO54" s="374">
        <v>26.8</v>
      </c>
      <c r="AP54" s="375">
        <v>46026</v>
      </c>
      <c r="AQ54" s="376">
        <v>12.6</v>
      </c>
      <c r="AR54" s="377">
        <v>14.2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1818767</v>
      </c>
      <c r="AN55" s="365">
        <v>96058</v>
      </c>
      <c r="AO55" s="366">
        <v>35.9</v>
      </c>
      <c r="AP55" s="367">
        <v>98899</v>
      </c>
      <c r="AQ55" s="368">
        <v>-14.1</v>
      </c>
      <c r="AR55" s="369">
        <v>50</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1398894</v>
      </c>
      <c r="AN56" s="373">
        <v>73883</v>
      </c>
      <c r="AO56" s="374">
        <v>25.9</v>
      </c>
      <c r="AP56" s="375">
        <v>43734</v>
      </c>
      <c r="AQ56" s="376">
        <v>-5</v>
      </c>
      <c r="AR56" s="377">
        <v>30.9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1412368</v>
      </c>
      <c r="AN57" s="365">
        <v>75690</v>
      </c>
      <c r="AO57" s="366">
        <v>-21.2</v>
      </c>
      <c r="AP57" s="367">
        <v>96462</v>
      </c>
      <c r="AQ57" s="368">
        <v>-2.5</v>
      </c>
      <c r="AR57" s="369">
        <v>-18.7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1262039</v>
      </c>
      <c r="AN58" s="373">
        <v>67633</v>
      </c>
      <c r="AO58" s="374">
        <v>-8.5</v>
      </c>
      <c r="AP58" s="375">
        <v>39886</v>
      </c>
      <c r="AQ58" s="376">
        <v>-8.8000000000000007</v>
      </c>
      <c r="AR58" s="377">
        <v>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1676859</v>
      </c>
      <c r="AN59" s="365">
        <v>90803</v>
      </c>
      <c r="AO59" s="366">
        <v>20</v>
      </c>
      <c r="AP59" s="367">
        <v>83103</v>
      </c>
      <c r="AQ59" s="368">
        <v>-13.8</v>
      </c>
      <c r="AR59" s="369">
        <v>33.799999999999997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1393928</v>
      </c>
      <c r="AN60" s="373">
        <v>75482</v>
      </c>
      <c r="AO60" s="374">
        <v>11.6</v>
      </c>
      <c r="AP60" s="375">
        <v>41378</v>
      </c>
      <c r="AQ60" s="376">
        <v>3.7</v>
      </c>
      <c r="AR60" s="377">
        <v>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1581249</v>
      </c>
      <c r="AN61" s="380">
        <v>83561</v>
      </c>
      <c r="AO61" s="381">
        <v>2</v>
      </c>
      <c r="AP61" s="382">
        <v>94233</v>
      </c>
      <c r="AQ61" s="383">
        <v>1.8</v>
      </c>
      <c r="AR61" s="369">
        <v>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1216098</v>
      </c>
      <c r="AN62" s="373">
        <v>64394</v>
      </c>
      <c r="AO62" s="374">
        <v>18.3</v>
      </c>
      <c r="AP62" s="375">
        <v>42379</v>
      </c>
      <c r="AQ62" s="376">
        <v>1.5</v>
      </c>
      <c r="AR62" s="377">
        <v>16.8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f+pvmwKielXMnXpTRE5paGZInK3If7fIcWO09O6vtfsEX11tCZl4z+OSt+HUWU9UKV34q17yc6aOSgKfxWMaw==" saltValue="fDfEti9m/HG3nGdnYZJH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k+MNaGVZVMcCCe3LJfd++OJ4im4LwDzPCotEuvss9tJWZjSBex4cwbLO7xztjvxE0oYWt30VRoNCH4Sqly6aQA==" saltValue="XPiCvYPbj+Th9OqdieFU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RFkEolOiclk2TJuK/I+vwwQt7sSVDgCH4YUMO+B4GXoPHwN7dqwe1igi2G5Kn9kldJG+aGoTCHoYyRXBhFQ23g==" saltValue="pMTY1lWCJZbia5QdzMjw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47.65</v>
      </c>
      <c r="G47" s="12">
        <v>49.15</v>
      </c>
      <c r="H47" s="12">
        <v>44.87</v>
      </c>
      <c r="I47" s="12">
        <v>43.08</v>
      </c>
      <c r="J47" s="13">
        <v>47.43</v>
      </c>
    </row>
    <row r="48" spans="2:10" ht="57.75" customHeight="1" x14ac:dyDescent="0.15">
      <c r="B48" s="14"/>
      <c r="C48" s="1238" t="s">
        <v>4</v>
      </c>
      <c r="D48" s="1238"/>
      <c r="E48" s="1239"/>
      <c r="F48" s="15">
        <v>7</v>
      </c>
      <c r="G48" s="16">
        <v>8.0299999999999994</v>
      </c>
      <c r="H48" s="16">
        <v>4.3499999999999996</v>
      </c>
      <c r="I48" s="16">
        <v>5.87</v>
      </c>
      <c r="J48" s="17">
        <v>4.2699999999999996</v>
      </c>
    </row>
    <row r="49" spans="2:10" ht="57.75" customHeight="1" thickBot="1" x14ac:dyDescent="0.2">
      <c r="B49" s="18"/>
      <c r="C49" s="1240" t="s">
        <v>5</v>
      </c>
      <c r="D49" s="1240"/>
      <c r="E49" s="1241"/>
      <c r="F49" s="19" t="s">
        <v>558</v>
      </c>
      <c r="G49" s="20">
        <v>1.53</v>
      </c>
      <c r="H49" s="20" t="s">
        <v>559</v>
      </c>
      <c r="I49" s="20">
        <v>1.84</v>
      </c>
      <c r="J49" s="21">
        <v>2.2799999999999998</v>
      </c>
    </row>
    <row r="50" spans="2:10" ht="13.5" customHeight="1" x14ac:dyDescent="0.15"/>
  </sheetData>
  <sheetProtection algorithmName="SHA-512" hashValue="0Ia+V0sqD8YLYmkOjIi6IZo5qJE0MZu73HTr4L3ERua1TuZ+iK2EGIZEmYDhchYoQz9023uaM9Of3M+jXpUJZQ==" saltValue="UqzL9s27UEgP+30NvxGX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2021-03-10T06:40:32Z</cp:lastPrinted>
  <dcterms:created xsi:type="dcterms:W3CDTF">2021-02-05T04:13:48Z</dcterms:created>
  <dcterms:modified xsi:type="dcterms:W3CDTF">2021-10-30T06:27:45Z</dcterms:modified>
  <cp:category/>
</cp:coreProperties>
</file>